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E36E58EA-685A-4708-9D2E-E5B09F9CE7DD}"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AM36" i="10"/>
  <c r="C36" i="10"/>
  <c r="CO34" i="10"/>
  <c r="CO35" i="10" s="1"/>
  <c r="BW34" i="10"/>
  <c r="BW35" i="10" s="1"/>
  <c r="BW36" i="10" s="1"/>
  <c r="BW37" i="10" s="1"/>
  <c r="BW38" i="10" s="1"/>
  <c r="BW39" i="10" s="1"/>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alcChain>
</file>

<file path=xl/sharedStrings.xml><?xml version="1.0" encoding="utf-8"?>
<sst xmlns="http://schemas.openxmlformats.org/spreadsheetml/2006/main" count="1190" uniqueCount="580">
  <si>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</si>
  <si>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</si>
  <si>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</si>
  <si>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</si>
  <si>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</si>
  <si>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</si>
  <si>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</si>
  <si>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</si>
  <si>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</si>
  <si>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</si>
  <si>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</si>
  <si>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</si>
  <si>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</si>
  <si>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</si>
  <si>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</si>
  <si>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</si>
  <si>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</si>
  <si>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</si>
  <si>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</si>
  <si>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</si>
  <si>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</si>
  <si>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</si>
  <si>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</si>
  <si>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</si>
  <si>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</si>
  <si>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</si>
  <si>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</si>
  <si>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</si>
  <si>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</si>
  <si>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</si>
  <si>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</si>
  <si>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</si>
  <si>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</si>
  <si>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</si>
  <si>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</si>
  <si>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</si>
  <si>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</si>
  <si>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</si>
  <si>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</si>
  <si>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</si>
  <si>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</si>
  <si>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</si>
  <si>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</si>
  <si>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</si>
  <si>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</si>
  <si>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</si>
  <si>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</si>
  <si>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</si>
  <si>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</si>
  <si>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</si>
  <si>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</si>
  <si>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</si>
  <si>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</si>
  <si>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</si>
  <si>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</si>
  <si>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</si>
  <si>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</si>
  <si>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</si>
  <si>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</si>
  <si>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</si>
  <si>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</si>
  <si>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</si>
  <si>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</si>
  <si>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</si>
  <si>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</si>
  <si>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</si>
  <si>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</si>
  <si>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</si>
  <si>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</si>
  <si>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</si>
  <si>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</si>
  <si>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</si>
  <si>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</si>
  <si>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</si>
  <si>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</si>
  <si>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</si>
  <si>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</si>
  <si>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</si>
  <si>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</si>
  <si>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</si>
  <si>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</si>
  <si>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</si>
  <si>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</si>
  <si>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</si>
  <si>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</si>
  <si>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</si>
  <si>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</si>
  <si>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</si>
  <si>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</si>
  <si>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</si>
  <si>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</si>
  <si>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</si>
  <si>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</si>
  <si>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</si>
  <si>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</si>
  <si>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</si>
  <si>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</si>
  <si>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</si>
  <si>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</si>
  <si>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</si>
  <si>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</si>
  <si>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</si>
  <si>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</si>
  <si>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</si>
  <si>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</si>
  <si>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</si>
  <si>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</si>
  <si>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</si>
  <si>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</si>
  <si>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</si>
  <si>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</si>
  <si>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</si>
  <si>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</si>
  <si>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</si>
  <si>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</si>
  <si>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</si>
  <si>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</si>
  <si>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</si>
  <si>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</si>
  <si>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</si>
  <si>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</si>
  <si>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</si>
  <si>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</si>
  <si>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</si>
  <si>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</si>
  <si>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</si>
  <si>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</si>
  <si>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</si>
  <si>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</si>
  <si>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</si>
  <si>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</si>
  <si>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</si>
  <si>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</si>
  <si>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</si>
  <si>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</si>
  <si>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</si>
  <si>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</si>
  <si>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</si>
  <si>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</si>
  <si>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</si>
  <si>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</si>
  <si>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</si>
  <si>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</si>
  <si>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</si>
  <si>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</si>
  <si>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</si>
  <si>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</si>
  <si>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</si>
  <si>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</si>
  <si>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</si>
  <si>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</si>
  <si>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</si>
  <si>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</si>
  <si>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</si>
  <si>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</si>
  <si>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</si>
  <si>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</si>
  <si>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</si>
  <si>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</si>
  <si>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</si>
  <si>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</si>
  <si>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</si>
  <si>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</si>
  <si>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</si>
  <si>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</si>
  <si>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</si>
  <si>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</si>
  <si>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</si>
  <si>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</si>
  <si>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</si>
  <si>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</si>
  <si>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</si>
  <si>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</si>
  <si>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</si>
  <si>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</si>
  <si>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</si>
  <si>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</si>
  <si>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</si>
  <si>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</si>
  <si>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</si>
  <si>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</si>
  <si>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</si>
  <si>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</si>
  <si>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</si>
  <si>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</si>
  <si>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</si>
  <si>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</si>
  <si>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</si>
  <si>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</si>
  <si>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</si>
  <si>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</si>
  <si>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</si>
  <si>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</si>
  <si>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</si>
  <si>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</si>
  <si>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</si>
  <si>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</si>
  <si>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</si>
  <si>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</si>
  <si>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</si>
  <si>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</si>
  <si>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</si>
  <si>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</si>
  <si>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岐阜県養老町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</si>
  <si>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</si>
  <si>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</si>
  <si>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</si>
  <si>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</si>
  <si>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</si>
  <si>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</si>
  <si>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</si>
  <si>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</si>
  <si>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</si>
  <si>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</si>
  <si>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</si>
  <si>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</si>
  <si>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</si>
  <si>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</si>
  <si>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</si>
  <si>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</si>
  <si>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</si>
  <si>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</si>
  <si>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</si>
  <si>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</si>
  <si>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</si>
  <si>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</si>
  <si>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</si>
  <si>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</si>
  <si>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</si>
  <si>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</si>
  <si>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</si>
  <si>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</si>
  <si>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</si>
  <si>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</si>
  <si>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</si>
  <si>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</si>
  <si>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</si>
  <si>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</si>
  <si>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</si>
  <si>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</si>
  <si>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</si>
  <si>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</si>
  <si>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</si>
  <si>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</si>
  <si>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</si>
  <si>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</si>
  <si>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</si>
  <si>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</si>
  <si>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</si>
  <si>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</si>
  <si>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</si>
  <si>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</si>
  <si>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</si>
  <si>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</si>
  <si>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</si>
  <si>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</si>
  <si>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</si>
  <si>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</si>
  <si>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</si>
  <si>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</si>
  <si>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</si>
  <si>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</si>
  <si>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</si>
  <si>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</si>
  <si>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</si>
  <si>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</si>
  <si>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</si>
  <si>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</si>
  <si>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</si>
  <si>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</si>
  <si>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</si>
  <si>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</si>
  <si>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</si>
  <si>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</si>
  <si>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</si>
  <si>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</si>
  <si>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</si>
  <si>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</si>
  <si>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</si>
  <si>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</si>
  <si>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</si>
  <si>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</si>
  <si>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</si>
  <si>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</si>
  <si>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</si>
  <si>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</si>
  <si>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</si>
  <si>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</si>
  <si>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</si>
  <si>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</si>
  <si>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</si>
  <si>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</si>
  <si>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</si>
  <si>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</si>
  <si>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</si>
  <si>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</si>
  <si>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</si>
  <si>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</si>
  <si>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</si>
  <si>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</si>
  <si>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</si>
  <si>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</si>
  <si>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</si>
  <si>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</si>
  <si>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</si>
  <si>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</si>
  <si>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</si>
  <si>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</si>
  <si>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</si>
  <si>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</si>
  <si>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</si>
  <si>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</si>
  <si>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</si>
  <si>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</si>
  <si>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</si>
  <si>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</si>
  <si>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</si>
  <si>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</si>
  <si>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</si>
  <si>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</si>
  <si>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</si>
  <si>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</si>
  <si>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</si>
  <si>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</si>
  <si>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</si>
  <si>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</si>
  <si>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</si>
  <si>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</si>
  <si>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</si>
  <si>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</si>
  <si>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</si>
  <si>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</si>
  <si>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</si>
  <si>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</si>
  <si>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</si>
  <si>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</si>
  <si>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</si>
  <si>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</si>
  <si>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</si>
  <si>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</si>
  <si>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</si>
  <si>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</si>
  <si>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</si>
  <si>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</si>
  <si>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</si>
  <si>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</si>
  <si>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</si>
  <si>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</si>
  <si>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</si>
  <si>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</si>
  <si>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</si>
  <si>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</si>
  <si>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</si>
  <si>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</si>
  <si>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岐阜県養老町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</si>
  <si>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</si>
  <si>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</si>
  <si>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</si>
  <si>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</si>
  <si>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</si>
  <si>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</si>
  <si>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</si>
  <si>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</si>
  <si>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</si>
  <si>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</si>
  <si>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</si>
  <si>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</si>
  <si>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</si>
  <si>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</si>
  <si>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</si>
  <si>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</si>
  <si>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</si>
  <si>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</si>
  <si>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</si>
  <si>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</si>
  <si>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</si>
  <si>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</si>
  <si>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</si>
  <si>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</si>
  <si>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</si>
  <si>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</si>
  <si>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</si>
  <si>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</si>
  <si>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</si>
  <si>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</si>
  <si>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</si>
  <si>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</si>
  <si>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</si>
  <si>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</si>
  <si>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</si>
  <si>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</si>
  <si>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</si>
  <si>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</si>
  <si>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</si>
  <si>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</si>
  <si>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公共下水道事業会計</t>
    <phoneticPr fontId="5"/>
  </si>
  <si>
    <t>簡易水道特別会計</t>
    <phoneticPr fontId="5"/>
  </si>
  <si>
    <t>法非適用企業</t>
    <phoneticPr fontId="5"/>
  </si>
  <si>
    <t>食肉事業センター特別会計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</si>
  <si>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</si>
  <si>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</si>
  <si>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</si>
  <si>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</si>
  <si>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</si>
  <si>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</si>
  <si>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</si>
  <si>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</si>
  <si>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</si>
  <si>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</si>
  <si>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</si>
  <si>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</si>
  <si>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</si>
  <si>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</si>
  <si>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</si>
  <si>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</si>
  <si>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</si>
  <si>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</si>
  <si>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</si>
  <si>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</si>
  <si>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</si>
  <si>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</si>
  <si>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</si>
  <si>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</si>
  <si>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</si>
  <si>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</si>
  <si>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</si>
  <si>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</si>
  <si>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</si>
  <si>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</si>
  <si>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</si>
  <si>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</si>
  <si>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</si>
  <si>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</si>
  <si>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</si>
  <si>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</si>
  <si>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</si>
  <si>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</si>
  <si>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</si>
  <si>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</si>
  <si>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</si>
  <si>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</si>
  <si>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</si>
  <si>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</si>
  <si>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</si>
  <si>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</si>
  <si>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</si>
  <si>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</si>
  <si>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</si>
  <si>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</si>
  <si>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</si>
  <si>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</si>
  <si>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</si>
  <si>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</si>
  <si>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</si>
  <si>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</si>
  <si>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</si>
  <si>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</si>
  <si>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</si>
  <si>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</si>
  <si>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</si>
  <si>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</si>
  <si>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</si>
  <si>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</si>
  <si>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</si>
  <si>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</si>
  <si>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</si>
  <si>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</si>
  <si>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</si>
  <si>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</si>
  <si>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</si>
  <si>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</si>
  <si>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</si>
  <si>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</si>
  <si>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</si>
  <si>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</si>
  <si>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</si>
  <si>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</si>
  <si>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</si>
  <si>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</si>
  <si>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</si>
  <si>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</si>
  <si>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</si>
  <si>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</si>
  <si>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</si>
  <si>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</si>
  <si>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</si>
  <si>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</si>
  <si>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</si>
  <si>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</si>
  <si>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</si>
  <si>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</si>
  <si>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</si>
  <si>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</si>
  <si>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</si>
  <si>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</si>
  <si>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</si>
  <si>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</si>
  <si>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</si>
  <si>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</si>
  <si>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</si>
  <si>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</si>
  <si>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</si>
  <si>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</si>
  <si>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</si>
  <si>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</si>
  <si>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</si>
  <si>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</si>
  <si>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</si>
  <si>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</si>
  <si>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</si>
  <si>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</si>
  <si>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</si>
  <si>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</si>
  <si>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</si>
  <si>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</si>
  <si>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</si>
  <si>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</si>
  <si>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</si>
  <si>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</si>
  <si>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</si>
  <si>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</si>
  <si>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</si>
  <si>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</si>
  <si>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</si>
  <si>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</si>
  <si>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</si>
  <si>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</si>
  <si>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</si>
  <si>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</si>
  <si>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</si>
  <si>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</si>
  <si>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</si>
  <si>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</si>
  <si>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</si>
  <si>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</si>
  <si>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1.21</t>
  </si>
  <si>
    <t>▲ 2.11</t>
  </si>
  <si>
    <t>一般会計</t>
  </si>
  <si>
    <t>国民健康保険特別会計</t>
  </si>
  <si>
    <t>上水道事業会計</t>
  </si>
  <si>
    <t>介護保険事業特別会計</t>
  </si>
  <si>
    <t>住宅新築資金等貸付特別会計</t>
  </si>
  <si>
    <t>簡易水道特別会計</t>
  </si>
  <si>
    <t>公共下水道事業会計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</si>
  <si>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</si>
  <si>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</si>
  <si>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</si>
  <si>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</si>
  <si>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</si>
  <si>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</si>
  <si>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</si>
  <si>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</si>
  <si>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</si>
  <si>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基金繰入金551百万円</t>
    <rPh sb="0" eb="2">
      <t>キキン</t>
    </rPh>
    <rPh sb="2" eb="5">
      <t>クリイレキン</t>
    </rPh>
    <rPh sb="8" eb="11">
      <t>ヒャクマンエン</t>
    </rPh>
    <phoneticPr fontId="2"/>
  </si>
  <si>
    <t>南濃衛生施設利用事務組合</t>
    <rPh sb="0" eb="4">
      <t>ナンノウエイセイ</t>
    </rPh>
    <rPh sb="4" eb="8">
      <t>シセツリヨウ</t>
    </rPh>
    <rPh sb="8" eb="12">
      <t>ジムクミアイ</t>
    </rPh>
    <phoneticPr fontId="10"/>
  </si>
  <si>
    <t>西南濃粗大廃棄物処理組合</t>
    <rPh sb="0" eb="1">
      <t>ニシ</t>
    </rPh>
    <rPh sb="1" eb="3">
      <t>ナンノウ</t>
    </rPh>
    <rPh sb="3" eb="5">
      <t>ソダイ</t>
    </rPh>
    <rPh sb="5" eb="8">
      <t>ハイキブツ</t>
    </rPh>
    <rPh sb="8" eb="12">
      <t>ショリクミアイ</t>
    </rPh>
    <phoneticPr fontId="10"/>
  </si>
  <si>
    <t>岐阜県後期高齢者医療連合（一般会計分）</t>
    <rPh sb="0" eb="3">
      <t>ギフケン</t>
    </rPh>
    <rPh sb="3" eb="5">
      <t>コウキ</t>
    </rPh>
    <rPh sb="5" eb="8">
      <t>コウレイシャ</t>
    </rPh>
    <rPh sb="8" eb="10">
      <t>イリョウ</t>
    </rPh>
    <rPh sb="10" eb="12">
      <t>レンゴウ</t>
    </rPh>
    <rPh sb="13" eb="18">
      <t>イッパンカイケイブン</t>
    </rPh>
    <phoneticPr fontId="10"/>
  </si>
  <si>
    <t>岐阜県後期高齢者医療連合（特別会計分）</t>
    <rPh sb="0" eb="3">
      <t>ギフケン</t>
    </rPh>
    <rPh sb="3" eb="5">
      <t>コウキ</t>
    </rPh>
    <rPh sb="5" eb="8">
      <t>コウレイシャ</t>
    </rPh>
    <rPh sb="8" eb="10">
      <t>イリョウ</t>
    </rPh>
    <rPh sb="10" eb="12">
      <t>レンゴウ</t>
    </rPh>
    <rPh sb="13" eb="18">
      <t>トクベツカイケイブン</t>
    </rPh>
    <phoneticPr fontId="10"/>
  </si>
  <si>
    <t>岐阜県市町村会館組合</t>
    <rPh sb="0" eb="3">
      <t>ギフケン</t>
    </rPh>
    <rPh sb="3" eb="6">
      <t>シチョウソン</t>
    </rPh>
    <rPh sb="6" eb="8">
      <t>カイカン</t>
    </rPh>
    <rPh sb="8" eb="10">
      <t>クミアイ</t>
    </rPh>
    <phoneticPr fontId="10"/>
  </si>
  <si>
    <t>岐阜県市町村職員退職手当組合</t>
    <rPh sb="0" eb="3">
      <t>ギフケン</t>
    </rPh>
    <rPh sb="3" eb="6">
      <t>シチョウソン</t>
    </rPh>
    <rPh sb="6" eb="8">
      <t>ショクイン</t>
    </rPh>
    <rPh sb="8" eb="12">
      <t>タイショクテアテ</t>
    </rPh>
    <rPh sb="12" eb="14">
      <t>クミアイ</t>
    </rPh>
    <phoneticPr fontId="10"/>
  </si>
  <si>
    <t>養老町スポーツ連盟</t>
    <rPh sb="0" eb="3">
      <t>ヨウロウチョウ</t>
    </rPh>
    <rPh sb="7" eb="9">
      <t>レンメイ</t>
    </rPh>
    <phoneticPr fontId="10"/>
  </si>
  <si>
    <t>○</t>
    <phoneticPr fontId="10"/>
  </si>
  <si>
    <t>養老町土地開発公社</t>
    <rPh sb="0" eb="3">
      <t>ヨウロウチョウ</t>
    </rPh>
    <rPh sb="3" eb="9">
      <t>トチカイハツコウシャ</t>
    </rPh>
    <phoneticPr fontId="10"/>
  </si>
  <si>
    <t>-</t>
    <phoneticPr fontId="2"/>
  </si>
  <si>
    <t>ふるさと応援基金</t>
    <rPh sb="4" eb="6">
      <t>オウエン</t>
    </rPh>
    <rPh sb="6" eb="8">
      <t>キキン</t>
    </rPh>
    <phoneticPr fontId="5"/>
  </si>
  <si>
    <t>長寿社会福祉基金</t>
    <rPh sb="0" eb="2">
      <t>チョウジュ</t>
    </rPh>
    <rPh sb="2" eb="4">
      <t>シャカイ</t>
    </rPh>
    <rPh sb="4" eb="6">
      <t>フクシ</t>
    </rPh>
    <rPh sb="6" eb="8">
      <t>キキン</t>
    </rPh>
    <phoneticPr fontId="2"/>
  </si>
  <si>
    <t>まちづくり整備基金</t>
    <rPh sb="5" eb="7">
      <t>セイビ</t>
    </rPh>
    <rPh sb="7" eb="9">
      <t>キキン</t>
    </rPh>
    <phoneticPr fontId="2"/>
  </si>
  <si>
    <t>薩摩義士史跡整備基金</t>
    <rPh sb="0" eb="4">
      <t>サツマギシ</t>
    </rPh>
    <rPh sb="4" eb="6">
      <t>シセキ</t>
    </rPh>
    <rPh sb="6" eb="8">
      <t>セイビ</t>
    </rPh>
    <rPh sb="8" eb="10">
      <t>キキン</t>
    </rPh>
    <phoneticPr fontId="2"/>
  </si>
  <si>
    <t>山口俊郎基金</t>
    <rPh sb="0" eb="2">
      <t>ヤマグチ</t>
    </rPh>
    <rPh sb="2" eb="4">
      <t>トシロウ</t>
    </rPh>
    <rPh sb="4" eb="6">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</si>
  <si>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</si>
  <si>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</si>
  <si>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</si>
  <si>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</si>
  <si>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</si>
  <si>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将来負担比率については、地方債残高が前年より約</t>
    </r>
    <r>
      <rPr>
        <sz val="11"/>
        <color theme="1"/>
        <rFont val="ＭＳ Ｐゴシック"/>
        <family val="3"/>
        <charset val="128"/>
      </rPr>
      <t>6.4億円減少し</t>
    </r>
    <r>
      <rPr>
        <sz val="11"/>
        <color indexed="8"/>
        <rFont val="ＭＳ Ｐゴシック"/>
        <family val="3"/>
        <charset val="128"/>
      </rPr>
      <t>ているものの、類似団体内平均値と比較して依然として高い水準にあり、非常に多い状態が続いている。ただし、令和元年から減少傾向が続いており、本年度は前年度よりは5.2ポイント減少し、32.6ポイントとなった。また、実質公債費比率はほぼ同水準で推移しており、類似団体の平均値と比較してやや高い状態が続いている。今後は、経常的経費の見直しによって基金残高を増加させるとともに、地方債の新規発行については慎重に対応する必要がある。</t>
    </r>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</si>
  <si>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</si>
  <si>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</si>
  <si>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</si>
  <si>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前年度より5.2ポイント減少であったが、類似団体内平均値を大幅に上回っている。有形固定資産減価償却率は前年度より1.6ポイント増加しているが、類似団体内平均値を下回っている。今後も施設全体の老朽が進んでいくと見られ、令和4年3月に改定された公共施設等総合管理計画に基づき統廃合も十分に検討し、地方債の新規発行を抑制しつつ、適切な維持管理を進め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</si>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</sst>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420E7A4-D951-42B9-82D9-64625D2FEE5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CBF6-48DC-B131-969A7FB862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69628</c:v>
                </c:pt>
                <c:pt idx="1">
                  <c:v>88639</c:v>
                </c:pt>
                <c:pt idx="2">
                  <c:v>36845</c:v>
                </c:pt>
                <c:pt idx="3">
                  <c:v>25880</c:v>
                </c:pt>
                <c:pt idx="4">
                  <c:v>24859</c:v>
                </c:pt>
              </c:numCache>
            </c:numRef>
          </c:val>
          <c:smooth val="0"/>
          <c:extLst>
            <c:ext xmlns:c16="http://schemas.microsoft.com/office/drawing/2014/chart" uri="{C3380CC4-5D6E-409C-BE32-E72D297353CC}">
              <c16:uniqueId val="{00000001-CBF6-48DC-B131-969A7FB862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5.93</c:v>
                </c:pt>
                <c:pt idx="1">
                  <c:v>10.43</c:v>
                </c:pt>
                <c:pt idx="2">
                  <c:v>15.86</c:v>
                </c:pt>
                <c:pt idx="3">
                  <c:v>15.16</c:v>
                </c:pt>
                <c:pt idx="4">
                  <c:v>15.11</c:v>
                </c:pt>
              </c:numCache>
            </c:numRef>
          </c:val>
          <c:extLst>
            <c:ext xmlns:c16="http://schemas.microsoft.com/office/drawing/2014/chart" uri="{C3380CC4-5D6E-409C-BE32-E72D297353CC}">
              <c16:uniqueId val="{00000000-8B0A-4BA5-8A89-283E0B4EE2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14.44</c:v>
                </c:pt>
                <c:pt idx="1">
                  <c:v>13.84</c:v>
                </c:pt>
                <c:pt idx="2">
                  <c:v>13.2</c:v>
                </c:pt>
                <c:pt idx="3">
                  <c:v>13.77</c:v>
                </c:pt>
                <c:pt idx="4">
                  <c:v>11.72</c:v>
                </c:pt>
              </c:numCache>
            </c:numRef>
          </c:val>
          <c:extLst>
            <c:ext xmlns:c16="http://schemas.microsoft.com/office/drawing/2014/chart" uri="{C3380CC4-5D6E-409C-BE32-E72D297353CC}">
              <c16:uniqueId val="{00000001-8B0A-4BA5-8A89-283E0B4EE20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1.06</c:v>
                </c:pt>
                <c:pt idx="1">
                  <c:v>4.75</c:v>
                </c:pt>
                <c:pt idx="2">
                  <c:v>5.91</c:v>
                </c:pt>
                <c:pt idx="3">
                  <c:v>-1.21</c:v>
                </c:pt>
                <c:pt idx="4">
                  <c:v>-2.11</c:v>
                </c:pt>
              </c:numCache>
            </c:numRef>
          </c:val>
          <c:smooth val="0"/>
          <c:extLst>
            <c:ext xmlns:c16="http://schemas.microsoft.com/office/drawing/2014/chart" uri="{C3380CC4-5D6E-409C-BE32-E72D297353CC}">
              <c16:uniqueId val="{00000002-8B0A-4BA5-8A89-283E0B4EE20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0.25</c:v>
                </c:pt>
                <c:pt idx="2">
                  <c:v>#N/A</c:v>
                </c:pt>
                <c:pt idx="3">
                  <c:v>0.11</c:v>
                </c:pt>
                <c:pt idx="4">
                  <c:v>#N/A</c:v>
                </c:pt>
                <c:pt idx="5">
                  <c:v>0.47</c:v>
                </c:pt>
                <c:pt idx="6">
                  <c:v>#N/A</c:v>
                </c:pt>
                <c:pt idx="7">
                  <c:v>0.12</c:v>
                </c:pt>
                <c:pt idx="8">
                  <c:v>#N/A</c:v>
                </c:pt>
                <c:pt idx="9">
                  <c:v>0.17</c:v>
                </c:pt>
              </c:numCache>
            </c:numRef>
          </c:val>
          <c:extLst>
            <c:ext xmlns:c16="http://schemas.microsoft.com/office/drawing/2014/chart" uri="{C3380CC4-5D6E-409C-BE32-E72D297353CC}">
              <c16:uniqueId val="{00000000-4A2E-4851-AB8B-3B74228C930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2E-4851-AB8B-3B74228C930E}"/>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0.02</c:v>
                </c:pt>
                <c:pt idx="8">
                  <c:v>#N/A</c:v>
                </c:pt>
                <c:pt idx="9">
                  <c:v>0.15</c:v>
                </c:pt>
              </c:numCache>
            </c:numRef>
          </c:val>
          <c:extLst>
            <c:ext xmlns:c16="http://schemas.microsoft.com/office/drawing/2014/chart" uri="{C3380CC4-5D6E-409C-BE32-E72D297353CC}">
              <c16:uniqueId val="{00000002-4A2E-4851-AB8B-3B74228C930E}"/>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0.27</c:v>
                </c:pt>
                <c:pt idx="4">
                  <c:v>#N/A</c:v>
                </c:pt>
                <c:pt idx="5">
                  <c:v>0.35</c:v>
                </c:pt>
                <c:pt idx="6">
                  <c:v>#N/A</c:v>
                </c:pt>
                <c:pt idx="7">
                  <c:v>0.28000000000000003</c:v>
                </c:pt>
                <c:pt idx="8">
                  <c:v>#N/A</c:v>
                </c:pt>
                <c:pt idx="9">
                  <c:v>0.4</c:v>
                </c:pt>
              </c:numCache>
            </c:numRef>
          </c:val>
          <c:extLst>
            <c:ext xmlns:c16="http://schemas.microsoft.com/office/drawing/2014/chart" uri="{C3380CC4-5D6E-409C-BE32-E72D297353CC}">
              <c16:uniqueId val="{00000003-4A2E-4851-AB8B-3B74228C930E}"/>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0.43</c:v>
                </c:pt>
                <c:pt idx="2">
                  <c:v>#N/A</c:v>
                </c:pt>
                <c:pt idx="3">
                  <c:v>0.43</c:v>
                </c:pt>
                <c:pt idx="4">
                  <c:v>#N/A</c:v>
                </c:pt>
                <c:pt idx="5">
                  <c:v>0.47</c:v>
                </c:pt>
                <c:pt idx="6">
                  <c:v>#N/A</c:v>
                </c:pt>
                <c:pt idx="7">
                  <c:v>0.55000000000000004</c:v>
                </c:pt>
                <c:pt idx="8">
                  <c:v>#N/A</c:v>
                </c:pt>
                <c:pt idx="9">
                  <c:v>0.74</c:v>
                </c:pt>
              </c:numCache>
            </c:numRef>
          </c:val>
          <c:extLst>
            <c:ext xmlns:c16="http://schemas.microsoft.com/office/drawing/2014/chart" uri="{C3380CC4-5D6E-409C-BE32-E72D297353CC}">
              <c16:uniqueId val="{00000004-4A2E-4851-AB8B-3B74228C930E}"/>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0.92</c:v>
                </c:pt>
                <c:pt idx="2">
                  <c:v>#N/A</c:v>
                </c:pt>
                <c:pt idx="3">
                  <c:v>0.98</c:v>
                </c:pt>
                <c:pt idx="4">
                  <c:v>#N/A</c:v>
                </c:pt>
                <c:pt idx="5">
                  <c:v>0.95</c:v>
                </c:pt>
                <c:pt idx="6">
                  <c:v>#N/A</c:v>
                </c:pt>
                <c:pt idx="7">
                  <c:v>1.02</c:v>
                </c:pt>
                <c:pt idx="8">
                  <c:v>#N/A</c:v>
                </c:pt>
                <c:pt idx="9">
                  <c:v>1.04</c:v>
                </c:pt>
              </c:numCache>
            </c:numRef>
          </c:val>
          <c:extLst>
            <c:ext xmlns:c16="http://schemas.microsoft.com/office/drawing/2014/chart" uri="{C3380CC4-5D6E-409C-BE32-E72D297353CC}">
              <c16:uniqueId val="{00000005-4A2E-4851-AB8B-3B74228C930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2.94</c:v>
                </c:pt>
                <c:pt idx="2">
                  <c:v>#N/A</c:v>
                </c:pt>
                <c:pt idx="3">
                  <c:v>2.79</c:v>
                </c:pt>
                <c:pt idx="4">
                  <c:v>#N/A</c:v>
                </c:pt>
                <c:pt idx="5">
                  <c:v>3.89</c:v>
                </c:pt>
                <c:pt idx="6">
                  <c:v>#N/A</c:v>
                </c:pt>
                <c:pt idx="7">
                  <c:v>4.83</c:v>
                </c:pt>
                <c:pt idx="8">
                  <c:v>#N/A</c:v>
                </c:pt>
                <c:pt idx="9">
                  <c:v>3.94</c:v>
                </c:pt>
              </c:numCache>
            </c:numRef>
          </c:val>
          <c:extLst>
            <c:ext xmlns:c16="http://schemas.microsoft.com/office/drawing/2014/chart" uri="{C3380CC4-5D6E-409C-BE32-E72D297353CC}">
              <c16:uniqueId val="{00000006-4A2E-4851-AB8B-3B74228C930E}"/>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8.48</c:v>
                </c:pt>
                <c:pt idx="2">
                  <c:v>#N/A</c:v>
                </c:pt>
                <c:pt idx="3">
                  <c:v>7.68</c:v>
                </c:pt>
                <c:pt idx="4">
                  <c:v>#N/A</c:v>
                </c:pt>
                <c:pt idx="5">
                  <c:v>6</c:v>
                </c:pt>
                <c:pt idx="6">
                  <c:v>#N/A</c:v>
                </c:pt>
                <c:pt idx="7">
                  <c:v>4.97</c:v>
                </c:pt>
                <c:pt idx="8">
                  <c:v>#N/A</c:v>
                </c:pt>
                <c:pt idx="9">
                  <c:v>8.1999999999999993</c:v>
                </c:pt>
              </c:numCache>
            </c:numRef>
          </c:val>
          <c:extLst>
            <c:ext xmlns:c16="http://schemas.microsoft.com/office/drawing/2014/chart" uri="{C3380CC4-5D6E-409C-BE32-E72D297353CC}">
              <c16:uniqueId val="{00000007-4A2E-4851-AB8B-3B74228C930E}"/>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7.32</c:v>
                </c:pt>
                <c:pt idx="2">
                  <c:v>#N/A</c:v>
                </c:pt>
                <c:pt idx="3">
                  <c:v>8.6999999999999993</c:v>
                </c:pt>
                <c:pt idx="4">
                  <c:v>#N/A</c:v>
                </c:pt>
                <c:pt idx="5">
                  <c:v>8.93</c:v>
                </c:pt>
                <c:pt idx="6">
                  <c:v>#N/A</c:v>
                </c:pt>
                <c:pt idx="7">
                  <c:v>9.1199999999999992</c:v>
                </c:pt>
                <c:pt idx="8">
                  <c:v>#N/A</c:v>
                </c:pt>
                <c:pt idx="9">
                  <c:v>9.3000000000000007</c:v>
                </c:pt>
              </c:numCache>
            </c:numRef>
          </c:val>
          <c:extLst>
            <c:ext xmlns:c16="http://schemas.microsoft.com/office/drawing/2014/chart" uri="{C3380CC4-5D6E-409C-BE32-E72D297353CC}">
              <c16:uniqueId val="{00000008-4A2E-4851-AB8B-3B74228C930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c:v>
                </c:pt>
                <c:pt idx="2">
                  <c:v>#N/A</c:v>
                </c:pt>
                <c:pt idx="3">
                  <c:v>9.44</c:v>
                </c:pt>
                <c:pt idx="4">
                  <c:v>#N/A</c:v>
                </c:pt>
                <c:pt idx="5">
                  <c:v>14.9</c:v>
                </c:pt>
                <c:pt idx="6">
                  <c:v>#N/A</c:v>
                </c:pt>
                <c:pt idx="7">
                  <c:v>14.13</c:v>
                </c:pt>
                <c:pt idx="8">
                  <c:v>#N/A</c:v>
                </c:pt>
                <c:pt idx="9">
                  <c:v>14.06</c:v>
                </c:pt>
              </c:numCache>
            </c:numRef>
          </c:val>
          <c:extLst>
            <c:ext xmlns:c16="http://schemas.microsoft.com/office/drawing/2014/chart" uri="{C3380CC4-5D6E-409C-BE32-E72D297353CC}">
              <c16:uniqueId val="{00000009-4A2E-4851-AB8B-3B74228C930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740</c:v>
                </c:pt>
                <c:pt idx="5">
                  <c:v>734</c:v>
                </c:pt>
                <c:pt idx="8">
                  <c:v>755</c:v>
                </c:pt>
                <c:pt idx="11">
                  <c:v>729</c:v>
                </c:pt>
                <c:pt idx="14">
                  <c:v>696</c:v>
                </c:pt>
              </c:numCache>
            </c:numRef>
          </c:val>
          <c:extLst>
            <c:ext xmlns:c16="http://schemas.microsoft.com/office/drawing/2014/chart" uri="{C3380CC4-5D6E-409C-BE32-E72D297353CC}">
              <c16:uniqueId val="{00000000-72F9-49CB-A291-ACD71284E2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F9-49CB-A291-ACD71284E2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F9-49CB-A291-ACD71284E2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146</c:v>
                </c:pt>
                <c:pt idx="3">
                  <c:v>147</c:v>
                </c:pt>
                <c:pt idx="6">
                  <c:v>127</c:v>
                </c:pt>
                <c:pt idx="9">
                  <c:v>116</c:v>
                </c:pt>
                <c:pt idx="12">
                  <c:v>15</c:v>
                </c:pt>
              </c:numCache>
            </c:numRef>
          </c:val>
          <c:extLst>
            <c:ext xmlns:c16="http://schemas.microsoft.com/office/drawing/2014/chart" uri="{C3380CC4-5D6E-409C-BE32-E72D297353CC}">
              <c16:uniqueId val="{00000003-72F9-49CB-A291-ACD71284E2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234</c:v>
                </c:pt>
                <c:pt idx="3">
                  <c:v>186</c:v>
                </c:pt>
                <c:pt idx="6">
                  <c:v>183</c:v>
                </c:pt>
                <c:pt idx="9">
                  <c:v>173</c:v>
                </c:pt>
                <c:pt idx="12">
                  <c:v>181</c:v>
                </c:pt>
              </c:numCache>
            </c:numRef>
          </c:val>
          <c:extLst>
            <c:ext xmlns:c16="http://schemas.microsoft.com/office/drawing/2014/chart" uri="{C3380CC4-5D6E-409C-BE32-E72D297353CC}">
              <c16:uniqueId val="{00000004-72F9-49CB-A291-ACD71284E2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F9-49CB-A291-ACD71284E2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F9-49CB-A291-ACD71284E2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820</c:v>
                </c:pt>
                <c:pt idx="3">
                  <c:v>854</c:v>
                </c:pt>
                <c:pt idx="6">
                  <c:v>930</c:v>
                </c:pt>
                <c:pt idx="9">
                  <c:v>1000</c:v>
                </c:pt>
                <c:pt idx="12">
                  <c:v>1025</c:v>
                </c:pt>
              </c:numCache>
            </c:numRef>
          </c:val>
          <c:extLst>
            <c:ext xmlns:c16="http://schemas.microsoft.com/office/drawing/2014/chart" uri="{C3380CC4-5D6E-409C-BE32-E72D297353CC}">
              <c16:uniqueId val="{00000007-72F9-49CB-A291-ACD71284E2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460</c:v>
                </c:pt>
                <c:pt idx="2">
                  <c:v>#N/A</c:v>
                </c:pt>
                <c:pt idx="3">
                  <c:v>#N/A</c:v>
                </c:pt>
                <c:pt idx="4">
                  <c:v>453</c:v>
                </c:pt>
                <c:pt idx="5">
                  <c:v>#N/A</c:v>
                </c:pt>
                <c:pt idx="6">
                  <c:v>#N/A</c:v>
                </c:pt>
                <c:pt idx="7">
                  <c:v>485</c:v>
                </c:pt>
                <c:pt idx="8">
                  <c:v>#N/A</c:v>
                </c:pt>
                <c:pt idx="9">
                  <c:v>#N/A</c:v>
                </c:pt>
                <c:pt idx="10">
                  <c:v>560</c:v>
                </c:pt>
                <c:pt idx="11">
                  <c:v>#N/A</c:v>
                </c:pt>
                <c:pt idx="12">
                  <c:v>#N/A</c:v>
                </c:pt>
                <c:pt idx="13">
                  <c:v>525</c:v>
                </c:pt>
                <c:pt idx="14">
                  <c:v>#N/A</c:v>
                </c:pt>
              </c:numCache>
            </c:numRef>
          </c:val>
          <c:smooth val="0"/>
          <c:extLst>
            <c:ext xmlns:c16="http://schemas.microsoft.com/office/drawing/2014/chart" uri="{C3380CC4-5D6E-409C-BE32-E72D297353CC}">
              <c16:uniqueId val="{00000008-72F9-49CB-A291-ACD71284E2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8098</c:v>
                </c:pt>
                <c:pt idx="5">
                  <c:v>8214</c:v>
                </c:pt>
                <c:pt idx="8">
                  <c:v>8174</c:v>
                </c:pt>
                <c:pt idx="11">
                  <c:v>8090</c:v>
                </c:pt>
                <c:pt idx="14">
                  <c:v>7653</c:v>
                </c:pt>
              </c:numCache>
            </c:numRef>
          </c:val>
          <c:extLst>
            <c:ext xmlns:c16="http://schemas.microsoft.com/office/drawing/2014/chart" uri="{C3380CC4-5D6E-409C-BE32-E72D297353CC}">
              <c16:uniqueId val="{00000000-B338-40A9-B632-A0EFFE5250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c:v>
                </c:pt>
                <c:pt idx="5">
                  <c:v>81</c:v>
                </c:pt>
                <c:pt idx="8">
                  <c:v>17</c:v>
                </c:pt>
                <c:pt idx="11">
                  <c:v>0</c:v>
                </c:pt>
                <c:pt idx="14">
                  <c:v>0</c:v>
                </c:pt>
              </c:numCache>
            </c:numRef>
          </c:val>
          <c:extLst>
            <c:ext xmlns:c16="http://schemas.microsoft.com/office/drawing/2014/chart" uri="{C3380CC4-5D6E-409C-BE32-E72D297353CC}">
              <c16:uniqueId val="{00000001-B338-40A9-B632-A0EFFE5250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2426</c:v>
                </c:pt>
                <c:pt idx="5">
                  <c:v>3102</c:v>
                </c:pt>
                <c:pt idx="8">
                  <c:v>4201</c:v>
                </c:pt>
                <c:pt idx="11">
                  <c:v>5077</c:v>
                </c:pt>
                <c:pt idx="14">
                  <c:v>5476</c:v>
                </c:pt>
              </c:numCache>
            </c:numRef>
          </c:val>
          <c:extLst>
            <c:ext xmlns:c16="http://schemas.microsoft.com/office/drawing/2014/chart" uri="{C3380CC4-5D6E-409C-BE32-E72D297353CC}">
              <c16:uniqueId val="{00000002-B338-40A9-B632-A0EFFE5250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38-40A9-B632-A0EFFE5250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38-40A9-B632-A0EFFE5250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38-40A9-B632-A0EFFE5250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2177</c:v>
                </c:pt>
                <c:pt idx="3">
                  <c:v>2219</c:v>
                </c:pt>
                <c:pt idx="6">
                  <c:v>2162</c:v>
                </c:pt>
                <c:pt idx="9">
                  <c:v>2150</c:v>
                </c:pt>
                <c:pt idx="12">
                  <c:v>2118</c:v>
                </c:pt>
              </c:numCache>
            </c:numRef>
          </c:val>
          <c:extLst>
            <c:ext xmlns:c16="http://schemas.microsoft.com/office/drawing/2014/chart" uri="{C3380CC4-5D6E-409C-BE32-E72D297353CC}">
              <c16:uniqueId val="{00000006-B338-40A9-B632-A0EFFE5250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535</c:v>
                </c:pt>
                <c:pt idx="3">
                  <c:v>510</c:v>
                </c:pt>
                <c:pt idx="6">
                  <c:v>717</c:v>
                </c:pt>
                <c:pt idx="9">
                  <c:v>1449</c:v>
                </c:pt>
                <c:pt idx="12">
                  <c:v>1940</c:v>
                </c:pt>
              </c:numCache>
            </c:numRef>
          </c:val>
          <c:extLst>
            <c:ext xmlns:c16="http://schemas.microsoft.com/office/drawing/2014/chart" uri="{C3380CC4-5D6E-409C-BE32-E72D297353CC}">
              <c16:uniqueId val="{00000007-B338-40A9-B632-A0EFFE5250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2205</c:v>
                </c:pt>
                <c:pt idx="3">
                  <c:v>1904</c:v>
                </c:pt>
                <c:pt idx="6">
                  <c:v>1631</c:v>
                </c:pt>
                <c:pt idx="9">
                  <c:v>1334</c:v>
                </c:pt>
                <c:pt idx="12">
                  <c:v>1181</c:v>
                </c:pt>
              </c:numCache>
            </c:numRef>
          </c:val>
          <c:extLst>
            <c:ext xmlns:c16="http://schemas.microsoft.com/office/drawing/2014/chart" uri="{C3380CC4-5D6E-409C-BE32-E72D297353CC}">
              <c16:uniqueId val="{00000008-B338-40A9-B632-A0EFFE5250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338-40A9-B632-A0EFFE5250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11005</c:v>
                </c:pt>
                <c:pt idx="3">
                  <c:v>11195</c:v>
                </c:pt>
                <c:pt idx="6">
                  <c:v>11252</c:v>
                </c:pt>
                <c:pt idx="9">
                  <c:v>10616</c:v>
                </c:pt>
                <c:pt idx="12">
                  <c:v>9959</c:v>
                </c:pt>
              </c:numCache>
            </c:numRef>
          </c:val>
          <c:extLst>
            <c:ext xmlns:c16="http://schemas.microsoft.com/office/drawing/2014/chart" uri="{C3380CC4-5D6E-409C-BE32-E72D297353CC}">
              <c16:uniqueId val="{0000000A-B338-40A9-B632-A0EFFE5250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5301</c:v>
                </c:pt>
                <c:pt idx="2">
                  <c:v>#N/A</c:v>
                </c:pt>
                <c:pt idx="3">
                  <c:v>#N/A</c:v>
                </c:pt>
                <c:pt idx="4">
                  <c:v>4431</c:v>
                </c:pt>
                <c:pt idx="5">
                  <c:v>#N/A</c:v>
                </c:pt>
                <c:pt idx="6">
                  <c:v>#N/A</c:v>
                </c:pt>
                <c:pt idx="7">
                  <c:v>3369</c:v>
                </c:pt>
                <c:pt idx="8">
                  <c:v>#N/A</c:v>
                </c:pt>
                <c:pt idx="9">
                  <c:v>#N/A</c:v>
                </c:pt>
                <c:pt idx="10">
                  <c:v>2382</c:v>
                </c:pt>
                <c:pt idx="11">
                  <c:v>#N/A</c:v>
                </c:pt>
                <c:pt idx="12">
                  <c:v>#N/A</c:v>
                </c:pt>
                <c:pt idx="13">
                  <c:v>2069</c:v>
                </c:pt>
                <c:pt idx="14">
                  <c:v>#N/A</c:v>
                </c:pt>
              </c:numCache>
            </c:numRef>
          </c:val>
          <c:smooth val="0"/>
          <c:extLst>
            <c:ext xmlns:c16="http://schemas.microsoft.com/office/drawing/2014/chart" uri="{C3380CC4-5D6E-409C-BE32-E72D297353CC}">
              <c16:uniqueId val="{0000000B-B338-40A9-B632-A0EFFE5250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962</c:v>
                </c:pt>
                <c:pt idx="1">
                  <c:v>968</c:v>
                </c:pt>
                <c:pt idx="2">
                  <c:v>823</c:v>
                </c:pt>
              </c:numCache>
            </c:numRef>
          </c:val>
          <c:extLst>
            <c:ext xmlns:c16="http://schemas.microsoft.com/office/drawing/2014/chart" uri="{C3380CC4-5D6E-409C-BE32-E72D297353CC}">
              <c16:uniqueId val="{00000000-A167-4705-99A5-DF3487E7AA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194</c:v>
                </c:pt>
                <c:pt idx="1">
                  <c:v>194</c:v>
                </c:pt>
                <c:pt idx="2">
                  <c:v>230</c:v>
                </c:pt>
              </c:numCache>
            </c:numRef>
          </c:val>
          <c:extLst>
            <c:ext xmlns:c16="http://schemas.microsoft.com/office/drawing/2014/chart" uri="{C3380CC4-5D6E-409C-BE32-E72D297353CC}">
              <c16:uniqueId val="{00000001-A167-4705-99A5-DF3487E7AA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2184</c:v>
                </c:pt>
                <c:pt idx="1">
                  <c:v>2905</c:v>
                </c:pt>
                <c:pt idx="2">
                  <c:v>3287</c:v>
                </c:pt>
              </c:numCache>
            </c:numRef>
          </c:val>
          <c:extLst>
            <c:ext xmlns:c16="http://schemas.microsoft.com/office/drawing/2014/chart" uri="{C3380CC4-5D6E-409C-BE32-E72D297353CC}">
              <c16:uniqueId val="{00000002-A167-4705-99A5-DF3487E7AA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{01B3B5E9-2676-43DA-A7AF-15AD20601CFB}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090-4613-84F4-59EEA0C19C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{5D4059D3-0098-4955-B647-D0A087368DF8}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90-4613-84F4-59EEA0C19C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{759D510A-3EBC-47F7-BAFA-9BA508276459}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90-4613-84F4-59EEA0C19C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{A6165124-7755-42D8-889C-ACD5E9A20AF6}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90-4613-84F4-59EEA0C19C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{CCD463AA-2AB0-4BCB-8E01-4DDAF021FE17}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90-4613-84F4-59EEA0C19C9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{1D68B3A2-5D05-40EB-9174-A440BFEA39F8}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090-4613-84F4-59EEA0C19C93}"/>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{3B6A89F0-CA21-4CC2-BE5A-6C906DC9E32F}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090-4613-84F4-59EEA0C19C9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{824196CF-1680-47C1-972E-D013D0BE6F71}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090-4613-84F4-59EEA0C19C93}"/>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{55DFEE5C-0E73-4216-89BA-E1285B0C72B7}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090-4613-84F4-59EEA0C19C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55.3</c:v>
                </c:pt>
                <c:pt idx="8">
                  <c:v>55.9</c:v>
                </c:pt>
                <c:pt idx="16">
                  <c:v>56.8</c:v>
                </c:pt>
                <c:pt idx="24">
                  <c:v>58.4</c:v>
                </c:pt>
                <c:pt idx="32">
                  <c:v>60</c:v>
                </c:pt>
              </c:numCache>
            </c:numRef>
          </c:xVal>
          <c:yVal>
            <c:numRef>
              <c:f>公会計指標分析・財政指標組合せ分析表!$BP$51:$DC$51</c:f>
              <c:numCache>
                <c:formatCode>#,##0.0;"▲ "#,##0.0</c:formatCode>
                <c:ptCount val="40"/>
                <c:pt idx="0">
                  <c:v>89.2</c:v>
                </c:pt>
                <c:pt idx="8">
                  <c:v>71.2</c:v>
                </c:pt>
                <c:pt idx="16">
                  <c:v>51.5</c:v>
                </c:pt>
                <c:pt idx="24">
                  <c:v>37.799999999999997</c:v>
                </c:pt>
                <c:pt idx="32">
                  <c:v>32.6</c:v>
                </c:pt>
              </c:numCache>
            </c:numRef>
          </c:yVal>
          <c:smooth val="0"/>
          <c:extLst>
            <c:ext xmlns:c16="http://schemas.microsoft.com/office/drawing/2014/chart" uri="{C3380CC4-5D6E-409C-BE32-E72D297353CC}">
              <c16:uniqueId val="{00000009-7090-4613-84F4-59EEA0C19C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{26C5B5AF-B1BB-440D-A750-F530CB440B80}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090-4613-84F4-59EEA0C19C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{4EEFCEDD-1864-4A5A-8347-46758D4782B8}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90-4613-84F4-59EEA0C19C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{D65ED896-E9CA-4EF6-9121-00B7AD091164}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90-4613-84F4-59EEA0C19C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{93D0F66C-2A92-46A0-9DCC-E82BA6A9A0C4}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90-4613-84F4-59EEA0C19C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{E8B0C7FA-2BC6-449A-A6F8-ABD152A528F9}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90-4613-84F4-59EEA0C19C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{6DDC799D-CA5C-4138-984B-90B3214D27BA}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090-4613-84F4-59EEA0C19C9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{16D56A7A-5928-40F7-8D70-7393B0E7E781}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090-4613-84F4-59EEA0C19C9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{980AC51B-1380-4404-8A6F-840F46E4A103}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090-4613-84F4-59EEA0C19C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{AF3BB294-F353-4F52-A024-A058B0437284}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090-4613-84F4-59EEA0C19C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7090-4613-84F4-59EEA0C19C93}"/>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{F969736F-8AAF-43F2-8350-9B1C49BFCB43}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96-4C0B-B724-EF996C3EE7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{BF378C25-42CA-4D29-98DB-BCA86B1FCA38}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96-4C0B-B724-EF996C3EE7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{AE315C6B-6A42-4502-81EA-440FEA8B0903}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96-4C0B-B724-EF996C3EE7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{1E63D88A-2A5A-49B1-B93B-79C9224A3E9F}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96-4C0B-B724-EF996C3EE7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{E766B89E-6584-4B1C-A5B5-1A49FDCC3F59}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96-4C0B-B724-EF996C3EE72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{2A54F708-3751-40C3-9F52-BDCEC2FC11BA}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96-4C0B-B724-EF996C3EE72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{76F47C9E-1E16-4444-B06E-49BE328B28F6}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96-4C0B-B724-EF996C3EE72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{69BC9626-3A4A-4120-8946-6F7635ADE93E}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96-4C0B-B724-EF996C3EE72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{05DC4E94-3243-435B-B445-02149CD1DA52}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96-4C0B-B724-EF996C3EE7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7.4</c:v>
                </c:pt>
                <c:pt idx="16">
                  <c:v>7.4</c:v>
                </c:pt>
                <c:pt idx="24">
                  <c:v>7.8</c:v>
                </c:pt>
                <c:pt idx="32">
                  <c:v>8.1999999999999993</c:v>
                </c:pt>
              </c:numCache>
            </c:numRef>
          </c:xVal>
          <c:yVal>
            <c:numRef>
              <c:f>公会計指標分析・財政指標組合せ分析表!$BP$73:$DC$73</c:f>
              <c:numCache>
                <c:formatCode>#,##0.0;"▲ "#,##0.0</c:formatCode>
                <c:ptCount val="40"/>
                <c:pt idx="0">
                  <c:v>89.2</c:v>
                </c:pt>
                <c:pt idx="8">
                  <c:v>71.2</c:v>
                </c:pt>
                <c:pt idx="16">
                  <c:v>51.5</c:v>
                </c:pt>
                <c:pt idx="24">
                  <c:v>37.799999999999997</c:v>
                </c:pt>
                <c:pt idx="32">
                  <c:v>32.6</c:v>
                </c:pt>
              </c:numCache>
            </c:numRef>
          </c:yVal>
          <c:smooth val="0"/>
          <c:extLst>
            <c:ext xmlns:c16="http://schemas.microsoft.com/office/drawing/2014/chart" uri="{C3380CC4-5D6E-409C-BE32-E72D297353CC}">
              <c16:uniqueId val="{00000009-F096-4C0B-B724-EF996C3EE7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{E3D3B5C0-C452-4F32-8AB9-D48FC72D0C63}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96-4C0B-B724-EF996C3EE72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{5CAD4989-FDF4-4FD9-8762-4448C7B20A05}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96-4C0B-B724-EF996C3EE7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{71030D85-1D31-47DC-9CA3-DEA867CE1DEF}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96-4C0B-B724-EF996C3EE7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{59F41698-A469-4A99-8437-FD262A08AA3E}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96-4C0B-B724-EF996C3EE7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{EE456FCA-EE41-4FC7-ABF6-6831B1264BB9}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96-4C0B-B724-EF996C3EE722}"/>
                </c:ext>
              </c:extLst>
            </c:dLbl>
            <c:dLbl>
              <c:idx val="8"/>
              <c:layout>
                <c:manualLayout>
                  <c:x val="-4.4905057365901176E-2"/>
                  <c:y val="-5.778005037307173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{2E571BCC-B34B-4AF2-B26C-C6C3AB112C19}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96-4C0B-B724-EF996C3EE722}"/>
                </c:ext>
              </c:extLst>
            </c:dLbl>
            <c:dLbl>
              <c:idx val="16"/>
              <c:layout>
                <c:manualLayout>
                  <c:x val="-1.8235628084249993E-2"/>
                  <c:y val="-6.705324380251619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{DF5A3753-32C7-4960-B680-0DA1486349A8}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96-4C0B-B724-EF996C3EE72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{AC380813-B392-4C2C-9C9E-1E95318C723E}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96-4C0B-B724-EF996C3EE72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{6D221A2F-20D1-4B3C-96DC-EF4AFF64B434}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96-4C0B-B724-EF996C3EE7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F096-4C0B-B724-EF996C3EE722}"/>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は、令和４年度の７．８％から０．４ポイント増加し、８．２％となった。対前年度で悪化した要因は、令和５年度の単年度実質公債費比率が令和２年度の比率と比較し悪化しているためである。これは、主に分子の構成要素である元利償還金の増加によるものである。令和５年度から防災行政無線デジタル化整備事業債の償還開始などに伴い、令和２年度決算の８５３，９１６千円から令和５年度決算では１，０２４，５３０千円と約２０％増加したため、分子全体としては１６．２</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の増加となった。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将来負担比率は、前年度から５．２ポイント減少した。改善した主な要因は、地方債現在高の減少及び基金等の増加である。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子の構成要素のうち、将来負担額は３５０，８８１千円減少した。主な要因としては、組合負担等見込額が組合における新たな地方債の借り入れなどにより、４９１，５４９千円増加したが、町一般会計等における地方債の発行が少なかったことにより、地方債現在高が６５７，７５４千円減少したためである。また、充当可能財源等は３７，５０７千円減少した。主な要因としては、充当可能基金がふるさと納税基金などの増加に伴い３９８，５９３千円増加したが、基準財政需要額算入見込額は４３６，１００千円減少（公債費の臨時財政対策債償還費３９６，４３８千円減少など）したた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のとおり取り崩しを行い基金残高は減となった一方、減債基金およびその他特定目的基金では積立てを行ったことにより、基金残高は増となった。特にふるさと応援基金では、積立てが取崩しを大きく上回っ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特定目的基金のうち、ふるさと納税寄附金など今後も収入が見込める事業については貴重な財源として有効に活用し、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個性豊かなまちづくりを進める。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意識の高揚に資する。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・山口俊郎基金：山口俊郎顕彰事業の推進。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ふるさと応援基金については、未来を担う人づくりに関する事業等の財源として一部取崩しを行ったものの、基金利子およびふるさと納税寄附金の一部を積立てたことにより、前年度比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まちづくり整備基金については、基金利子および環境整備協力金の一部を積立てたことにより、前年度比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ふるさと応援基金については、将来的な財源として計画的に積立てつつ、有効に活用していく。その他の基金についても、僅かでも可能な限り積立てを行っていく。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基金利子および当初予算で計上していた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百万円を積立てたが、財源不足となる恐れがあったため、当初予算編成で見込んでいた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特定目的基金のうち、ふるさと納税寄附金などについては貴重な財源として有効に活用し、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基金利子および令和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年度普通交付税のうち臨時財政対策債償還基金費の相当額を積立てたことにより、、前年度比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今後も地方債の新規発行は続くことが予想されるが可能な限り抑制すると同時に、経常経費の削減や特定財源の研究等により一般財源の確保に努め、取崩しを抑制する。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25DE3E0-859C-4265-8668-5914E967A8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C838943-F8A4-4381-A1CE-10FBFC8AB6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8D31DDC-B011-4E84-BDEA-2C916C4F0E77}"/>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01CF665-738B-4135-9E60-10BE870B3956}"/>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BF0D065-73D1-448A-B3CA-2533C7DCBDDE}"/>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FF801DD-E6D3-497B-AE98-422AFEEBE873}"/>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5F15404-09F2-44EC-AE67-FECF7E963EAA}"/>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38EDDC9-8FC6-461F-A2F9-3E99036338CF}"/>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BCF2216-5222-4856-A41B-0E0D4E84CC7C}"/>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CFFDC90-DEA1-405E-A77A-E7FFB76A5761}"/>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E1283E0-3BFB-4A8E-B36E-C6D5FE7B8D69}"/>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45C027C-B6CA-48A9-A819-452CBE395CBB}"/>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B20D949-8F6D-4C74-8AB5-CC6FF60FABAC}"/>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9D91186-E4C7-447A-B5B9-4253D0491084}"/>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7B5598D-6EBC-46AD-AE0D-987AC6B8A687}"/>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CA46EB8-9F55-4EB7-8689-EC3C1781D7B4}"/>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A79283C-0D6D-4EC7-BD13-8072278E5E6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373F660-9631-4BD9-9124-C7D886FD9F39}"/>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168E49E-9572-4A57-8D72-35B6C825E551}"/>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C797ABD-A84A-4148-B8E5-5DD371622C59}"/>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1FA79DA-2FBC-4253-99F6-B96C260B10BF}"/>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5195B8D-CE1D-4F20-905E-F105F88478A1}"/>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231DC32-4AB4-4B04-906F-46B8D905CD7F}"/>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F863065-FE4A-41D5-B868-E19CA2CBA761}"/>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F1B6C5D-E5EC-4986-A978-E9FC69C692AA}"/>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E465842-8E61-4E1F-9044-F94A6C406514}"/>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9E278CC-A688-4A20-AC5E-E0A8B0D7BCA8}"/>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AB8CF6F-848D-43AE-9245-3E0F50D52E74}"/>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A6B9BCF-BE76-4505-A4FA-BAE8077A2D97}"/>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C4207F6-829A-4D95-A1C6-D455D29B385A}"/>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4332AF6-2753-4164-AC0C-9FA53A76FC5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40F4EA3-0BE0-49A3-862E-F26896BA1342}"/>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58A7A9E-F679-4C77-BD86-D5E5DC5FD3D2}"/>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49D3D73-495B-41A5-BE97-67059A0C95C6}"/>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E76B85A-4C70-41B3-AC9B-CB43B95075A5}"/>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A145B01-0DCB-40C6-B144-87AB172B06DA}"/>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5997F40-65FF-4724-8F38-841E1108637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A99767F-3842-4346-BFE4-5C0065B6DF4E}"/>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E341D5E-AF3A-4663-ADB6-6A346EDB93DB}"/>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1B3AF1B-2A51-473B-9F0E-A0D4339AC37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8D43301-02BA-418D-8FAA-E8EC28EB0A6D}"/>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F81F11C-935C-459D-86A1-226037BBAA3C}"/>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6161AC5-F994-4305-8F86-05CD2FACBF15}"/>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518375E-C5DF-4307-8DE7-66D969ECB6CA}"/>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602495A-62BA-456E-9516-D5884E647469}"/>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45C7E90-37B1-4586-8DF8-8FC0A2304D6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A6C55AA-CA37-4685-8807-670F3D31F5E4}"/>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有形固定資産減価償却率は、資産の老朽化度合を示す指標であり、割合が高いほど老朽化が進んでいることになる。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本町</a:t>
          </a:r>
          <a:r>
            <a:rPr kumimoji="1" lang="ja-JP" altLang="en-US" sz="1100">
              <a:latin typeface="ＭＳ Ｐゴシック" panose="020B0600070205080204" pitchFamily="50" charset="-128"/>
              <a:ea typeface="ＭＳ Ｐゴシック" panose="020B0600070205080204" pitchFamily="50" charset="-128"/>
            </a:rPr>
            <a:t>は</a:t>
          </a:r>
          <a:r>
            <a:rPr kumimoji="1" lang="en-US" altLang="ja-JP" sz="1100">
              <a:latin typeface="ＭＳ Ｐゴシック" panose="020B0600070205080204" pitchFamily="50" charset="-128"/>
              <a:ea typeface="ＭＳ Ｐゴシック" panose="020B0600070205080204" pitchFamily="50" charset="-128"/>
            </a:rPr>
            <a:t>60.0</a:t>
          </a:r>
          <a:r>
            <a:rPr kumimoji="1" lang="ja-JP" altLang="en-US" sz="1100">
              <a:latin typeface="ＭＳ Ｐゴシック" panose="020B0600070205080204" pitchFamily="50" charset="-128"/>
              <a:ea typeface="ＭＳ Ｐゴシック" panose="020B0600070205080204" pitchFamily="50" charset="-128"/>
            </a:rPr>
            <a:t>％であり、これは県平均（</a:t>
          </a:r>
          <a:r>
            <a:rPr kumimoji="1" lang="en-US" altLang="ja-JP" sz="1100">
              <a:latin typeface="ＭＳ Ｐゴシック" panose="020B0600070205080204" pitchFamily="50" charset="-128"/>
              <a:ea typeface="ＭＳ Ｐゴシック" panose="020B0600070205080204" pitchFamily="50" charset="-128"/>
            </a:rPr>
            <a:t>66.0</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ポイント、類似団体平均（</a:t>
          </a:r>
          <a:r>
            <a:rPr kumimoji="1" lang="en-US" altLang="ja-JP" sz="1100">
              <a:latin typeface="ＭＳ Ｐゴシック" panose="020B0600070205080204" pitchFamily="50" charset="-128"/>
              <a:ea typeface="ＭＳ Ｐゴシック" panose="020B0600070205080204" pitchFamily="50" charset="-128"/>
            </a:rPr>
            <a:t>66.3%</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ポイント低いため比較的更新や長寿命化等が行えていると</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思われる</a:t>
          </a:r>
          <a:r>
            <a:rPr kumimoji="1" lang="ja-JP" altLang="en-US" sz="1100">
              <a:latin typeface="ＭＳ Ｐゴシック" panose="020B0600070205080204" pitchFamily="50" charset="-128"/>
              <a:ea typeface="ＭＳ Ｐゴシック" panose="020B0600070205080204" pitchFamily="50" charset="-128"/>
            </a:rPr>
            <a:t>。今後も継続的な更新・長寿命化ならびに所有資産数の適正化などを行っていくことが必要である。</a:t>
          </a: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89403F6-7190-4602-A441-492A2450C7A8}"/>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3B77D0A-9A41-42DD-80A9-C511C844DF7A}"/>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091A8DF-A272-44C7-A74E-9AE1AFC5A5A1}"/>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CA6E40D-5EFD-44F6-A060-BA5D4F216E39}"/>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79C9BD4-190F-4C2F-8B4A-3F6B7AE2DEDC}"/>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AEF1230-FFE2-410B-BED5-455804AB54FA}"/>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54AAFA6-FD65-4F72-8667-9EF97F8778A8}"/>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77A9570B-475A-4EF9-90C1-FCE26AE5018D}"/>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F33C3AF-1182-410B-80AA-324BE692B2EE}"/>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4101140-688C-4B09-896A-C0F3AB1439F2}"/>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BCAAF33-F744-4F74-9BE3-77EF04A055BA}"/>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6DF8AC3-A27E-46CA-BDB1-09A662474F89}"/>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DB65B-F97E-459B-8A3E-4715AFA699DC}"/>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5384BCC-1D07-445C-A61F-A078F39E333F}"/>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4B413F4-BA2A-4153-B34E-0EF966E111B3}"/>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BF4EFA2-059D-4056-BB19-A4EAFC574D0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380C3F2E-965B-4E94-93CC-64860F1A2429}"/>
            </a:ext>
          </a:extLst>
        </xdr:cNvPr>
        <xdr:cNvCxnSpPr/>
      </xdr:nvCxnSpPr>
      <xdr:spPr>
        <a:xfrm flipV="1">
          <a:off x="4206240" y="4585970"/>
          <a:ext cx="1270" cy="1017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A8F81602-D636-4E39-9126-BBF53554B0F8}"/>
            </a:ext>
          </a:extLst>
        </xdr:cNvPr>
        <xdr:cNvSpPr txBox="1"/>
      </xdr:nvSpPr>
      <xdr:spPr>
        <a:xfrm>
          <a:off x="4258945" y="56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E4EEFA72-370B-4EE7-A941-FCDA90DF2C74}"/>
            </a:ext>
          </a:extLst>
        </xdr:cNvPr>
        <xdr:cNvCxnSpPr/>
      </xdr:nvCxnSpPr>
      <xdr:spPr>
        <a:xfrm>
          <a:off x="4119245" y="56030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47C38EB3-E540-495D-89F2-73F03F7608FA}"/>
            </a:ext>
          </a:extLst>
        </xdr:cNvPr>
        <xdr:cNvSpPr txBox="1"/>
      </xdr:nvSpPr>
      <xdr:spPr>
        <a:xfrm>
          <a:off x="4258945" y="436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6B878843-B141-4613-9EE4-D7BE79345C6B}"/>
            </a:ext>
          </a:extLst>
        </xdr:cNvPr>
        <xdr:cNvCxnSpPr/>
      </xdr:nvCxnSpPr>
      <xdr:spPr>
        <a:xfrm>
          <a:off x="4119245" y="458597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317C455D-393C-4425-BAD2-F1CCD84F216D}"/>
            </a:ext>
          </a:extLst>
        </xdr:cNvPr>
        <xdr:cNvSpPr txBox="1"/>
      </xdr:nvSpPr>
      <xdr:spPr>
        <a:xfrm>
          <a:off x="4258945" y="4944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2FEED226-4424-494A-9BA6-7C921B05698E}"/>
            </a:ext>
          </a:extLst>
        </xdr:cNvPr>
        <xdr:cNvSpPr/>
      </xdr:nvSpPr>
      <xdr:spPr>
        <a:xfrm>
          <a:off x="4157345" y="4966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5BBDADD5-199B-4DAC-B33A-A96F5BEFA773}"/>
            </a:ext>
          </a:extLst>
        </xdr:cNvPr>
        <xdr:cNvSpPr/>
      </xdr:nvSpPr>
      <xdr:spPr>
        <a:xfrm>
          <a:off x="3537585" y="49089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81129F5E-4942-4A36-A06D-75FDD9B32B72}"/>
            </a:ext>
          </a:extLst>
        </xdr:cNvPr>
        <xdr:cNvSpPr/>
      </xdr:nvSpPr>
      <xdr:spPr>
        <a:xfrm>
          <a:off x="2867025" y="48693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559991A8-473F-4C48-81D8-401CEB49E515}"/>
            </a:ext>
          </a:extLst>
        </xdr:cNvPr>
        <xdr:cNvSpPr/>
      </xdr:nvSpPr>
      <xdr:spPr>
        <a:xfrm>
          <a:off x="2196465" y="4822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816E93D1-7CB6-4256-9A22-D50AF20DA14B}"/>
            </a:ext>
          </a:extLst>
        </xdr:cNvPr>
        <xdr:cNvSpPr/>
      </xdr:nvSpPr>
      <xdr:spPr>
        <a:xfrm>
          <a:off x="1525905" y="4790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9C5F93D-5B88-452F-9B16-51946B5D247E}"/>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6A827C5-CA64-4A0E-9520-775F6182CB8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43DE7D0-C852-493A-B4D1-50938589F35D}"/>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B017221-323B-4C02-875F-4ACB9DAF2A55}"/>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79D5202-836E-4F7D-BA47-4356728AD4AC}"/>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49742</xdr:rowOff>
    </xdr:from>
    <xdr:to>
      <xdr:col>23</xdr:col>
      <xdr:colOff>136525</xdr:colOff>
      <xdr:row>28</xdr:row>
      <xdr:rowOff>151342</xdr:rowOff>
    </xdr:to>
    <xdr:sp macro="" textlink="">
      <xdr:nvSpPr>
        <xdr:cNvPr id="81" name="楕円 80">
          <a:extLst>
            <a:ext uri="{FF2B5EF4-FFF2-40B4-BE49-F238E27FC236}">
              <a16:creationId xmlns:a16="http://schemas.microsoft.com/office/drawing/2014/main" id="{FDC61F28-FF29-43B2-9A7C-7B86504A8BF4}"/>
            </a:ext>
          </a:extLst>
        </xdr:cNvPr>
        <xdr:cNvSpPr/>
      </xdr:nvSpPr>
      <xdr:spPr>
        <a:xfrm>
          <a:off x="4157345" y="474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72619</xdr:rowOff>
    </xdr:from>
    <xdr:ext cx="405111" cy="259045"/>
    <xdr:sp macro="" textlink="">
      <xdr:nvSpPr>
        <xdr:cNvPr id="82" name="有形固定資産減価償却率該当値テキスト">
          <a:extLst>
            <a:ext uri="{FF2B5EF4-FFF2-40B4-BE49-F238E27FC236}">
              <a16:creationId xmlns:a16="http://schemas.microsoft.com/office/drawing/2014/main" id="{DB90E31D-C532-481D-89C4-8819AB3A8870}"/>
            </a:ext>
          </a:extLst>
        </xdr:cNvPr>
        <xdr:cNvSpPr txBox="1"/>
      </xdr:nvSpPr>
      <xdr:spPr>
        <a:xfrm>
          <a:off x="4258945" y="459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163618</xdr:rowOff>
    </xdr:from>
    <xdr:to>
      <xdr:col>19</xdr:col>
      <xdr:colOff>187325</xdr:colOff>
      <xdr:row>28</xdr:row>
      <xdr:rowOff>93768</xdr:rowOff>
    </xdr:to>
    <xdr:sp macro="" textlink="">
      <xdr:nvSpPr>
        <xdr:cNvPr id="83" name="楕円 82">
          <a:extLst>
            <a:ext uri="{FF2B5EF4-FFF2-40B4-BE49-F238E27FC236}">
              <a16:creationId xmlns:a16="http://schemas.microsoft.com/office/drawing/2014/main" id="{5E136510-A163-479D-AEAA-FE1BED774C20}"/>
            </a:ext>
          </a:extLst>
        </xdr:cNvPr>
        <xdr:cNvSpPr/>
      </xdr:nvSpPr>
      <xdr:spPr>
        <a:xfrm>
          <a:off x="3537585" y="46898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42968</xdr:rowOff>
    </xdr:from>
    <xdr:to>
      <xdr:col>23</xdr:col>
      <xdr:colOff>85725</xdr:colOff>
      <xdr:row>28</xdr:row>
      <xdr:rowOff>100542</xdr:rowOff>
    </xdr:to>
    <xdr:cxnSp macro="">
      <xdr:nvCxnSpPr>
        <xdr:cNvPr id="84" name="直線コネクタ 83">
          <a:extLst>
            <a:ext uri="{FF2B5EF4-FFF2-40B4-BE49-F238E27FC236}">
              <a16:creationId xmlns:a16="http://schemas.microsoft.com/office/drawing/2014/main" id="{76C0F402-EADE-43D4-8294-821477341612}"/>
            </a:ext>
          </a:extLst>
        </xdr:cNvPr>
        <xdr:cNvCxnSpPr/>
      </xdr:nvCxnSpPr>
      <xdr:spPr>
        <a:xfrm>
          <a:off x="3588385" y="4736888"/>
          <a:ext cx="61976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106045</xdr:rowOff>
    </xdr:from>
    <xdr:to>
      <xdr:col>15</xdr:col>
      <xdr:colOff>187325</xdr:colOff>
      <xdr:row>28</xdr:row>
      <xdr:rowOff>36195</xdr:rowOff>
    </xdr:to>
    <xdr:sp macro="" textlink="">
      <xdr:nvSpPr>
        <xdr:cNvPr id="85" name="楕円 84">
          <a:extLst>
            <a:ext uri="{FF2B5EF4-FFF2-40B4-BE49-F238E27FC236}">
              <a16:creationId xmlns:a16="http://schemas.microsoft.com/office/drawing/2014/main" id="{C6070A40-09F2-4245-AABD-5FF289F6C946}"/>
            </a:ext>
          </a:extLst>
        </xdr:cNvPr>
        <xdr:cNvSpPr/>
      </xdr:nvSpPr>
      <xdr:spPr>
        <a:xfrm>
          <a:off x="2867025" y="4632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156845</xdr:rowOff>
    </xdr:from>
    <xdr:to>
      <xdr:col>19</xdr:col>
      <xdr:colOff>136525</xdr:colOff>
      <xdr:row>28</xdr:row>
      <xdr:rowOff>42968</xdr:rowOff>
    </xdr:to>
    <xdr:cxnSp macro="">
      <xdr:nvCxnSpPr>
        <xdr:cNvPr id="86" name="直線コネクタ 85">
          <a:extLst>
            <a:ext uri="{FF2B5EF4-FFF2-40B4-BE49-F238E27FC236}">
              <a16:creationId xmlns:a16="http://schemas.microsoft.com/office/drawing/2014/main" id="{C2BB9647-8EEE-46CF-9FAD-98854638E6D1}"/>
            </a:ext>
          </a:extLst>
        </xdr:cNvPr>
        <xdr:cNvCxnSpPr/>
      </xdr:nvCxnSpPr>
      <xdr:spPr>
        <a:xfrm>
          <a:off x="2917825" y="4683125"/>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73660</xdr:rowOff>
    </xdr:from>
    <xdr:to>
      <xdr:col>11</xdr:col>
      <xdr:colOff>187325</xdr:colOff>
      <xdr:row>28</xdr:row>
      <xdr:rowOff>3810</xdr:rowOff>
    </xdr:to>
    <xdr:sp macro="" textlink="">
      <xdr:nvSpPr>
        <xdr:cNvPr id="87" name="楕円 86">
          <a:extLst>
            <a:ext uri="{FF2B5EF4-FFF2-40B4-BE49-F238E27FC236}">
              <a16:creationId xmlns:a16="http://schemas.microsoft.com/office/drawing/2014/main" id="{175500A4-277A-48C3-8088-A56E7869E619}"/>
            </a:ext>
          </a:extLst>
        </xdr:cNvPr>
        <xdr:cNvSpPr/>
      </xdr:nvSpPr>
      <xdr:spPr>
        <a:xfrm>
          <a:off x="2196465" y="45999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124460</xdr:rowOff>
    </xdr:from>
    <xdr:to>
      <xdr:col>15</xdr:col>
      <xdr:colOff>136525</xdr:colOff>
      <xdr:row>27</xdr:row>
      <xdr:rowOff>156845</xdr:rowOff>
    </xdr:to>
    <xdr:cxnSp macro="">
      <xdr:nvCxnSpPr>
        <xdr:cNvPr id="88" name="直線コネクタ 87">
          <a:extLst>
            <a:ext uri="{FF2B5EF4-FFF2-40B4-BE49-F238E27FC236}">
              <a16:creationId xmlns:a16="http://schemas.microsoft.com/office/drawing/2014/main" id="{420AB9FC-60E2-44ED-B00B-6EFF06C8F46C}"/>
            </a:ext>
          </a:extLst>
        </xdr:cNvPr>
        <xdr:cNvCxnSpPr/>
      </xdr:nvCxnSpPr>
      <xdr:spPr>
        <a:xfrm>
          <a:off x="2247265" y="4650740"/>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52070</xdr:rowOff>
    </xdr:from>
    <xdr:to>
      <xdr:col>7</xdr:col>
      <xdr:colOff>187325</xdr:colOff>
      <xdr:row>27</xdr:row>
      <xdr:rowOff>153670</xdr:rowOff>
    </xdr:to>
    <xdr:sp macro="" textlink="">
      <xdr:nvSpPr>
        <xdr:cNvPr id="89" name="楕円 88">
          <a:extLst>
            <a:ext uri="{FF2B5EF4-FFF2-40B4-BE49-F238E27FC236}">
              <a16:creationId xmlns:a16="http://schemas.microsoft.com/office/drawing/2014/main" id="{BD7820B8-93C2-4150-BD33-406C5A484343}"/>
            </a:ext>
          </a:extLst>
        </xdr:cNvPr>
        <xdr:cNvSpPr/>
      </xdr:nvSpPr>
      <xdr:spPr>
        <a:xfrm>
          <a:off x="1525905" y="4578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102870</xdr:rowOff>
    </xdr:from>
    <xdr:to>
      <xdr:col>11</xdr:col>
      <xdr:colOff>136525</xdr:colOff>
      <xdr:row>27</xdr:row>
      <xdr:rowOff>124460</xdr:rowOff>
    </xdr:to>
    <xdr:cxnSp macro="">
      <xdr:nvCxnSpPr>
        <xdr:cNvPr id="90" name="直線コネクタ 89">
          <a:extLst>
            <a:ext uri="{FF2B5EF4-FFF2-40B4-BE49-F238E27FC236}">
              <a16:creationId xmlns:a16="http://schemas.microsoft.com/office/drawing/2014/main" id="{738B3760-E07D-4846-9E86-6CBCE8BDF718}"/>
            </a:ext>
          </a:extLst>
        </xdr:cNvPr>
        <xdr:cNvCxnSpPr/>
      </xdr:nvCxnSpPr>
      <xdr:spPr>
        <a:xfrm>
          <a:off x="1576705" y="4629150"/>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2FA16266-6612-44AF-8644-860730E5ADD0}"/>
            </a:ext>
          </a:extLst>
        </xdr:cNvPr>
        <xdr:cNvSpPr txBox="1"/>
      </xdr:nvSpPr>
      <xdr:spPr>
        <a:xfrm>
          <a:off x="3395989" y="5001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100559</xdr:rowOff>
    </xdr:from>
    <xdr:ext cx="405111" cy="259045"/>
    <xdr:sp macro="" textlink="">
      <xdr:nvSpPr>
        <xdr:cNvPr id="92" name="n_2aveValue有形固定資産減価償却率">
          <a:extLst>
            <a:ext uri="{FF2B5EF4-FFF2-40B4-BE49-F238E27FC236}">
              <a16:creationId xmlns:a16="http://schemas.microsoft.com/office/drawing/2014/main" id="{91ABCC63-5E66-483F-B2F1-ED95978F960C}"/>
            </a:ext>
          </a:extLst>
        </xdr:cNvPr>
        <xdr:cNvSpPr txBox="1"/>
      </xdr:nvSpPr>
      <xdr:spPr>
        <a:xfrm>
          <a:off x="2738129" y="496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42DB04F5-C0D9-4816-8321-D41F4E21EED9}"/>
            </a:ext>
          </a:extLst>
        </xdr:cNvPr>
        <xdr:cNvSpPr txBox="1"/>
      </xdr:nvSpPr>
      <xdr:spPr>
        <a:xfrm>
          <a:off x="2067569" y="491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638978A7-4D3C-4B9C-8624-649251B94355}"/>
            </a:ext>
          </a:extLst>
        </xdr:cNvPr>
        <xdr:cNvSpPr txBox="1"/>
      </xdr:nvSpPr>
      <xdr:spPr>
        <a:xfrm>
          <a:off x="1397009" y="487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110295</xdr:rowOff>
    </xdr:from>
    <xdr:ext cx="405111" cy="259045"/>
    <xdr:sp macro="" textlink="">
      <xdr:nvSpPr>
        <xdr:cNvPr id="95" name="n_1mainValue有形固定資産減価償却率">
          <a:extLst>
            <a:ext uri="{FF2B5EF4-FFF2-40B4-BE49-F238E27FC236}">
              <a16:creationId xmlns:a16="http://schemas.microsoft.com/office/drawing/2014/main" id="{4C021E8E-D219-4802-B57D-C7222607FCA9}"/>
            </a:ext>
          </a:extLst>
        </xdr:cNvPr>
        <xdr:cNvSpPr txBox="1"/>
      </xdr:nvSpPr>
      <xdr:spPr>
        <a:xfrm>
          <a:off x="3395989" y="446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52722</xdr:rowOff>
    </xdr:from>
    <xdr:ext cx="405111" cy="259045"/>
    <xdr:sp macro="" textlink="">
      <xdr:nvSpPr>
        <xdr:cNvPr id="96" name="n_2mainValue有形固定資産減価償却率">
          <a:extLst>
            <a:ext uri="{FF2B5EF4-FFF2-40B4-BE49-F238E27FC236}">
              <a16:creationId xmlns:a16="http://schemas.microsoft.com/office/drawing/2014/main" id="{11C3C3F0-6BCE-4156-8C91-C19E34B66323}"/>
            </a:ext>
          </a:extLst>
        </xdr:cNvPr>
        <xdr:cNvSpPr txBox="1"/>
      </xdr:nvSpPr>
      <xdr:spPr>
        <a:xfrm>
          <a:off x="2738129" y="44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20337</xdr:rowOff>
    </xdr:from>
    <xdr:ext cx="405111" cy="259045"/>
    <xdr:sp macro="" textlink="">
      <xdr:nvSpPr>
        <xdr:cNvPr id="97" name="n_3mainValue有形固定資産減価償却率">
          <a:extLst>
            <a:ext uri="{FF2B5EF4-FFF2-40B4-BE49-F238E27FC236}">
              <a16:creationId xmlns:a16="http://schemas.microsoft.com/office/drawing/2014/main" id="{622AC540-F606-4B21-9688-E1F9A0B41B2D}"/>
            </a:ext>
          </a:extLst>
        </xdr:cNvPr>
        <xdr:cNvSpPr txBox="1"/>
      </xdr:nvSpPr>
      <xdr:spPr>
        <a:xfrm>
          <a:off x="2067569" y="437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170197</xdr:rowOff>
    </xdr:from>
    <xdr:ext cx="405111" cy="259045"/>
    <xdr:sp macro="" textlink="">
      <xdr:nvSpPr>
        <xdr:cNvPr id="98" name="n_4mainValue有形固定資産減価償却率">
          <a:extLst>
            <a:ext uri="{FF2B5EF4-FFF2-40B4-BE49-F238E27FC236}">
              <a16:creationId xmlns:a16="http://schemas.microsoft.com/office/drawing/2014/main" id="{741E7CDB-FFE3-4B31-9A6E-A0FF340A7353}"/>
            </a:ext>
          </a:extLst>
        </xdr:cNvPr>
        <xdr:cNvSpPr txBox="1"/>
      </xdr:nvSpPr>
      <xdr:spPr>
        <a:xfrm>
          <a:off x="1397009" y="43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15606F7-3E8C-40B0-A30F-ED20794056BF}"/>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07E4B41-73C5-4EEA-8D72-DEDD3EC2B574}"/>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54E6891-AAC4-40C3-9A27-1EAC58FF40C9}"/>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3358979-ACBE-49B9-9655-EA0F13012EFC}"/>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70B51D2-4769-408E-ACF0-19078123EB8B}"/>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D4F76B7-E1BA-438C-98C1-476E668EDE4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213AE529-4F7A-4588-8CB8-BA6233927D9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8866EE11-0DAB-4CAD-AA15-41AEF0A4D8A9}"/>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4DB7630-8749-42D3-8AB7-94D0168AAFA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F7ADC50-A982-4B15-A427-43032ADA838B}"/>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78096E1-813C-4420-83E6-249E8B725897}"/>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B180E08-2481-4449-A303-2AC211A2FAD2}"/>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CCB6A4D-D42D-4AC8-8127-BF230E5C4C0F}"/>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債務償還比率は、債務償還に充当できる一般財源に対する実質債務の比率であり、率が低いほど債務償還能力が高いことを表す。</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本町は</a:t>
          </a:r>
          <a:r>
            <a:rPr kumimoji="1" lang="en-US" altLang="ja-JP" sz="1100">
              <a:latin typeface="ＭＳ Ｐゴシック" panose="020B0600070205080204" pitchFamily="50" charset="-128"/>
              <a:ea typeface="ＭＳ Ｐゴシック" panose="020B0600070205080204" pitchFamily="50" charset="-128"/>
            </a:rPr>
            <a:t>471.8</a:t>
          </a:r>
          <a:r>
            <a:rPr kumimoji="1" lang="ja-JP" altLang="en-US" sz="1100">
              <a:latin typeface="ＭＳ Ｐゴシック" panose="020B0600070205080204" pitchFamily="50" charset="-128"/>
              <a:ea typeface="ＭＳ Ｐゴシック" panose="020B0600070205080204" pitchFamily="50" charset="-128"/>
            </a:rPr>
            <a:t>％であり、県平均（</a:t>
          </a:r>
          <a:r>
            <a:rPr kumimoji="1" lang="en-US" altLang="ja-JP" sz="1100">
              <a:latin typeface="ＭＳ Ｐゴシック" panose="020B0600070205080204" pitchFamily="50" charset="-128"/>
              <a:ea typeface="ＭＳ Ｐゴシック" panose="020B0600070205080204" pitchFamily="50" charset="-128"/>
            </a:rPr>
            <a:t>311.0</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160.8</a:t>
          </a:r>
          <a:r>
            <a:rPr kumimoji="1" lang="ja-JP" altLang="en-US" sz="1100">
              <a:latin typeface="ＭＳ Ｐゴシック" panose="020B0600070205080204" pitchFamily="50" charset="-128"/>
              <a:ea typeface="ＭＳ Ｐゴシック" panose="020B0600070205080204" pitchFamily="50" charset="-128"/>
            </a:rPr>
            <a:t>％、類似団体平均（</a:t>
          </a:r>
          <a:r>
            <a:rPr kumimoji="1" lang="en-US" altLang="ja-JP" sz="1100">
              <a:latin typeface="ＭＳ Ｐゴシック" panose="020B0600070205080204" pitchFamily="50" charset="-128"/>
              <a:ea typeface="ＭＳ Ｐゴシック" panose="020B0600070205080204" pitchFamily="50" charset="-128"/>
            </a:rPr>
            <a:t>375.6</a:t>
          </a:r>
          <a:r>
            <a:rPr kumimoji="1" lang="ja-JP" altLang="en-US" sz="1100">
              <a:latin typeface="ＭＳ Ｐゴシック" panose="020B0600070205080204" pitchFamily="50" charset="-128"/>
              <a:ea typeface="ＭＳ Ｐゴシック" panose="020B0600070205080204" pitchFamily="50" charset="-128"/>
            </a:rPr>
            <a:t>％）より</a:t>
          </a:r>
          <a:r>
            <a:rPr kumimoji="1" lang="en-US" altLang="ja-JP" sz="1100">
              <a:latin typeface="ＭＳ Ｐゴシック" panose="020B0600070205080204" pitchFamily="50" charset="-128"/>
              <a:ea typeface="ＭＳ Ｐゴシック" panose="020B0600070205080204" pitchFamily="50" charset="-128"/>
            </a:rPr>
            <a:t>96.2</a:t>
          </a:r>
          <a:r>
            <a:rPr kumimoji="1" lang="ja-JP" altLang="en-US" sz="1100">
              <a:latin typeface="ＭＳ Ｐゴシック" panose="020B0600070205080204" pitchFamily="50" charset="-128"/>
              <a:ea typeface="ＭＳ Ｐゴシック" panose="020B0600070205080204" pitchFamily="50" charset="-128"/>
            </a:rPr>
            <a:t>％低く、債務償還能力はやや低いと言える。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月に改定された公共施設等総合管理計画に基づき、統廃合の検討を含め、適切な維持管理に努めることで、地方債残高の抑制を図ることが求められている。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FBE2BED5-6324-4AC5-975E-F894ABD081AA}"/>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987EDFA-51D0-4C5F-9D0D-4C2CD541FAB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9119018-C433-4463-879E-5B2B09F12712}"/>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3D92A58-2AE8-4FF5-B2CA-3B19DD5CDE9C}"/>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E74F6349-77FF-4191-91B2-B31A81349F88}"/>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529B12A-B364-439C-910F-24D509A0EEF4}"/>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461C14A-203F-4E11-BA82-6BF061716F8F}"/>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01F4A9A-6BAF-4BE2-A0D0-AFC3C2F5B913}"/>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975BE479-A572-47A2-B598-CD8AF2919835}"/>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7DF650F1-21F9-4A3C-8870-58A0B4341627}"/>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3E2EE85-4F55-47EB-BD29-602EA333193E}"/>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00747E6-BA2F-4D96-8DAB-8585F9B51BC9}"/>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27DFEFA-5C41-4E27-9564-7D3A5191057D}"/>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A758DC6-A513-4770-A76D-EAFF47D5914A}"/>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B8FA762-5DC9-45A1-85C1-2DCCEDE52687}"/>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C7539C03-E4F4-4C3A-A813-05301928094A}"/>
            </a:ext>
          </a:extLst>
        </xdr:cNvPr>
        <xdr:cNvCxnSpPr/>
      </xdr:nvCxnSpPr>
      <xdr:spPr>
        <a:xfrm flipV="1">
          <a:off x="13027660" y="4464198"/>
          <a:ext cx="1269" cy="121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DAA23395-680D-4828-8701-47B63EF07E07}"/>
            </a:ext>
          </a:extLst>
        </xdr:cNvPr>
        <xdr:cNvSpPr txBox="1"/>
      </xdr:nvSpPr>
      <xdr:spPr>
        <a:xfrm>
          <a:off x="13080365" y="568709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1DB34584-1DF2-402B-9BAC-E7F56C30B25D}"/>
            </a:ext>
          </a:extLst>
        </xdr:cNvPr>
        <xdr:cNvCxnSpPr/>
      </xdr:nvCxnSpPr>
      <xdr:spPr>
        <a:xfrm>
          <a:off x="12963525" y="56832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70329237-A9C6-49ED-B97D-B0D7AFBDE7EA}"/>
            </a:ext>
          </a:extLst>
        </xdr:cNvPr>
        <xdr:cNvSpPr txBox="1"/>
      </xdr:nvSpPr>
      <xdr:spPr>
        <a:xfrm>
          <a:off x="13080365" y="4243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6F0E7D22-F511-490E-8600-CF7A39C94748}"/>
            </a:ext>
          </a:extLst>
        </xdr:cNvPr>
        <xdr:cNvCxnSpPr/>
      </xdr:nvCxnSpPr>
      <xdr:spPr>
        <a:xfrm>
          <a:off x="12963525" y="4464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3CFC95F0-F457-4845-9B94-3B7E7EB5C7D2}"/>
            </a:ext>
          </a:extLst>
        </xdr:cNvPr>
        <xdr:cNvSpPr txBox="1"/>
      </xdr:nvSpPr>
      <xdr:spPr>
        <a:xfrm>
          <a:off x="13080365" y="4689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46BACF77-F9FA-427B-8080-1645338F5B9A}"/>
            </a:ext>
          </a:extLst>
        </xdr:cNvPr>
        <xdr:cNvSpPr/>
      </xdr:nvSpPr>
      <xdr:spPr>
        <a:xfrm>
          <a:off x="13001625" y="4834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6AE667D3-B553-4DBC-BB7C-F3B67FAC37E6}"/>
            </a:ext>
          </a:extLst>
        </xdr:cNvPr>
        <xdr:cNvSpPr/>
      </xdr:nvSpPr>
      <xdr:spPr>
        <a:xfrm>
          <a:off x="12359005" y="4864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182AC912-B76C-4C41-A6CE-8870BE9679D6}"/>
            </a:ext>
          </a:extLst>
        </xdr:cNvPr>
        <xdr:cNvSpPr/>
      </xdr:nvSpPr>
      <xdr:spPr>
        <a:xfrm>
          <a:off x="11688445" y="4852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0B179337-668A-4847-80C2-B05CB3A296DE}"/>
            </a:ext>
          </a:extLst>
        </xdr:cNvPr>
        <xdr:cNvSpPr/>
      </xdr:nvSpPr>
      <xdr:spPr>
        <a:xfrm>
          <a:off x="11017885" y="4975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FD4B6B04-EAC5-47CC-8B1D-69BBDA135AD6}"/>
            </a:ext>
          </a:extLst>
        </xdr:cNvPr>
        <xdr:cNvSpPr/>
      </xdr:nvSpPr>
      <xdr:spPr>
        <a:xfrm>
          <a:off x="10347325" y="4979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18B3275-C69B-4F5B-B2F5-5B53FDE8C83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1A2E457-520F-4AF0-B087-38B1D05CAEC3}"/>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8302282-F45F-4425-B651-6B7620F881E4}"/>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6D89B97-5131-4116-8392-F03DCA2FCC61}"/>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F66135A-4F29-4DE7-86B9-D3FB076FD25B}"/>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84356</xdr:rowOff>
    </xdr:from>
    <xdr:to>
      <xdr:col>76</xdr:col>
      <xdr:colOff>73025</xdr:colOff>
      <xdr:row>30</xdr:row>
      <xdr:rowOff>14506</xdr:rowOff>
    </xdr:to>
    <xdr:sp macro="" textlink="">
      <xdr:nvSpPr>
        <xdr:cNvPr id="143" name="楕円 142">
          <a:extLst>
            <a:ext uri="{FF2B5EF4-FFF2-40B4-BE49-F238E27FC236}">
              <a16:creationId xmlns:a16="http://schemas.microsoft.com/office/drawing/2014/main" id="{C0CA0BD0-16AB-464C-A4AB-207B8E8E2C9C}"/>
            </a:ext>
          </a:extLst>
        </xdr:cNvPr>
        <xdr:cNvSpPr/>
      </xdr:nvSpPr>
      <xdr:spPr>
        <a:xfrm>
          <a:off x="13001625" y="49459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62783</xdr:rowOff>
    </xdr:from>
    <xdr:ext cx="469744" cy="259045"/>
    <xdr:sp macro="" textlink="">
      <xdr:nvSpPr>
        <xdr:cNvPr id="144" name="債務償還比率該当値テキスト">
          <a:extLst>
            <a:ext uri="{FF2B5EF4-FFF2-40B4-BE49-F238E27FC236}">
              <a16:creationId xmlns:a16="http://schemas.microsoft.com/office/drawing/2014/main" id="{9470CAAA-E10A-49A0-937E-774D203B40CF}"/>
            </a:ext>
          </a:extLst>
        </xdr:cNvPr>
        <xdr:cNvSpPr txBox="1"/>
      </xdr:nvSpPr>
      <xdr:spPr>
        <a:xfrm>
          <a:off x="13080365" y="492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72602</xdr:rowOff>
    </xdr:from>
    <xdr:to>
      <xdr:col>72</xdr:col>
      <xdr:colOff>123825</xdr:colOff>
      <xdr:row>30</xdr:row>
      <xdr:rowOff>2752</xdr:rowOff>
    </xdr:to>
    <xdr:sp macro="" textlink="">
      <xdr:nvSpPr>
        <xdr:cNvPr id="145" name="楕円 144">
          <a:extLst>
            <a:ext uri="{FF2B5EF4-FFF2-40B4-BE49-F238E27FC236}">
              <a16:creationId xmlns:a16="http://schemas.microsoft.com/office/drawing/2014/main" id="{16855D4B-E701-44EB-8E1C-DA43A4BB795F}"/>
            </a:ext>
          </a:extLst>
        </xdr:cNvPr>
        <xdr:cNvSpPr/>
      </xdr:nvSpPr>
      <xdr:spPr>
        <a:xfrm>
          <a:off x="12359005" y="4934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123402</xdr:rowOff>
    </xdr:from>
    <xdr:to>
      <xdr:col>76</xdr:col>
      <xdr:colOff>22225</xdr:colOff>
      <xdr:row>29</xdr:row>
      <xdr:rowOff>135156</xdr:rowOff>
    </xdr:to>
    <xdr:cxnSp macro="">
      <xdr:nvCxnSpPr>
        <xdr:cNvPr id="146" name="直線コネクタ 145">
          <a:extLst>
            <a:ext uri="{FF2B5EF4-FFF2-40B4-BE49-F238E27FC236}">
              <a16:creationId xmlns:a16="http://schemas.microsoft.com/office/drawing/2014/main" id="{DDEA2897-F0C6-4071-8A9B-4B8A37A51D00}"/>
            </a:ext>
          </a:extLst>
        </xdr:cNvPr>
        <xdr:cNvCxnSpPr/>
      </xdr:nvCxnSpPr>
      <xdr:spPr>
        <a:xfrm>
          <a:off x="12409805" y="4984962"/>
          <a:ext cx="61976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56889</xdr:rowOff>
    </xdr:from>
    <xdr:to>
      <xdr:col>68</xdr:col>
      <xdr:colOff>123825</xdr:colOff>
      <xdr:row>29</xdr:row>
      <xdr:rowOff>158489</xdr:rowOff>
    </xdr:to>
    <xdr:sp macro="" textlink="">
      <xdr:nvSpPr>
        <xdr:cNvPr id="147" name="楕円 146">
          <a:extLst>
            <a:ext uri="{FF2B5EF4-FFF2-40B4-BE49-F238E27FC236}">
              <a16:creationId xmlns:a16="http://schemas.microsoft.com/office/drawing/2014/main" id="{E8D55A87-8D5F-40FD-9279-A862ADE0E058}"/>
            </a:ext>
          </a:extLst>
        </xdr:cNvPr>
        <xdr:cNvSpPr/>
      </xdr:nvSpPr>
      <xdr:spPr>
        <a:xfrm>
          <a:off x="11688445" y="49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107689</xdr:rowOff>
    </xdr:from>
    <xdr:to>
      <xdr:col>72</xdr:col>
      <xdr:colOff>73025</xdr:colOff>
      <xdr:row>29</xdr:row>
      <xdr:rowOff>123402</xdr:rowOff>
    </xdr:to>
    <xdr:cxnSp macro="">
      <xdr:nvCxnSpPr>
        <xdr:cNvPr id="148" name="直線コネクタ 147">
          <a:extLst>
            <a:ext uri="{FF2B5EF4-FFF2-40B4-BE49-F238E27FC236}">
              <a16:creationId xmlns:a16="http://schemas.microsoft.com/office/drawing/2014/main" id="{FC0CC99A-A779-4D53-85B8-B33C7EC1582C}"/>
            </a:ext>
          </a:extLst>
        </xdr:cNvPr>
        <xdr:cNvCxnSpPr/>
      </xdr:nvCxnSpPr>
      <xdr:spPr>
        <a:xfrm>
          <a:off x="11739245" y="4969249"/>
          <a:ext cx="67056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82388</xdr:rowOff>
    </xdr:from>
    <xdr:to>
      <xdr:col>64</xdr:col>
      <xdr:colOff>123825</xdr:colOff>
      <xdr:row>31</xdr:row>
      <xdr:rowOff>12538</xdr:rowOff>
    </xdr:to>
    <xdr:sp macro="" textlink="">
      <xdr:nvSpPr>
        <xdr:cNvPr id="149" name="楕円 148">
          <a:extLst>
            <a:ext uri="{FF2B5EF4-FFF2-40B4-BE49-F238E27FC236}">
              <a16:creationId xmlns:a16="http://schemas.microsoft.com/office/drawing/2014/main" id="{07BB83F5-0205-4A54-97FB-5ACCA58E6A73}"/>
            </a:ext>
          </a:extLst>
        </xdr:cNvPr>
        <xdr:cNvSpPr/>
      </xdr:nvSpPr>
      <xdr:spPr>
        <a:xfrm>
          <a:off x="11017885" y="5111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107689</xdr:rowOff>
    </xdr:from>
    <xdr:to>
      <xdr:col>68</xdr:col>
      <xdr:colOff>73025</xdr:colOff>
      <xdr:row>30</xdr:row>
      <xdr:rowOff>133188</xdr:rowOff>
    </xdr:to>
    <xdr:cxnSp macro="">
      <xdr:nvCxnSpPr>
        <xdr:cNvPr id="150" name="直線コネクタ 149">
          <a:extLst>
            <a:ext uri="{FF2B5EF4-FFF2-40B4-BE49-F238E27FC236}">
              <a16:creationId xmlns:a16="http://schemas.microsoft.com/office/drawing/2014/main" id="{E2BB26BC-FA12-4CE5-96F5-732C6DACDAA0}"/>
            </a:ext>
          </a:extLst>
        </xdr:cNvPr>
        <xdr:cNvCxnSpPr/>
      </xdr:nvCxnSpPr>
      <xdr:spPr>
        <a:xfrm flipV="1">
          <a:off x="11068685" y="4969249"/>
          <a:ext cx="670560" cy="19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163830</xdr:rowOff>
    </xdr:from>
    <xdr:to>
      <xdr:col>60</xdr:col>
      <xdr:colOff>123825</xdr:colOff>
      <xdr:row>31</xdr:row>
      <xdr:rowOff>93980</xdr:rowOff>
    </xdr:to>
    <xdr:sp macro="" textlink="">
      <xdr:nvSpPr>
        <xdr:cNvPr id="151" name="楕円 150">
          <a:extLst>
            <a:ext uri="{FF2B5EF4-FFF2-40B4-BE49-F238E27FC236}">
              <a16:creationId xmlns:a16="http://schemas.microsoft.com/office/drawing/2014/main" id="{44A0A60A-CC94-448B-8691-C88C455D3196}"/>
            </a:ext>
          </a:extLst>
        </xdr:cNvPr>
        <xdr:cNvSpPr/>
      </xdr:nvSpPr>
      <xdr:spPr>
        <a:xfrm>
          <a:off x="10347325" y="519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133188</xdr:rowOff>
    </xdr:from>
    <xdr:to>
      <xdr:col>64</xdr:col>
      <xdr:colOff>73025</xdr:colOff>
      <xdr:row>31</xdr:row>
      <xdr:rowOff>43180</xdr:rowOff>
    </xdr:to>
    <xdr:cxnSp macro="">
      <xdr:nvCxnSpPr>
        <xdr:cNvPr id="152" name="直線コネクタ 151">
          <a:extLst>
            <a:ext uri="{FF2B5EF4-FFF2-40B4-BE49-F238E27FC236}">
              <a16:creationId xmlns:a16="http://schemas.microsoft.com/office/drawing/2014/main" id="{A195E603-243A-4F36-82D0-9E4B09593975}"/>
            </a:ext>
          </a:extLst>
        </xdr:cNvPr>
        <xdr:cNvCxnSpPr/>
      </xdr:nvCxnSpPr>
      <xdr:spPr>
        <a:xfrm flipV="1">
          <a:off x="10398125" y="5162388"/>
          <a:ext cx="670560" cy="7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D9B812E2-FADC-428A-B5C6-8BA9C439E094}"/>
            </a:ext>
          </a:extLst>
        </xdr:cNvPr>
        <xdr:cNvSpPr txBox="1"/>
      </xdr:nvSpPr>
      <xdr:spPr>
        <a:xfrm>
          <a:off x="12185092" y="464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ACFB4973-AED2-4AAA-96F7-29DC3E2DB3E8}"/>
            </a:ext>
          </a:extLst>
        </xdr:cNvPr>
        <xdr:cNvSpPr txBox="1"/>
      </xdr:nvSpPr>
      <xdr:spPr>
        <a:xfrm>
          <a:off x="11527232" y="46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AC66FDBB-3D73-4579-8B08-8BD9774450AE}"/>
            </a:ext>
          </a:extLst>
        </xdr:cNvPr>
        <xdr:cNvSpPr txBox="1"/>
      </xdr:nvSpPr>
      <xdr:spPr>
        <a:xfrm>
          <a:off x="10856672" y="475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2E628F72-4034-45D4-9DBC-3531C3719943}"/>
            </a:ext>
          </a:extLst>
        </xdr:cNvPr>
        <xdr:cNvSpPr txBox="1"/>
      </xdr:nvSpPr>
      <xdr:spPr>
        <a:xfrm>
          <a:off x="10186112" y="475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165329</xdr:rowOff>
    </xdr:from>
    <xdr:ext cx="469744" cy="259045"/>
    <xdr:sp macro="" textlink="">
      <xdr:nvSpPr>
        <xdr:cNvPr id="157" name="n_1mainValue債務償還比率">
          <a:extLst>
            <a:ext uri="{FF2B5EF4-FFF2-40B4-BE49-F238E27FC236}">
              <a16:creationId xmlns:a16="http://schemas.microsoft.com/office/drawing/2014/main" id="{DDC1E740-AE54-4D75-9045-B6411663DACA}"/>
            </a:ext>
          </a:extLst>
        </xdr:cNvPr>
        <xdr:cNvSpPr txBox="1"/>
      </xdr:nvSpPr>
      <xdr:spPr>
        <a:xfrm>
          <a:off x="12185092" y="502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149616</xdr:rowOff>
    </xdr:from>
    <xdr:ext cx="469744" cy="259045"/>
    <xdr:sp macro="" textlink="">
      <xdr:nvSpPr>
        <xdr:cNvPr id="158" name="n_2mainValue債務償還比率">
          <a:extLst>
            <a:ext uri="{FF2B5EF4-FFF2-40B4-BE49-F238E27FC236}">
              <a16:creationId xmlns:a16="http://schemas.microsoft.com/office/drawing/2014/main" id="{DAFC609C-BA9C-4F3E-B5CF-E3C8BB04F3DC}"/>
            </a:ext>
          </a:extLst>
        </xdr:cNvPr>
        <xdr:cNvSpPr txBox="1"/>
      </xdr:nvSpPr>
      <xdr:spPr>
        <a:xfrm>
          <a:off x="11527232" y="501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3665</xdr:rowOff>
    </xdr:from>
    <xdr:ext cx="469744" cy="259045"/>
    <xdr:sp macro="" textlink="">
      <xdr:nvSpPr>
        <xdr:cNvPr id="159" name="n_3mainValue債務償還比率">
          <a:extLst>
            <a:ext uri="{FF2B5EF4-FFF2-40B4-BE49-F238E27FC236}">
              <a16:creationId xmlns:a16="http://schemas.microsoft.com/office/drawing/2014/main" id="{197427D5-C70C-43C0-80BB-639893EB01E9}"/>
            </a:ext>
          </a:extLst>
        </xdr:cNvPr>
        <xdr:cNvSpPr txBox="1"/>
      </xdr:nvSpPr>
      <xdr:spPr>
        <a:xfrm>
          <a:off x="10856672" y="520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85107</xdr:rowOff>
    </xdr:from>
    <xdr:ext cx="469744" cy="259045"/>
    <xdr:sp macro="" textlink="">
      <xdr:nvSpPr>
        <xdr:cNvPr id="160" name="n_4mainValue債務償還比率">
          <a:extLst>
            <a:ext uri="{FF2B5EF4-FFF2-40B4-BE49-F238E27FC236}">
              <a16:creationId xmlns:a16="http://schemas.microsoft.com/office/drawing/2014/main" id="{A648C2DB-A21C-4BC7-8D2C-10A44A92717A}"/>
            </a:ext>
          </a:extLst>
        </xdr:cNvPr>
        <xdr:cNvSpPr txBox="1"/>
      </xdr:nvSpPr>
      <xdr:spPr>
        <a:xfrm>
          <a:off x="10186112"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D11E418-889F-4870-949A-BE3706F5A8B9}"/>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1618D4D-FCC4-4443-9F7D-63662F785AF1}"/>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511B2EE-670E-4041-ADDB-ED2EB11FDD37}"/>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A718931-6E74-4D1F-BF50-558091015277}"/>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9C307DEB-C3BA-4C73-993A-C1CE9DC10C13}"/>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947A7E8-345C-4E89-B9C4-768D78FD823F}"/>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1F01CE-95A5-4199-A719-9FB6B50A0AB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AC458FC-731E-4C8C-A073-D14DB5512AD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5CEB67-935A-4100-A27B-CD800F1A563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261D03-5D22-418C-83AE-79BBD9A4D18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729F65-C6CA-4E80-9DF7-5A0A7F53B46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A36F5FD-963E-478A-99FF-65D6B528D16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67FB49-B454-4A92-A13F-2B6C0F117EA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0D2554-816F-4ED5-843F-159F680CF13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0CD1E9-CD93-4A08-95F6-856BF8A8536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B78131-B1CF-4208-94AB-5D5EA2897E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9686EC-4361-4CAD-AEA9-600C91573F69}"/>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C51DF9-4237-4F48-9081-3B5D52E9B01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E509C7A-0D31-4841-9434-233C015C3B2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36765CD-5A79-4F05-AB5B-49B646C7DF8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985C813-42B5-42F9-9368-F769D959252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4D519F-DFD3-4BAE-BCFC-E3332839E35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B9C4A4-7DFE-49F3-BCC8-66847AAEDB8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F392B1B-EBAB-4622-B87B-91B5E473D6E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094896-1B2F-4D8C-B486-663B5DE5F20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919C18-DFC6-4BC2-87D7-D0D5EA2753B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667312-0973-4CBC-9479-CE8E6CD3AB7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C5C7DA-470E-4A72-9F4D-817FB65E84D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76B9A8-3923-4CD4-AC17-A0ACA3BD7B2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9ADD6C0-A85E-4CA9-BF1F-AA6947E15E5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256B07-FD06-4CEF-8117-D4602EB859D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3729F2-44BB-4A0E-ABEF-58887A12422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110CEA-2B25-49A9-94EC-DB710B0C8B6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6B8EB5-CA46-4A21-885B-CACE8DF56CD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8455DE9-1DAF-4BFE-9ED0-7450D4F916C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0679FD-5477-4146-A9D4-EDE4FE5F1CB8}"/>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F129A3D-0525-4C60-9843-8618567308F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D0ABDA-0487-4DFF-81D1-4C31BE59F0E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72B508-0FF4-4A24-8C07-ECBB14DFF5D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132203-5F95-4E58-A9CF-E53A17E6774A}"/>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3FB7D4E-28D2-44AA-9BCA-CC822184F32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5C5A47-4608-404B-A6F5-78163C2AE1A4}"/>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21340DB-7AF2-456A-B857-AF3D25DDF71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B1F3FA0-0FA6-4CC9-A8C4-57BF6ED0C03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51D4E0-69DE-484F-ABE3-2158AAB7BDDF}"/>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312AF8C-CE96-498B-B382-5B6286CD94F9}"/>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EA48AF2-69C9-4EC0-9537-EE1F160D20A3}"/>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73792134-DDD3-4E19-89A5-AA09509B8C93}"/>
            </a:ext>
          </a:extLst>
        </xdr:cNvPr>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72E9C9E-E653-44AC-9FEB-D346B1CA64E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99A816C8-5EBF-42CC-9740-6286FB0881CB}"/>
            </a:ext>
          </a:extLst>
        </xdr:cNvPr>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0B6E105-F279-49E3-BFD3-8A363AB63029}"/>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F40EE72-343A-42B2-9B0A-A02B18F9E8D3}"/>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DE0235-7A60-43EA-B12E-89B48126C43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D0F0D68-B05C-462F-A892-846B97A956F9}"/>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8B91FD2-8D2A-4143-844A-B253579A0E5A}"/>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4FB6CF0-5681-4629-A723-E615FE2CBA4B}"/>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0C2FEA3-4080-4B5D-B633-54D43F81E531}"/>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165CBE-E454-400C-A919-9ED3C7B103E8}"/>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1316482-7551-4D73-9A4D-6ACA051068A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57511CC0-85F5-4002-A1DD-950B0361B0AA}"/>
            </a:ext>
          </a:extLst>
        </xdr:cNvPr>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9972EEB-F851-42AE-ADA6-C504681675B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6722B4CD-08CB-4AD6-AF6E-FAC927004764}"/>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35C1247F-0808-435E-AA7D-CF90FA615464}"/>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2722</xdr:rowOff>
    </xdr:from>
    <xdr:to>
      <xdr:col>24</xdr:col>
      <xdr:colOff>62865</xdr:colOff>
      <xdr:row>42</xdr:row>
      <xdr:rowOff>131717</xdr:rowOff>
    </xdr:to>
    <xdr:cxnSp macro="">
      <xdr:nvCxnSpPr>
        <xdr:cNvPr id="59" name="直線コネクタ 58">
          <a:extLst>
            <a:ext uri="{FF2B5EF4-FFF2-40B4-BE49-F238E27FC236}">
              <a16:creationId xmlns:a16="http://schemas.microsoft.com/office/drawing/2014/main" id="{196A5719-03E2-4A19-921E-F1C3B7816310}"/>
            </a:ext>
          </a:extLst>
        </xdr:cNvPr>
        <xdr:cNvCxnSpPr/>
      </xdr:nvCxnSpPr>
      <xdr:spPr>
        <a:xfrm flipV="1">
          <a:off x="4086225" y="5870122"/>
          <a:ext cx="0" cy="130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135544</xdr:rowOff>
    </xdr:from>
    <xdr:ext cx="405111" cy="259045"/>
    <xdr:sp macro="" textlink="">
      <xdr:nvSpPr>
        <xdr:cNvPr id="60" name="【道路】&#10;有形固定資産減価償却率最小値テキスト">
          <a:extLst>
            <a:ext uri="{FF2B5EF4-FFF2-40B4-BE49-F238E27FC236}">
              <a16:creationId xmlns:a16="http://schemas.microsoft.com/office/drawing/2014/main" id="{A1146CB9-06C4-4867-8B10-DBA54448D3E7}"/>
            </a:ext>
          </a:extLst>
        </xdr:cNvPr>
        <xdr:cNvSpPr txBox="1"/>
      </xdr:nvSpPr>
      <xdr:spPr>
        <a:xfrm>
          <a:off x="412496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131717</xdr:rowOff>
    </xdr:from>
    <xdr:to>
      <xdr:col>24</xdr:col>
      <xdr:colOff>152400</xdr:colOff>
      <xdr:row>42</xdr:row>
      <xdr:rowOff>131717</xdr:rowOff>
    </xdr:to>
    <xdr:cxnSp macro="">
      <xdr:nvCxnSpPr>
        <xdr:cNvPr id="61" name="直線コネクタ 60">
          <a:extLst>
            <a:ext uri="{FF2B5EF4-FFF2-40B4-BE49-F238E27FC236}">
              <a16:creationId xmlns:a16="http://schemas.microsoft.com/office/drawing/2014/main" id="{8349C9BD-F9F8-425C-B9E3-0E093E67E9BE}"/>
            </a:ext>
          </a:extLst>
        </xdr:cNvPr>
        <xdr:cNvCxnSpPr/>
      </xdr:nvCxnSpPr>
      <xdr:spPr>
        <a:xfrm>
          <a:off x="4020820" y="71725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120849</xdr:rowOff>
    </xdr:from>
    <xdr:ext cx="405111" cy="259045"/>
    <xdr:sp macro="" textlink="">
      <xdr:nvSpPr>
        <xdr:cNvPr id="62" name="【道路】&#10;有形固定資産減価償却率最大値テキスト">
          <a:extLst>
            <a:ext uri="{FF2B5EF4-FFF2-40B4-BE49-F238E27FC236}">
              <a16:creationId xmlns:a16="http://schemas.microsoft.com/office/drawing/2014/main" id="{2B2B1E82-2993-4191-867E-7F58CBD4F95B}"/>
            </a:ext>
          </a:extLst>
        </xdr:cNvPr>
        <xdr:cNvSpPr txBox="1"/>
      </xdr:nvSpPr>
      <xdr:spPr>
        <a:xfrm>
          <a:off x="412496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2722</xdr:rowOff>
    </xdr:from>
    <xdr:to>
      <xdr:col>24</xdr:col>
      <xdr:colOff>152400</xdr:colOff>
      <xdr:row>35</xdr:row>
      <xdr:rowOff>2722</xdr:rowOff>
    </xdr:to>
    <xdr:cxnSp macro="">
      <xdr:nvCxnSpPr>
        <xdr:cNvPr id="63" name="直線コネクタ 62">
          <a:extLst>
            <a:ext uri="{FF2B5EF4-FFF2-40B4-BE49-F238E27FC236}">
              <a16:creationId xmlns:a16="http://schemas.microsoft.com/office/drawing/2014/main" id="{E9366FD3-605D-4D24-A37B-AA9B5A08FF56}"/>
            </a:ext>
          </a:extLst>
        </xdr:cNvPr>
        <xdr:cNvCxnSpPr/>
      </xdr:nvCxnSpPr>
      <xdr:spPr>
        <a:xfrm>
          <a:off x="4020820" y="58701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3827</xdr:rowOff>
    </xdr:from>
    <xdr:ext cx="405111" cy="259045"/>
    <xdr:sp macro="" textlink="">
      <xdr:nvSpPr>
        <xdr:cNvPr id="64" name="【道路】&#10;有形固定資産減価償却率平均値テキスト">
          <a:extLst>
            <a:ext uri="{FF2B5EF4-FFF2-40B4-BE49-F238E27FC236}">
              <a16:creationId xmlns:a16="http://schemas.microsoft.com/office/drawing/2014/main" id="{025E2184-094D-4162-ADC6-15F3D0151F15}"/>
            </a:ext>
          </a:extLst>
        </xdr:cNvPr>
        <xdr:cNvSpPr txBox="1"/>
      </xdr:nvSpPr>
      <xdr:spPr>
        <a:xfrm>
          <a:off x="4124960" y="6709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65" name="フローチャート: 判断 64">
          <a:extLst>
            <a:ext uri="{FF2B5EF4-FFF2-40B4-BE49-F238E27FC236}">
              <a16:creationId xmlns:a16="http://schemas.microsoft.com/office/drawing/2014/main" id="{EBBF030C-1C9F-4153-95ED-0A22300924D6}"/>
            </a:ext>
          </a:extLst>
        </xdr:cNvPr>
        <xdr:cNvSpPr/>
      </xdr:nvSpPr>
      <xdr:spPr>
        <a:xfrm>
          <a:off x="403606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115207</xdr:rowOff>
    </xdr:from>
    <xdr:to>
      <xdr:col>20</xdr:col>
      <xdr:colOff>38100</xdr:colOff>
      <xdr:row>40</xdr:row>
      <xdr:rowOff>45357</xdr:rowOff>
    </xdr:to>
    <xdr:sp macro="" textlink="">
      <xdr:nvSpPr>
        <xdr:cNvPr id="66" name="フローチャート: 判断 65">
          <a:extLst>
            <a:ext uri="{FF2B5EF4-FFF2-40B4-BE49-F238E27FC236}">
              <a16:creationId xmlns:a16="http://schemas.microsoft.com/office/drawing/2014/main" id="{62C63634-A0FC-4201-8721-78EC637A21DB}"/>
            </a:ext>
          </a:extLst>
        </xdr:cNvPr>
        <xdr:cNvSpPr/>
      </xdr:nvSpPr>
      <xdr:spPr>
        <a:xfrm>
          <a:off x="3312160" y="66531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79284</xdr:rowOff>
    </xdr:from>
    <xdr:to>
      <xdr:col>15</xdr:col>
      <xdr:colOff>101600</xdr:colOff>
      <xdr:row>40</xdr:row>
      <xdr:rowOff>9434</xdr:rowOff>
    </xdr:to>
    <xdr:sp macro="" textlink="">
      <xdr:nvSpPr>
        <xdr:cNvPr id="67" name="フローチャート: 判断 66">
          <a:extLst>
            <a:ext uri="{FF2B5EF4-FFF2-40B4-BE49-F238E27FC236}">
              <a16:creationId xmlns:a16="http://schemas.microsoft.com/office/drawing/2014/main" id="{12E7EEA1-F22D-4167-97EB-D553A407CCF9}"/>
            </a:ext>
          </a:extLst>
        </xdr:cNvPr>
        <xdr:cNvSpPr/>
      </xdr:nvSpPr>
      <xdr:spPr>
        <a:xfrm>
          <a:off x="2514600" y="661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159294</xdr:rowOff>
    </xdr:from>
    <xdr:to>
      <xdr:col>10</xdr:col>
      <xdr:colOff>165100</xdr:colOff>
      <xdr:row>39</xdr:row>
      <xdr:rowOff>89444</xdr:rowOff>
    </xdr:to>
    <xdr:sp macro="" textlink="">
      <xdr:nvSpPr>
        <xdr:cNvPr id="68" name="フローチャート: 判断 67">
          <a:extLst>
            <a:ext uri="{FF2B5EF4-FFF2-40B4-BE49-F238E27FC236}">
              <a16:creationId xmlns:a16="http://schemas.microsoft.com/office/drawing/2014/main" id="{48582555-F8D9-492E-92B5-3F5B1C760EF7}"/>
            </a:ext>
          </a:extLst>
        </xdr:cNvPr>
        <xdr:cNvSpPr/>
      </xdr:nvSpPr>
      <xdr:spPr>
        <a:xfrm>
          <a:off x="173990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159294</xdr:rowOff>
    </xdr:from>
    <xdr:to>
      <xdr:col>6</xdr:col>
      <xdr:colOff>38100</xdr:colOff>
      <xdr:row>39</xdr:row>
      <xdr:rowOff>89444</xdr:rowOff>
    </xdr:to>
    <xdr:sp macro="" textlink="">
      <xdr:nvSpPr>
        <xdr:cNvPr id="69" name="フローチャート: 判断 68">
          <a:extLst>
            <a:ext uri="{FF2B5EF4-FFF2-40B4-BE49-F238E27FC236}">
              <a16:creationId xmlns:a16="http://schemas.microsoft.com/office/drawing/2014/main" id="{2BE0456A-6792-4E0A-96D8-82CF040CB111}"/>
            </a:ext>
          </a:extLst>
        </xdr:cNvPr>
        <xdr:cNvSpPr/>
      </xdr:nvSpPr>
      <xdr:spPr>
        <a:xfrm>
          <a:off x="965200" y="6529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FEA9FE-08C1-4A2B-AEF4-3F5AF896F41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2DA717-734C-42C8-9E0F-C91CC3F4CEE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B440E96-9726-4432-AEAA-2ED91CFBCFE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10E642E-29FA-4F4D-9B1F-36ADF53FC57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54565A38-905B-4E82-A8B8-C2E6AD08267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123372</xdr:rowOff>
    </xdr:from>
    <xdr:to>
      <xdr:col>24</xdr:col>
      <xdr:colOff>114300</xdr:colOff>
      <xdr:row>35</xdr:row>
      <xdr:rowOff>53522</xdr:rowOff>
    </xdr:to>
    <xdr:sp macro="" textlink="">
      <xdr:nvSpPr>
        <xdr:cNvPr id="75" name="楕円 74">
          <a:extLst>
            <a:ext uri="{FF2B5EF4-FFF2-40B4-BE49-F238E27FC236}">
              <a16:creationId xmlns:a16="http://schemas.microsoft.com/office/drawing/2014/main" id="{E8E6BBF6-FD59-4673-A133-67AF006D24C2}"/>
            </a:ext>
          </a:extLst>
        </xdr:cNvPr>
        <xdr:cNvSpPr/>
      </xdr:nvSpPr>
      <xdr:spPr>
        <a:xfrm>
          <a:off x="4036060" y="58231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76399</xdr:rowOff>
    </xdr:from>
    <xdr:ext cx="405111" cy="259045"/>
    <xdr:sp macro="" textlink="">
      <xdr:nvSpPr>
        <xdr:cNvPr id="76" name="【道路】&#10;有形固定資産減価償却率該当値テキスト">
          <a:extLst>
            <a:ext uri="{FF2B5EF4-FFF2-40B4-BE49-F238E27FC236}">
              <a16:creationId xmlns:a16="http://schemas.microsoft.com/office/drawing/2014/main" id="{4B46397D-C7B6-42F9-8A1A-64BB06F37CA0}"/>
            </a:ext>
          </a:extLst>
        </xdr:cNvPr>
        <xdr:cNvSpPr txBox="1"/>
      </xdr:nvSpPr>
      <xdr:spPr>
        <a:xfrm>
          <a:off x="4124960" y="577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74386</xdr:rowOff>
    </xdr:from>
    <xdr:to>
      <xdr:col>20</xdr:col>
      <xdr:colOff>38100</xdr:colOff>
      <xdr:row>35</xdr:row>
      <xdr:rowOff>4536</xdr:rowOff>
    </xdr:to>
    <xdr:sp macro="" textlink="">
      <xdr:nvSpPr>
        <xdr:cNvPr id="77" name="楕円 76">
          <a:extLst>
            <a:ext uri="{FF2B5EF4-FFF2-40B4-BE49-F238E27FC236}">
              <a16:creationId xmlns:a16="http://schemas.microsoft.com/office/drawing/2014/main" id="{33ADAEF2-2363-4573-9965-BBC21CF3AA2B}"/>
            </a:ext>
          </a:extLst>
        </xdr:cNvPr>
        <xdr:cNvSpPr/>
      </xdr:nvSpPr>
      <xdr:spPr>
        <a:xfrm>
          <a:off x="3312160" y="5774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125186</xdr:rowOff>
    </xdr:from>
    <xdr:to>
      <xdr:col>24</xdr:col>
      <xdr:colOff>63500</xdr:colOff>
      <xdr:row>35</xdr:row>
      <xdr:rowOff>2722</xdr:rowOff>
    </xdr:to>
    <xdr:cxnSp macro="">
      <xdr:nvCxnSpPr>
        <xdr:cNvPr id="78" name="直線コネクタ 77">
          <a:extLst>
            <a:ext uri="{FF2B5EF4-FFF2-40B4-BE49-F238E27FC236}">
              <a16:creationId xmlns:a16="http://schemas.microsoft.com/office/drawing/2014/main" id="{24467CBA-2338-4F07-A456-9A022EDF41CB}"/>
            </a:ext>
          </a:extLst>
        </xdr:cNvPr>
        <xdr:cNvCxnSpPr/>
      </xdr:nvCxnSpPr>
      <xdr:spPr>
        <a:xfrm>
          <a:off x="3355340" y="5824946"/>
          <a:ext cx="731520" cy="4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22134</xdr:rowOff>
    </xdr:from>
    <xdr:to>
      <xdr:col>15</xdr:col>
      <xdr:colOff>101600</xdr:colOff>
      <xdr:row>34</xdr:row>
      <xdr:rowOff>123734</xdr:rowOff>
    </xdr:to>
    <xdr:sp macro="" textlink="">
      <xdr:nvSpPr>
        <xdr:cNvPr id="79" name="楕円 78">
          <a:extLst>
            <a:ext uri="{FF2B5EF4-FFF2-40B4-BE49-F238E27FC236}">
              <a16:creationId xmlns:a16="http://schemas.microsoft.com/office/drawing/2014/main" id="{64653C12-5528-4EAE-8CC4-E0BC09611601}"/>
            </a:ext>
          </a:extLst>
        </xdr:cNvPr>
        <xdr:cNvSpPr/>
      </xdr:nvSpPr>
      <xdr:spPr>
        <a:xfrm>
          <a:off x="2514600" y="5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72934</xdr:rowOff>
    </xdr:from>
    <xdr:to>
      <xdr:col>19</xdr:col>
      <xdr:colOff>177800</xdr:colOff>
      <xdr:row>34</xdr:row>
      <xdr:rowOff>125186</xdr:rowOff>
    </xdr:to>
    <xdr:cxnSp macro="">
      <xdr:nvCxnSpPr>
        <xdr:cNvPr id="80" name="直線コネクタ 79">
          <a:extLst>
            <a:ext uri="{FF2B5EF4-FFF2-40B4-BE49-F238E27FC236}">
              <a16:creationId xmlns:a16="http://schemas.microsoft.com/office/drawing/2014/main" id="{BE2FA427-4869-4202-9E70-0BD0A5ED5D3D}"/>
            </a:ext>
          </a:extLst>
        </xdr:cNvPr>
        <xdr:cNvCxnSpPr/>
      </xdr:nvCxnSpPr>
      <xdr:spPr>
        <a:xfrm>
          <a:off x="2565400" y="5772694"/>
          <a:ext cx="78994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138067</xdr:rowOff>
    </xdr:from>
    <xdr:to>
      <xdr:col>10</xdr:col>
      <xdr:colOff>165100</xdr:colOff>
      <xdr:row>34</xdr:row>
      <xdr:rowOff>68217</xdr:rowOff>
    </xdr:to>
    <xdr:sp macro="" textlink="">
      <xdr:nvSpPr>
        <xdr:cNvPr id="81" name="楕円 80">
          <a:extLst>
            <a:ext uri="{FF2B5EF4-FFF2-40B4-BE49-F238E27FC236}">
              <a16:creationId xmlns:a16="http://schemas.microsoft.com/office/drawing/2014/main" id="{80E2D333-0F97-4D22-937C-01713365B1A1}"/>
            </a:ext>
          </a:extLst>
        </xdr:cNvPr>
        <xdr:cNvSpPr/>
      </xdr:nvSpPr>
      <xdr:spPr>
        <a:xfrm>
          <a:off x="1739900" y="56701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17417</xdr:rowOff>
    </xdr:from>
    <xdr:to>
      <xdr:col>15</xdr:col>
      <xdr:colOff>50800</xdr:colOff>
      <xdr:row>34</xdr:row>
      <xdr:rowOff>72934</xdr:rowOff>
    </xdr:to>
    <xdr:cxnSp macro="">
      <xdr:nvCxnSpPr>
        <xdr:cNvPr id="82" name="直線コネクタ 81">
          <a:extLst>
            <a:ext uri="{FF2B5EF4-FFF2-40B4-BE49-F238E27FC236}">
              <a16:creationId xmlns:a16="http://schemas.microsoft.com/office/drawing/2014/main" id="{0399F774-BC40-405A-96CC-1533C21C18CC}"/>
            </a:ext>
          </a:extLst>
        </xdr:cNvPr>
        <xdr:cNvCxnSpPr/>
      </xdr:nvCxnSpPr>
      <xdr:spPr>
        <a:xfrm>
          <a:off x="1790700" y="5717177"/>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98878</xdr:rowOff>
    </xdr:from>
    <xdr:to>
      <xdr:col>6</xdr:col>
      <xdr:colOff>38100</xdr:colOff>
      <xdr:row>34</xdr:row>
      <xdr:rowOff>29028</xdr:rowOff>
    </xdr:to>
    <xdr:sp macro="" textlink="">
      <xdr:nvSpPr>
        <xdr:cNvPr id="83" name="楕円 82">
          <a:extLst>
            <a:ext uri="{FF2B5EF4-FFF2-40B4-BE49-F238E27FC236}">
              <a16:creationId xmlns:a16="http://schemas.microsoft.com/office/drawing/2014/main" id="{CB5CC39E-A6CA-453D-A29A-53B211A66CD1}"/>
            </a:ext>
          </a:extLst>
        </xdr:cNvPr>
        <xdr:cNvSpPr/>
      </xdr:nvSpPr>
      <xdr:spPr>
        <a:xfrm>
          <a:off x="965200" y="56309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149678</xdr:rowOff>
    </xdr:from>
    <xdr:to>
      <xdr:col>10</xdr:col>
      <xdr:colOff>114300</xdr:colOff>
      <xdr:row>34</xdr:row>
      <xdr:rowOff>17417</xdr:rowOff>
    </xdr:to>
    <xdr:cxnSp macro="">
      <xdr:nvCxnSpPr>
        <xdr:cNvPr id="84" name="直線コネクタ 83">
          <a:extLst>
            <a:ext uri="{FF2B5EF4-FFF2-40B4-BE49-F238E27FC236}">
              <a16:creationId xmlns:a16="http://schemas.microsoft.com/office/drawing/2014/main" id="{ADF640FB-D036-425A-98A0-9F7741F6B56F}"/>
            </a:ext>
          </a:extLst>
        </xdr:cNvPr>
        <xdr:cNvCxnSpPr/>
      </xdr:nvCxnSpPr>
      <xdr:spPr>
        <a:xfrm>
          <a:off x="1008380" y="5681798"/>
          <a:ext cx="7823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36484</xdr:rowOff>
    </xdr:from>
    <xdr:ext cx="405111" cy="259045"/>
    <xdr:sp macro="" textlink="">
      <xdr:nvSpPr>
        <xdr:cNvPr id="85" name="n_1aveValue【道路】&#10;有形固定資産減価償却率">
          <a:extLst>
            <a:ext uri="{FF2B5EF4-FFF2-40B4-BE49-F238E27FC236}">
              <a16:creationId xmlns:a16="http://schemas.microsoft.com/office/drawing/2014/main" id="{50BD8C84-1A8E-44C9-8672-89CB3FC56752}"/>
            </a:ext>
          </a:extLst>
        </xdr:cNvPr>
        <xdr:cNvSpPr txBox="1"/>
      </xdr:nvSpPr>
      <xdr:spPr>
        <a:xfrm>
          <a:off x="3170564" y="674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561</xdr:rowOff>
    </xdr:from>
    <xdr:ext cx="405111" cy="259045"/>
    <xdr:sp macro="" textlink="">
      <xdr:nvSpPr>
        <xdr:cNvPr id="86" name="n_2aveValue【道路】&#10;有形固定資産減価償却率">
          <a:extLst>
            <a:ext uri="{FF2B5EF4-FFF2-40B4-BE49-F238E27FC236}">
              <a16:creationId xmlns:a16="http://schemas.microsoft.com/office/drawing/2014/main" id="{2FC77829-778C-4FF3-BCFC-E42437F0BD64}"/>
            </a:ext>
          </a:extLst>
        </xdr:cNvPr>
        <xdr:cNvSpPr txBox="1"/>
      </xdr:nvSpPr>
      <xdr:spPr>
        <a:xfrm>
          <a:off x="2385704" y="6706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80571</xdr:rowOff>
    </xdr:from>
    <xdr:ext cx="405111" cy="259045"/>
    <xdr:sp macro="" textlink="">
      <xdr:nvSpPr>
        <xdr:cNvPr id="87" name="n_3aveValue【道路】&#10;有形固定資産減価償却率">
          <a:extLst>
            <a:ext uri="{FF2B5EF4-FFF2-40B4-BE49-F238E27FC236}">
              <a16:creationId xmlns:a16="http://schemas.microsoft.com/office/drawing/2014/main" id="{5CE70B85-D08C-47B2-85AE-7CDC1275A19F}"/>
            </a:ext>
          </a:extLst>
        </xdr:cNvPr>
        <xdr:cNvSpPr txBox="1"/>
      </xdr:nvSpPr>
      <xdr:spPr>
        <a:xfrm>
          <a:off x="161100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80571</xdr:rowOff>
    </xdr:from>
    <xdr:ext cx="405111" cy="259045"/>
    <xdr:sp macro="" textlink="">
      <xdr:nvSpPr>
        <xdr:cNvPr id="88" name="n_4aveValue【道路】&#10;有形固定資産減価償却率">
          <a:extLst>
            <a:ext uri="{FF2B5EF4-FFF2-40B4-BE49-F238E27FC236}">
              <a16:creationId xmlns:a16="http://schemas.microsoft.com/office/drawing/2014/main" id="{47EB47BD-DABE-4AB9-86DC-422A4097CB51}"/>
            </a:ext>
          </a:extLst>
        </xdr:cNvPr>
        <xdr:cNvSpPr txBox="1"/>
      </xdr:nvSpPr>
      <xdr:spPr>
        <a:xfrm>
          <a:off x="83630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21063</xdr:rowOff>
    </xdr:from>
    <xdr:ext cx="405111" cy="259045"/>
    <xdr:sp macro="" textlink="">
      <xdr:nvSpPr>
        <xdr:cNvPr id="89" name="n_1mainValue【道路】&#10;有形固定資産減価償却率">
          <a:extLst>
            <a:ext uri="{FF2B5EF4-FFF2-40B4-BE49-F238E27FC236}">
              <a16:creationId xmlns:a16="http://schemas.microsoft.com/office/drawing/2014/main" id="{7E2C09D0-4C7F-4EC3-8921-C9D7A0560E4C}"/>
            </a:ext>
          </a:extLst>
        </xdr:cNvPr>
        <xdr:cNvSpPr txBox="1"/>
      </xdr:nvSpPr>
      <xdr:spPr>
        <a:xfrm>
          <a:off x="3170564" y="5553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140261</xdr:rowOff>
    </xdr:from>
    <xdr:ext cx="405111" cy="259045"/>
    <xdr:sp macro="" textlink="">
      <xdr:nvSpPr>
        <xdr:cNvPr id="90" name="n_2mainValue【道路】&#10;有形固定資産減価償却率">
          <a:extLst>
            <a:ext uri="{FF2B5EF4-FFF2-40B4-BE49-F238E27FC236}">
              <a16:creationId xmlns:a16="http://schemas.microsoft.com/office/drawing/2014/main" id="{86A9D529-E5E8-43FB-AC50-B8D6D029419F}"/>
            </a:ext>
          </a:extLst>
        </xdr:cNvPr>
        <xdr:cNvSpPr txBox="1"/>
      </xdr:nvSpPr>
      <xdr:spPr>
        <a:xfrm>
          <a:off x="2385704" y="550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84744</xdr:rowOff>
    </xdr:from>
    <xdr:ext cx="405111" cy="259045"/>
    <xdr:sp macro="" textlink="">
      <xdr:nvSpPr>
        <xdr:cNvPr id="91" name="n_3mainValue【道路】&#10;有形固定資産減価償却率">
          <a:extLst>
            <a:ext uri="{FF2B5EF4-FFF2-40B4-BE49-F238E27FC236}">
              <a16:creationId xmlns:a16="http://schemas.microsoft.com/office/drawing/2014/main" id="{3CCE82FD-2379-4BB5-BE06-A51DBD823CCB}"/>
            </a:ext>
          </a:extLst>
        </xdr:cNvPr>
        <xdr:cNvSpPr txBox="1"/>
      </xdr:nvSpPr>
      <xdr:spPr>
        <a:xfrm>
          <a:off x="1611004" y="5449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45555</xdr:rowOff>
    </xdr:from>
    <xdr:ext cx="405111" cy="259045"/>
    <xdr:sp macro="" textlink="">
      <xdr:nvSpPr>
        <xdr:cNvPr id="92" name="n_4mainValue【道路】&#10;有形固定資産減価償却率">
          <a:extLst>
            <a:ext uri="{FF2B5EF4-FFF2-40B4-BE49-F238E27FC236}">
              <a16:creationId xmlns:a16="http://schemas.microsoft.com/office/drawing/2014/main" id="{78A36742-CECA-4F64-AAFC-6922B59AFA71}"/>
            </a:ext>
          </a:extLst>
        </xdr:cNvPr>
        <xdr:cNvSpPr txBox="1"/>
      </xdr:nvSpPr>
      <xdr:spPr>
        <a:xfrm>
          <a:off x="836304" y="541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2B7AB3D4-0A84-4597-9CF3-9540F7578C4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A9AC696E-93EA-46BD-93D4-76942B4ABA1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D5B66AC8-0E2F-4354-8CB9-4C45F3A9F60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4DF12D0D-9D56-437E-BB90-37C4721C2C8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3CD7BA0C-04E5-47CC-884C-E84A1F185BF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42245160-2409-4CF9-9BE8-EC28CBD029DB}"/>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866DE509-98B3-4881-BEB4-F57AF8871F4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2412278B-AAF3-489F-9AEC-4D660B0DDA08}"/>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DA5F0D45-743B-41D7-946C-8725351C6466}"/>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4B478FFC-336B-41F9-86C8-B000D3EA2845}"/>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8F97B840-DBCD-4F01-9BF6-98CA59E17D62}"/>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E820247E-6E30-4387-BA0A-C2DDEA8A480D}"/>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8C2DBC88-14EA-459B-9A49-326354B9790D}"/>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6" name="テキスト ボックス 105">
          <a:extLst>
            <a:ext uri="{FF2B5EF4-FFF2-40B4-BE49-F238E27FC236}">
              <a16:creationId xmlns:a16="http://schemas.microsoft.com/office/drawing/2014/main" id="{8287531A-1C35-46EB-9D62-6DB06A22601B}"/>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1ED23B2F-D9F4-4497-9C5B-40214FFA6B6E}"/>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8" name="テキスト ボックス 107">
          <a:extLst>
            <a:ext uri="{FF2B5EF4-FFF2-40B4-BE49-F238E27FC236}">
              <a16:creationId xmlns:a16="http://schemas.microsoft.com/office/drawing/2014/main" id="{D5431F2A-128A-40A4-8A89-86863FC033B2}"/>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B254419A-95F1-448B-8193-5BB76F283CC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a:extLst>
            <a:ext uri="{FF2B5EF4-FFF2-40B4-BE49-F238E27FC236}">
              <a16:creationId xmlns:a16="http://schemas.microsoft.com/office/drawing/2014/main" id="{2D9CE79E-56E8-4AD1-A41B-982195292F88}"/>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CA39F94A-C153-48B3-8818-EEA09E35F52E}"/>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2" name="テキスト ボックス 111">
          <a:extLst>
            <a:ext uri="{FF2B5EF4-FFF2-40B4-BE49-F238E27FC236}">
              <a16:creationId xmlns:a16="http://schemas.microsoft.com/office/drawing/2014/main" id="{8CA0318A-1284-4A3C-B50C-EA62ECDFFE27}"/>
            </a:ext>
          </a:extLst>
        </xdr:cNvPr>
        <xdr:cNvSpPr txBox="1"/>
      </xdr:nvSpPr>
      <xdr:spPr>
        <a:xfrm>
          <a:off x="529992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44B19EA7-7283-4EB3-B276-A5920D03AC1A}"/>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4" name="テキスト ボックス 113">
          <a:extLst>
            <a:ext uri="{FF2B5EF4-FFF2-40B4-BE49-F238E27FC236}">
              <a16:creationId xmlns:a16="http://schemas.microsoft.com/office/drawing/2014/main" id="{3D249D8C-83CF-4767-A186-324798EA4A48}"/>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51D31373-6781-44F3-84E2-0C6F9D8CAF8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a:extLst>
            <a:ext uri="{FF2B5EF4-FFF2-40B4-BE49-F238E27FC236}">
              <a16:creationId xmlns:a16="http://schemas.microsoft.com/office/drawing/2014/main" id="{9044202C-5D34-4D1F-BD7D-8938D47EE5D6}"/>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3255FCAD-125D-4739-9A50-EC3967D45A0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8" name="直線コネクタ 117">
          <a:extLst>
            <a:ext uri="{FF2B5EF4-FFF2-40B4-BE49-F238E27FC236}">
              <a16:creationId xmlns:a16="http://schemas.microsoft.com/office/drawing/2014/main" id="{AA922EC4-269A-42EF-A0E6-E001A9AFD64F}"/>
            </a:ext>
          </a:extLst>
        </xdr:cNvPr>
        <xdr:cNvCxnSpPr/>
      </xdr:nvCxnSpPr>
      <xdr:spPr>
        <a:xfrm flipV="1">
          <a:off x="9219565" y="5727780"/>
          <a:ext cx="0" cy="140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9" name="【道路】&#10;一人当たり延長最小値テキスト">
          <a:extLst>
            <a:ext uri="{FF2B5EF4-FFF2-40B4-BE49-F238E27FC236}">
              <a16:creationId xmlns:a16="http://schemas.microsoft.com/office/drawing/2014/main" id="{29F971CD-242F-4845-A85A-B4DAFAE35210}"/>
            </a:ext>
          </a:extLst>
        </xdr:cNvPr>
        <xdr:cNvSpPr txBox="1"/>
      </xdr:nvSpPr>
      <xdr:spPr>
        <a:xfrm>
          <a:off x="9258300" y="713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20" name="直線コネクタ 119">
          <a:extLst>
            <a:ext uri="{FF2B5EF4-FFF2-40B4-BE49-F238E27FC236}">
              <a16:creationId xmlns:a16="http://schemas.microsoft.com/office/drawing/2014/main" id="{C180A0AD-2DE6-47C5-B8F7-336665D7E7DC}"/>
            </a:ext>
          </a:extLst>
        </xdr:cNvPr>
        <xdr:cNvCxnSpPr/>
      </xdr:nvCxnSpPr>
      <xdr:spPr>
        <a:xfrm>
          <a:off x="9154160" y="7132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21" name="【道路】&#10;一人当たり延長最大値テキスト">
          <a:extLst>
            <a:ext uri="{FF2B5EF4-FFF2-40B4-BE49-F238E27FC236}">
              <a16:creationId xmlns:a16="http://schemas.microsoft.com/office/drawing/2014/main" id="{222A3700-B536-4198-903B-0FBD08783F95}"/>
            </a:ext>
          </a:extLst>
        </xdr:cNvPr>
        <xdr:cNvSpPr txBox="1"/>
      </xdr:nvSpPr>
      <xdr:spPr>
        <a:xfrm>
          <a:off x="9258300" y="551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2" name="直線コネクタ 121">
          <a:extLst>
            <a:ext uri="{FF2B5EF4-FFF2-40B4-BE49-F238E27FC236}">
              <a16:creationId xmlns:a16="http://schemas.microsoft.com/office/drawing/2014/main" id="{22E0449F-3A0D-43E0-888A-790B5EB43FB6}"/>
            </a:ext>
          </a:extLst>
        </xdr:cNvPr>
        <xdr:cNvCxnSpPr/>
      </xdr:nvCxnSpPr>
      <xdr:spPr>
        <a:xfrm>
          <a:off x="9154160" y="5727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3" name="【道路】&#10;一人当たり延長平均値テキスト">
          <a:extLst>
            <a:ext uri="{FF2B5EF4-FFF2-40B4-BE49-F238E27FC236}">
              <a16:creationId xmlns:a16="http://schemas.microsoft.com/office/drawing/2014/main" id="{0D6BA512-2902-46F4-A9D3-FC26C849FED1}"/>
            </a:ext>
          </a:extLst>
        </xdr:cNvPr>
        <xdr:cNvSpPr txBox="1"/>
      </xdr:nvSpPr>
      <xdr:spPr>
        <a:xfrm>
          <a:off x="9258300" y="6846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4" name="フローチャート: 判断 123">
          <a:extLst>
            <a:ext uri="{FF2B5EF4-FFF2-40B4-BE49-F238E27FC236}">
              <a16:creationId xmlns:a16="http://schemas.microsoft.com/office/drawing/2014/main" id="{8BDE242E-7181-4E90-B15A-B7CDE697A8EF}"/>
            </a:ext>
          </a:extLst>
        </xdr:cNvPr>
        <xdr:cNvSpPr/>
      </xdr:nvSpPr>
      <xdr:spPr>
        <a:xfrm>
          <a:off x="9192260" y="6867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5" name="フローチャート: 判断 124">
          <a:extLst>
            <a:ext uri="{FF2B5EF4-FFF2-40B4-BE49-F238E27FC236}">
              <a16:creationId xmlns:a16="http://schemas.microsoft.com/office/drawing/2014/main" id="{8F4C2D51-CC87-46AF-A1ED-619DD1B195E6}"/>
            </a:ext>
          </a:extLst>
        </xdr:cNvPr>
        <xdr:cNvSpPr/>
      </xdr:nvSpPr>
      <xdr:spPr>
        <a:xfrm>
          <a:off x="8445500" y="687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6" name="フローチャート: 判断 125">
          <a:extLst>
            <a:ext uri="{FF2B5EF4-FFF2-40B4-BE49-F238E27FC236}">
              <a16:creationId xmlns:a16="http://schemas.microsoft.com/office/drawing/2014/main" id="{9BE9275B-FEDD-4759-81D4-6133FE8FBC3F}"/>
            </a:ext>
          </a:extLst>
        </xdr:cNvPr>
        <xdr:cNvSpPr/>
      </xdr:nvSpPr>
      <xdr:spPr>
        <a:xfrm>
          <a:off x="7670800" y="68887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7" name="フローチャート: 判断 126">
          <a:extLst>
            <a:ext uri="{FF2B5EF4-FFF2-40B4-BE49-F238E27FC236}">
              <a16:creationId xmlns:a16="http://schemas.microsoft.com/office/drawing/2014/main" id="{F1ED2BFE-53E5-44A2-B572-903B059C606B}"/>
            </a:ext>
          </a:extLst>
        </xdr:cNvPr>
        <xdr:cNvSpPr/>
      </xdr:nvSpPr>
      <xdr:spPr>
        <a:xfrm>
          <a:off x="6873240" y="68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8" name="フローチャート: 判断 127">
          <a:extLst>
            <a:ext uri="{FF2B5EF4-FFF2-40B4-BE49-F238E27FC236}">
              <a16:creationId xmlns:a16="http://schemas.microsoft.com/office/drawing/2014/main" id="{3CF09D91-C1C9-4EA7-93A9-7D145644A59D}"/>
            </a:ext>
          </a:extLst>
        </xdr:cNvPr>
        <xdr:cNvSpPr/>
      </xdr:nvSpPr>
      <xdr:spPr>
        <a:xfrm>
          <a:off x="6098540" y="6875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DBAFC16-5E63-4C0D-865E-1C3D5632EF7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107E3AD-FA7E-48B6-9FA0-C196DD55951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E4C1E55-7AC2-44B0-BD80-96EA74FA05C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4BC40F6-741B-428C-A2B0-72539669840A}"/>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ADE36440-5998-499D-A256-ACF5BCA42E0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148670</xdr:rowOff>
    </xdr:from>
    <xdr:to>
      <xdr:col>55</xdr:col>
      <xdr:colOff>50800</xdr:colOff>
      <xdr:row>34</xdr:row>
      <xdr:rowOff>78820</xdr:rowOff>
    </xdr:to>
    <xdr:sp macro="" textlink="">
      <xdr:nvSpPr>
        <xdr:cNvPr id="134" name="楕円 133">
          <a:extLst>
            <a:ext uri="{FF2B5EF4-FFF2-40B4-BE49-F238E27FC236}">
              <a16:creationId xmlns:a16="http://schemas.microsoft.com/office/drawing/2014/main" id="{959E5D02-1FAD-4742-B4B2-87022234FF74}"/>
            </a:ext>
          </a:extLst>
        </xdr:cNvPr>
        <xdr:cNvSpPr/>
      </xdr:nvSpPr>
      <xdr:spPr>
        <a:xfrm>
          <a:off x="9192260" y="5680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101697</xdr:rowOff>
    </xdr:from>
    <xdr:ext cx="599010" cy="259045"/>
    <xdr:sp macro="" textlink="">
      <xdr:nvSpPr>
        <xdr:cNvPr id="135" name="【道路】&#10;一人当たり延長該当値テキスト">
          <a:extLst>
            <a:ext uri="{FF2B5EF4-FFF2-40B4-BE49-F238E27FC236}">
              <a16:creationId xmlns:a16="http://schemas.microsoft.com/office/drawing/2014/main" id="{810DB102-C29F-4374-9190-E9BE7F76810F}"/>
            </a:ext>
          </a:extLst>
        </xdr:cNvPr>
        <xdr:cNvSpPr txBox="1"/>
      </xdr:nvSpPr>
      <xdr:spPr>
        <a:xfrm>
          <a:off x="9258300" y="563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1876</xdr:rowOff>
    </xdr:from>
    <xdr:to>
      <xdr:col>50</xdr:col>
      <xdr:colOff>165100</xdr:colOff>
      <xdr:row>34</xdr:row>
      <xdr:rowOff>103476</xdr:rowOff>
    </xdr:to>
    <xdr:sp macro="" textlink="">
      <xdr:nvSpPr>
        <xdr:cNvPr id="136" name="楕円 135">
          <a:extLst>
            <a:ext uri="{FF2B5EF4-FFF2-40B4-BE49-F238E27FC236}">
              <a16:creationId xmlns:a16="http://schemas.microsoft.com/office/drawing/2014/main" id="{FDB2F29A-2E5A-4727-8972-0ADF1708870E}"/>
            </a:ext>
          </a:extLst>
        </xdr:cNvPr>
        <xdr:cNvSpPr/>
      </xdr:nvSpPr>
      <xdr:spPr>
        <a:xfrm>
          <a:off x="8445500" y="570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28020</xdr:rowOff>
    </xdr:from>
    <xdr:to>
      <xdr:col>55</xdr:col>
      <xdr:colOff>0</xdr:colOff>
      <xdr:row>34</xdr:row>
      <xdr:rowOff>52676</xdr:rowOff>
    </xdr:to>
    <xdr:cxnSp macro="">
      <xdr:nvCxnSpPr>
        <xdr:cNvPr id="137" name="直線コネクタ 136">
          <a:extLst>
            <a:ext uri="{FF2B5EF4-FFF2-40B4-BE49-F238E27FC236}">
              <a16:creationId xmlns:a16="http://schemas.microsoft.com/office/drawing/2014/main" id="{3DE9F006-475F-41B0-B4D2-6D1D6E79B73F}"/>
            </a:ext>
          </a:extLst>
        </xdr:cNvPr>
        <xdr:cNvCxnSpPr/>
      </xdr:nvCxnSpPr>
      <xdr:spPr>
        <a:xfrm flipV="1">
          <a:off x="8496300" y="5727780"/>
          <a:ext cx="7239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28829</xdr:rowOff>
    </xdr:from>
    <xdr:to>
      <xdr:col>46</xdr:col>
      <xdr:colOff>38100</xdr:colOff>
      <xdr:row>34</xdr:row>
      <xdr:rowOff>130429</xdr:rowOff>
    </xdr:to>
    <xdr:sp macro="" textlink="">
      <xdr:nvSpPr>
        <xdr:cNvPr id="138" name="楕円 137">
          <a:extLst>
            <a:ext uri="{FF2B5EF4-FFF2-40B4-BE49-F238E27FC236}">
              <a16:creationId xmlns:a16="http://schemas.microsoft.com/office/drawing/2014/main" id="{31D89D06-5CE1-4BB9-B7CB-26132EFE8CA1}"/>
            </a:ext>
          </a:extLst>
        </xdr:cNvPr>
        <xdr:cNvSpPr/>
      </xdr:nvSpPr>
      <xdr:spPr>
        <a:xfrm>
          <a:off x="7670800" y="57285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52676</xdr:rowOff>
    </xdr:from>
    <xdr:to>
      <xdr:col>50</xdr:col>
      <xdr:colOff>114300</xdr:colOff>
      <xdr:row>34</xdr:row>
      <xdr:rowOff>79629</xdr:rowOff>
    </xdr:to>
    <xdr:cxnSp macro="">
      <xdr:nvCxnSpPr>
        <xdr:cNvPr id="139" name="直線コネクタ 138">
          <a:extLst>
            <a:ext uri="{FF2B5EF4-FFF2-40B4-BE49-F238E27FC236}">
              <a16:creationId xmlns:a16="http://schemas.microsoft.com/office/drawing/2014/main" id="{C4FF0192-2B0D-4965-BCBF-583E4375BDB7}"/>
            </a:ext>
          </a:extLst>
        </xdr:cNvPr>
        <xdr:cNvCxnSpPr/>
      </xdr:nvCxnSpPr>
      <xdr:spPr>
        <a:xfrm flipV="1">
          <a:off x="7713980" y="5752436"/>
          <a:ext cx="78232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60452</xdr:rowOff>
    </xdr:from>
    <xdr:to>
      <xdr:col>41</xdr:col>
      <xdr:colOff>101600</xdr:colOff>
      <xdr:row>34</xdr:row>
      <xdr:rowOff>162052</xdr:rowOff>
    </xdr:to>
    <xdr:sp macro="" textlink="">
      <xdr:nvSpPr>
        <xdr:cNvPr id="140" name="楕円 139">
          <a:extLst>
            <a:ext uri="{FF2B5EF4-FFF2-40B4-BE49-F238E27FC236}">
              <a16:creationId xmlns:a16="http://schemas.microsoft.com/office/drawing/2014/main" id="{6F30015E-930F-42E6-88C6-9A33526535B4}"/>
            </a:ext>
          </a:extLst>
        </xdr:cNvPr>
        <xdr:cNvSpPr/>
      </xdr:nvSpPr>
      <xdr:spPr>
        <a:xfrm>
          <a:off x="6873240" y="576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79629</xdr:rowOff>
    </xdr:from>
    <xdr:to>
      <xdr:col>45</xdr:col>
      <xdr:colOff>177800</xdr:colOff>
      <xdr:row>34</xdr:row>
      <xdr:rowOff>111252</xdr:rowOff>
    </xdr:to>
    <xdr:cxnSp macro="">
      <xdr:nvCxnSpPr>
        <xdr:cNvPr id="141" name="直線コネクタ 140">
          <a:extLst>
            <a:ext uri="{FF2B5EF4-FFF2-40B4-BE49-F238E27FC236}">
              <a16:creationId xmlns:a16="http://schemas.microsoft.com/office/drawing/2014/main" id="{4F88EFE0-1220-4DE4-BA2E-90DA155A8557}"/>
            </a:ext>
          </a:extLst>
        </xdr:cNvPr>
        <xdr:cNvCxnSpPr/>
      </xdr:nvCxnSpPr>
      <xdr:spPr>
        <a:xfrm flipV="1">
          <a:off x="6924040" y="5779389"/>
          <a:ext cx="78994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87242</xdr:rowOff>
    </xdr:from>
    <xdr:to>
      <xdr:col>36</xdr:col>
      <xdr:colOff>165100</xdr:colOff>
      <xdr:row>35</xdr:row>
      <xdr:rowOff>17392</xdr:rowOff>
    </xdr:to>
    <xdr:sp macro="" textlink="">
      <xdr:nvSpPr>
        <xdr:cNvPr id="142" name="楕円 141">
          <a:extLst>
            <a:ext uri="{FF2B5EF4-FFF2-40B4-BE49-F238E27FC236}">
              <a16:creationId xmlns:a16="http://schemas.microsoft.com/office/drawing/2014/main" id="{46B2573B-F80A-4701-87F5-9D413FD7CE26}"/>
            </a:ext>
          </a:extLst>
        </xdr:cNvPr>
        <xdr:cNvSpPr/>
      </xdr:nvSpPr>
      <xdr:spPr>
        <a:xfrm>
          <a:off x="6098540" y="5787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111252</xdr:rowOff>
    </xdr:from>
    <xdr:to>
      <xdr:col>41</xdr:col>
      <xdr:colOff>50800</xdr:colOff>
      <xdr:row>34</xdr:row>
      <xdr:rowOff>138042</xdr:rowOff>
    </xdr:to>
    <xdr:cxnSp macro="">
      <xdr:nvCxnSpPr>
        <xdr:cNvPr id="143" name="直線コネクタ 142">
          <a:extLst>
            <a:ext uri="{FF2B5EF4-FFF2-40B4-BE49-F238E27FC236}">
              <a16:creationId xmlns:a16="http://schemas.microsoft.com/office/drawing/2014/main" id="{B58A25CE-F8EA-4681-B1D5-1DE7BA201ED5}"/>
            </a:ext>
          </a:extLst>
        </xdr:cNvPr>
        <xdr:cNvCxnSpPr/>
      </xdr:nvCxnSpPr>
      <xdr:spPr>
        <a:xfrm flipV="1">
          <a:off x="6149340" y="5811012"/>
          <a:ext cx="774700" cy="2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4" name="n_1aveValue【道路】&#10;一人当たり延長">
          <a:extLst>
            <a:ext uri="{FF2B5EF4-FFF2-40B4-BE49-F238E27FC236}">
              <a16:creationId xmlns:a16="http://schemas.microsoft.com/office/drawing/2014/main" id="{5C79A05D-6605-4008-923F-0B4AF4342F97}"/>
            </a:ext>
          </a:extLst>
        </xdr:cNvPr>
        <xdr:cNvSpPr txBox="1"/>
      </xdr:nvSpPr>
      <xdr:spPr>
        <a:xfrm>
          <a:off x="8239271" y="696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5" name="n_2aveValue【道路】&#10;一人当たり延長">
          <a:extLst>
            <a:ext uri="{FF2B5EF4-FFF2-40B4-BE49-F238E27FC236}">
              <a16:creationId xmlns:a16="http://schemas.microsoft.com/office/drawing/2014/main" id="{13E0215A-EF2C-4553-B950-A13AAA31D2B0}"/>
            </a:ext>
          </a:extLst>
        </xdr:cNvPr>
        <xdr:cNvSpPr txBox="1"/>
      </xdr:nvSpPr>
      <xdr:spPr>
        <a:xfrm>
          <a:off x="7477271" y="698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6" name="n_3aveValue【道路】&#10;一人当たり延長">
          <a:extLst>
            <a:ext uri="{FF2B5EF4-FFF2-40B4-BE49-F238E27FC236}">
              <a16:creationId xmlns:a16="http://schemas.microsoft.com/office/drawing/2014/main" id="{88E158ED-8B2E-4A65-A6E6-0E66835ABE7E}"/>
            </a:ext>
          </a:extLst>
        </xdr:cNvPr>
        <xdr:cNvSpPr txBox="1"/>
      </xdr:nvSpPr>
      <xdr:spPr>
        <a:xfrm>
          <a:off x="6702571" y="69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7" name="n_4aveValue【道路】&#10;一人当たり延長">
          <a:extLst>
            <a:ext uri="{FF2B5EF4-FFF2-40B4-BE49-F238E27FC236}">
              <a16:creationId xmlns:a16="http://schemas.microsoft.com/office/drawing/2014/main" id="{837B9CDB-AA2F-4BEE-BA40-4786E79DE427}"/>
            </a:ext>
          </a:extLst>
        </xdr:cNvPr>
        <xdr:cNvSpPr txBox="1"/>
      </xdr:nvSpPr>
      <xdr:spPr>
        <a:xfrm>
          <a:off x="5905011" y="69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32</xdr:row>
      <xdr:rowOff>120003</xdr:rowOff>
    </xdr:from>
    <xdr:ext cx="599010" cy="259045"/>
    <xdr:sp macro="" textlink="">
      <xdr:nvSpPr>
        <xdr:cNvPr id="148" name="n_1mainValue【道路】&#10;一人当たり延長">
          <a:extLst>
            <a:ext uri="{FF2B5EF4-FFF2-40B4-BE49-F238E27FC236}">
              <a16:creationId xmlns:a16="http://schemas.microsoft.com/office/drawing/2014/main" id="{96F85C51-94CB-4D49-AE76-61A1D4AF596A}"/>
            </a:ext>
          </a:extLst>
        </xdr:cNvPr>
        <xdr:cNvSpPr txBox="1"/>
      </xdr:nvSpPr>
      <xdr:spPr>
        <a:xfrm>
          <a:off x="8214574" y="5484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32</xdr:row>
      <xdr:rowOff>146956</xdr:rowOff>
    </xdr:from>
    <xdr:ext cx="599010" cy="259045"/>
    <xdr:sp macro="" textlink="">
      <xdr:nvSpPr>
        <xdr:cNvPr id="149" name="n_2mainValue【道路】&#10;一人当たり延長">
          <a:extLst>
            <a:ext uri="{FF2B5EF4-FFF2-40B4-BE49-F238E27FC236}">
              <a16:creationId xmlns:a16="http://schemas.microsoft.com/office/drawing/2014/main" id="{896760EA-2F59-45DA-9951-756F8E4F9BD2}"/>
            </a:ext>
          </a:extLst>
        </xdr:cNvPr>
        <xdr:cNvSpPr txBox="1"/>
      </xdr:nvSpPr>
      <xdr:spPr>
        <a:xfrm>
          <a:off x="7444954" y="55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7129</xdr:rowOff>
    </xdr:from>
    <xdr:ext cx="599010" cy="259045"/>
    <xdr:sp macro="" textlink="">
      <xdr:nvSpPr>
        <xdr:cNvPr id="150" name="n_3mainValue【道路】&#10;一人当たり延長">
          <a:extLst>
            <a:ext uri="{FF2B5EF4-FFF2-40B4-BE49-F238E27FC236}">
              <a16:creationId xmlns:a16="http://schemas.microsoft.com/office/drawing/2014/main" id="{EBE79526-A1C9-4F7E-AB1C-87ABBC94E80E}"/>
            </a:ext>
          </a:extLst>
        </xdr:cNvPr>
        <xdr:cNvSpPr txBox="1"/>
      </xdr:nvSpPr>
      <xdr:spPr>
        <a:xfrm>
          <a:off x="6670254" y="553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33</xdr:row>
      <xdr:rowOff>33919</xdr:rowOff>
    </xdr:from>
    <xdr:ext cx="599010" cy="259045"/>
    <xdr:sp macro="" textlink="">
      <xdr:nvSpPr>
        <xdr:cNvPr id="151" name="n_4mainValue【道路】&#10;一人当たり延長">
          <a:extLst>
            <a:ext uri="{FF2B5EF4-FFF2-40B4-BE49-F238E27FC236}">
              <a16:creationId xmlns:a16="http://schemas.microsoft.com/office/drawing/2014/main" id="{F7880A54-D848-4251-BE61-8A18A5B327C9}"/>
            </a:ext>
          </a:extLst>
        </xdr:cNvPr>
        <xdr:cNvSpPr txBox="1"/>
      </xdr:nvSpPr>
      <xdr:spPr>
        <a:xfrm>
          <a:off x="5872694" y="556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CBFAF21E-CAEE-434B-AC87-5330DE66939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7D995F57-39F1-469A-AC14-8D120234715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A78C6D7C-D985-4BC5-9959-9CEC62A090D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F947F626-F746-4283-B1F4-33D6D241C369}"/>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6EC80EE7-F7C4-4AEE-A8DE-C03289A1F5F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331C30E8-105F-4A21-AAC5-97248036FC23}"/>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8905A739-E616-4FB5-AE10-9AAA80BCECD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38900CD9-03AB-4E91-90B4-A857A24A9B0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9753FC-1BEE-4737-88BB-1D6A2C55608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D12A27B8-01D9-4CE0-945E-B43E0EDFDF7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AEC2B958-C9EE-4418-8D8E-954A71690F1F}"/>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BBC1E04F-1D58-4B0E-9CC9-AE4F43AADD9C}"/>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4" name="テキスト ボックス 163">
          <a:extLst>
            <a:ext uri="{FF2B5EF4-FFF2-40B4-BE49-F238E27FC236}">
              <a16:creationId xmlns:a16="http://schemas.microsoft.com/office/drawing/2014/main" id="{3A86844D-C6B5-4405-8184-CDA24EE90555}"/>
            </a:ext>
          </a:extLst>
        </xdr:cNvPr>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AF15D31-A308-4FCD-BF93-15396C1878E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530836A8-9F93-45BB-AC1D-79AADE0FF037}"/>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E366354C-038A-4DDF-95F3-A9A38E17F57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9D5C0816-5225-469E-A1E0-7786C523182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C89E9EF4-9DD5-452D-A7B6-D4FA4515A9DC}"/>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9D359AFA-8669-40CE-872F-D40A6386E67D}"/>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C79BADEB-A590-4051-ACF0-46C2FCBE717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2" name="テキスト ボックス 171">
          <a:extLst>
            <a:ext uri="{FF2B5EF4-FFF2-40B4-BE49-F238E27FC236}">
              <a16:creationId xmlns:a16="http://schemas.microsoft.com/office/drawing/2014/main" id="{71597E4A-4C03-455F-BFFF-6410AE65A30F}"/>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71DA6761-6CD6-460A-AF24-9DE99B60A99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C76412B1-6032-4270-82A9-14AE9024066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5" name="直線コネクタ 174">
          <a:extLst>
            <a:ext uri="{FF2B5EF4-FFF2-40B4-BE49-F238E27FC236}">
              <a16:creationId xmlns:a16="http://schemas.microsoft.com/office/drawing/2014/main" id="{6B02007E-CBBD-4C39-96A2-FD51499AC6C6}"/>
            </a:ext>
          </a:extLst>
        </xdr:cNvPr>
        <xdr:cNvCxnSpPr/>
      </xdr:nvCxnSpPr>
      <xdr:spPr>
        <a:xfrm flipV="1">
          <a:off x="4086225" y="95040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4E796620-3139-40FC-95C9-1E860E4D178F}"/>
            </a:ext>
          </a:extLst>
        </xdr:cNvPr>
        <xdr:cNvSpPr txBox="1"/>
      </xdr:nvSpPr>
      <xdr:spPr>
        <a:xfrm>
          <a:off x="412496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7" name="直線コネクタ 176">
          <a:extLst>
            <a:ext uri="{FF2B5EF4-FFF2-40B4-BE49-F238E27FC236}">
              <a16:creationId xmlns:a16="http://schemas.microsoft.com/office/drawing/2014/main" id="{1A92B39E-27CB-4362-B992-6847D0D5C090}"/>
            </a:ext>
          </a:extLst>
        </xdr:cNvPr>
        <xdr:cNvCxnSpPr/>
      </xdr:nvCxnSpPr>
      <xdr:spPr>
        <a:xfrm>
          <a:off x="402082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70179CB5-40A6-40A5-8227-060821D47713}"/>
            </a:ext>
          </a:extLst>
        </xdr:cNvPr>
        <xdr:cNvSpPr txBox="1"/>
      </xdr:nvSpPr>
      <xdr:spPr>
        <a:xfrm>
          <a:off x="412496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9" name="直線コネクタ 178">
          <a:extLst>
            <a:ext uri="{FF2B5EF4-FFF2-40B4-BE49-F238E27FC236}">
              <a16:creationId xmlns:a16="http://schemas.microsoft.com/office/drawing/2014/main" id="{3DE8C569-1AEF-403D-A321-72413C7A854C}"/>
            </a:ext>
          </a:extLst>
        </xdr:cNvPr>
        <xdr:cNvCxnSpPr/>
      </xdr:nvCxnSpPr>
      <xdr:spPr>
        <a:xfrm>
          <a:off x="4020820" y="9504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610B9576-4915-4770-B670-907A67E54657}"/>
            </a:ext>
          </a:extLst>
        </xdr:cNvPr>
        <xdr:cNvSpPr txBox="1"/>
      </xdr:nvSpPr>
      <xdr:spPr>
        <a:xfrm>
          <a:off x="4124960" y="10382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81" name="フローチャート: 判断 180">
          <a:extLst>
            <a:ext uri="{FF2B5EF4-FFF2-40B4-BE49-F238E27FC236}">
              <a16:creationId xmlns:a16="http://schemas.microsoft.com/office/drawing/2014/main" id="{D5AC0548-E682-4528-8B85-239030C7236E}"/>
            </a:ext>
          </a:extLst>
        </xdr:cNvPr>
        <xdr:cNvSpPr/>
      </xdr:nvSpPr>
      <xdr:spPr>
        <a:xfrm>
          <a:off x="403606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2" name="フローチャート: 判断 181">
          <a:extLst>
            <a:ext uri="{FF2B5EF4-FFF2-40B4-BE49-F238E27FC236}">
              <a16:creationId xmlns:a16="http://schemas.microsoft.com/office/drawing/2014/main" id="{0A8A1900-7242-412B-9B44-1D52CD8CB4EF}"/>
            </a:ext>
          </a:extLst>
        </xdr:cNvPr>
        <xdr:cNvSpPr/>
      </xdr:nvSpPr>
      <xdr:spPr>
        <a:xfrm>
          <a:off x="3312160" y="10392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3" name="フローチャート: 判断 182">
          <a:extLst>
            <a:ext uri="{FF2B5EF4-FFF2-40B4-BE49-F238E27FC236}">
              <a16:creationId xmlns:a16="http://schemas.microsoft.com/office/drawing/2014/main" id="{F2FC1104-BB37-40A0-A754-B8FF72318AF8}"/>
            </a:ext>
          </a:extLst>
        </xdr:cNvPr>
        <xdr:cNvSpPr/>
      </xdr:nvSpPr>
      <xdr:spPr>
        <a:xfrm>
          <a:off x="2514600" y="10361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4" name="フローチャート: 判断 183">
          <a:extLst>
            <a:ext uri="{FF2B5EF4-FFF2-40B4-BE49-F238E27FC236}">
              <a16:creationId xmlns:a16="http://schemas.microsoft.com/office/drawing/2014/main" id="{A5C29B70-EA44-4B61-B9EB-B32E3E2639BB}"/>
            </a:ext>
          </a:extLst>
        </xdr:cNvPr>
        <xdr:cNvSpPr/>
      </xdr:nvSpPr>
      <xdr:spPr>
        <a:xfrm>
          <a:off x="1739900" y="10314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5" name="フローチャート: 判断 184">
          <a:extLst>
            <a:ext uri="{FF2B5EF4-FFF2-40B4-BE49-F238E27FC236}">
              <a16:creationId xmlns:a16="http://schemas.microsoft.com/office/drawing/2014/main" id="{71D48678-D704-4778-8A27-CB710BF8E53C}"/>
            </a:ext>
          </a:extLst>
        </xdr:cNvPr>
        <xdr:cNvSpPr/>
      </xdr:nvSpPr>
      <xdr:spPr>
        <a:xfrm>
          <a:off x="96520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5BD499-69BB-4F79-96D2-E6E6DCB4250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274FAE3-0618-4A92-97BD-16F9DF8C55B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095F426-18FE-4082-AC6D-6CED1ACC020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A729B9B-C0F1-4B02-8040-75374C3D067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9C334A83-D33C-41BF-82D6-C81CE5D65DA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65405</xdr:rowOff>
    </xdr:from>
    <xdr:to>
      <xdr:col>24</xdr:col>
      <xdr:colOff>114300</xdr:colOff>
      <xdr:row>56</xdr:row>
      <xdr:rowOff>167005</xdr:rowOff>
    </xdr:to>
    <xdr:sp macro="" textlink="">
      <xdr:nvSpPr>
        <xdr:cNvPr id="191" name="楕円 190">
          <a:extLst>
            <a:ext uri="{FF2B5EF4-FFF2-40B4-BE49-F238E27FC236}">
              <a16:creationId xmlns:a16="http://schemas.microsoft.com/office/drawing/2014/main" id="{073A959E-E6E6-4690-8441-57687079FBF8}"/>
            </a:ext>
          </a:extLst>
        </xdr:cNvPr>
        <xdr:cNvSpPr/>
      </xdr:nvSpPr>
      <xdr:spPr>
        <a:xfrm>
          <a:off x="4036060"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18432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CABE76B3-7967-44DC-8287-C2ED6401ACD0}"/>
            </a:ext>
          </a:extLst>
        </xdr:cNvPr>
        <xdr:cNvSpPr txBox="1"/>
      </xdr:nvSpPr>
      <xdr:spPr>
        <a:xfrm>
          <a:off x="4124960" y="9406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33020</xdr:rowOff>
    </xdr:from>
    <xdr:to>
      <xdr:col>20</xdr:col>
      <xdr:colOff>38100</xdr:colOff>
      <xdr:row>56</xdr:row>
      <xdr:rowOff>134620</xdr:rowOff>
    </xdr:to>
    <xdr:sp macro="" textlink="">
      <xdr:nvSpPr>
        <xdr:cNvPr id="193" name="楕円 192">
          <a:extLst>
            <a:ext uri="{FF2B5EF4-FFF2-40B4-BE49-F238E27FC236}">
              <a16:creationId xmlns:a16="http://schemas.microsoft.com/office/drawing/2014/main" id="{F254CE75-485B-4FB0-9EDA-D6608C6E482F}"/>
            </a:ext>
          </a:extLst>
        </xdr:cNvPr>
        <xdr:cNvSpPr/>
      </xdr:nvSpPr>
      <xdr:spPr>
        <a:xfrm>
          <a:off x="3312160" y="9420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83820</xdr:rowOff>
    </xdr:from>
    <xdr:to>
      <xdr:col>24</xdr:col>
      <xdr:colOff>63500</xdr:colOff>
      <xdr:row>56</xdr:row>
      <xdr:rowOff>116205</xdr:rowOff>
    </xdr:to>
    <xdr:cxnSp macro="">
      <xdr:nvCxnSpPr>
        <xdr:cNvPr id="194" name="直線コネクタ 193">
          <a:extLst>
            <a:ext uri="{FF2B5EF4-FFF2-40B4-BE49-F238E27FC236}">
              <a16:creationId xmlns:a16="http://schemas.microsoft.com/office/drawing/2014/main" id="{0CF8EB23-DE6A-40BF-AF72-879400720E95}"/>
            </a:ext>
          </a:extLst>
        </xdr:cNvPr>
        <xdr:cNvCxnSpPr/>
      </xdr:nvCxnSpPr>
      <xdr:spPr>
        <a:xfrm>
          <a:off x="3355340" y="947166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6350</xdr:rowOff>
    </xdr:from>
    <xdr:to>
      <xdr:col>15</xdr:col>
      <xdr:colOff>101600</xdr:colOff>
      <xdr:row>56</xdr:row>
      <xdr:rowOff>107950</xdr:rowOff>
    </xdr:to>
    <xdr:sp macro="" textlink="">
      <xdr:nvSpPr>
        <xdr:cNvPr id="195" name="楕円 194">
          <a:extLst>
            <a:ext uri="{FF2B5EF4-FFF2-40B4-BE49-F238E27FC236}">
              <a16:creationId xmlns:a16="http://schemas.microsoft.com/office/drawing/2014/main" id="{BB764DF2-03E2-46DF-8239-EF8FE860D07B}"/>
            </a:ext>
          </a:extLst>
        </xdr:cNvPr>
        <xdr:cNvSpPr/>
      </xdr:nvSpPr>
      <xdr:spPr>
        <a:xfrm>
          <a:off x="2514600" y="9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57150</xdr:rowOff>
    </xdr:from>
    <xdr:to>
      <xdr:col>19</xdr:col>
      <xdr:colOff>177800</xdr:colOff>
      <xdr:row>56</xdr:row>
      <xdr:rowOff>83820</xdr:rowOff>
    </xdr:to>
    <xdr:cxnSp macro="">
      <xdr:nvCxnSpPr>
        <xdr:cNvPr id="196" name="直線コネクタ 195">
          <a:extLst>
            <a:ext uri="{FF2B5EF4-FFF2-40B4-BE49-F238E27FC236}">
              <a16:creationId xmlns:a16="http://schemas.microsoft.com/office/drawing/2014/main" id="{B234DD0C-AA9A-4E9E-82EF-F843EC114C0F}"/>
            </a:ext>
          </a:extLst>
        </xdr:cNvPr>
        <xdr:cNvCxnSpPr/>
      </xdr:nvCxnSpPr>
      <xdr:spPr>
        <a:xfrm>
          <a:off x="2565400" y="944499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151130</xdr:rowOff>
    </xdr:from>
    <xdr:to>
      <xdr:col>10</xdr:col>
      <xdr:colOff>165100</xdr:colOff>
      <xdr:row>56</xdr:row>
      <xdr:rowOff>81280</xdr:rowOff>
    </xdr:to>
    <xdr:sp macro="" textlink="">
      <xdr:nvSpPr>
        <xdr:cNvPr id="197" name="楕円 196">
          <a:extLst>
            <a:ext uri="{FF2B5EF4-FFF2-40B4-BE49-F238E27FC236}">
              <a16:creationId xmlns:a16="http://schemas.microsoft.com/office/drawing/2014/main" id="{8D0FA341-ABA5-418A-941C-FB673129AF2B}"/>
            </a:ext>
          </a:extLst>
        </xdr:cNvPr>
        <xdr:cNvSpPr/>
      </xdr:nvSpPr>
      <xdr:spPr>
        <a:xfrm>
          <a:off x="1739900" y="9371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30480</xdr:rowOff>
    </xdr:from>
    <xdr:to>
      <xdr:col>15</xdr:col>
      <xdr:colOff>50800</xdr:colOff>
      <xdr:row>56</xdr:row>
      <xdr:rowOff>57150</xdr:rowOff>
    </xdr:to>
    <xdr:cxnSp macro="">
      <xdr:nvCxnSpPr>
        <xdr:cNvPr id="198" name="直線コネクタ 197">
          <a:extLst>
            <a:ext uri="{FF2B5EF4-FFF2-40B4-BE49-F238E27FC236}">
              <a16:creationId xmlns:a16="http://schemas.microsoft.com/office/drawing/2014/main" id="{FC9CF4C4-3447-468F-B32D-0AFF4FFF51B5}"/>
            </a:ext>
          </a:extLst>
        </xdr:cNvPr>
        <xdr:cNvCxnSpPr/>
      </xdr:nvCxnSpPr>
      <xdr:spPr>
        <a:xfrm>
          <a:off x="1790700" y="9418320"/>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128270</xdr:rowOff>
    </xdr:from>
    <xdr:to>
      <xdr:col>6</xdr:col>
      <xdr:colOff>38100</xdr:colOff>
      <xdr:row>56</xdr:row>
      <xdr:rowOff>58420</xdr:rowOff>
    </xdr:to>
    <xdr:sp macro="" textlink="">
      <xdr:nvSpPr>
        <xdr:cNvPr id="199" name="楕円 198">
          <a:extLst>
            <a:ext uri="{FF2B5EF4-FFF2-40B4-BE49-F238E27FC236}">
              <a16:creationId xmlns:a16="http://schemas.microsoft.com/office/drawing/2014/main" id="{3368BF31-310C-428B-BB04-05CF35F3094E}"/>
            </a:ext>
          </a:extLst>
        </xdr:cNvPr>
        <xdr:cNvSpPr/>
      </xdr:nvSpPr>
      <xdr:spPr>
        <a:xfrm>
          <a:off x="965200" y="9348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7620</xdr:rowOff>
    </xdr:from>
    <xdr:to>
      <xdr:col>10</xdr:col>
      <xdr:colOff>114300</xdr:colOff>
      <xdr:row>56</xdr:row>
      <xdr:rowOff>30480</xdr:rowOff>
    </xdr:to>
    <xdr:cxnSp macro="">
      <xdr:nvCxnSpPr>
        <xdr:cNvPr id="200" name="直線コネクタ 199">
          <a:extLst>
            <a:ext uri="{FF2B5EF4-FFF2-40B4-BE49-F238E27FC236}">
              <a16:creationId xmlns:a16="http://schemas.microsoft.com/office/drawing/2014/main" id="{BC3EB704-14F5-46DD-8552-07E9978A74E6}"/>
            </a:ext>
          </a:extLst>
        </xdr:cNvPr>
        <xdr:cNvCxnSpPr/>
      </xdr:nvCxnSpPr>
      <xdr:spPr>
        <a:xfrm>
          <a:off x="1008380" y="939546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87647</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33A2814-7B4B-422B-9C83-1EBE87B1A25B}"/>
            </a:ext>
          </a:extLst>
        </xdr:cNvPr>
        <xdr:cNvSpPr txBox="1"/>
      </xdr:nvSpPr>
      <xdr:spPr>
        <a:xfrm>
          <a:off x="317056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57167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34CD7DE1-1850-4062-B0D1-D405B784570B}"/>
            </a:ext>
          </a:extLst>
        </xdr:cNvPr>
        <xdr:cNvSpPr txBox="1"/>
      </xdr:nvSpPr>
      <xdr:spPr>
        <a:xfrm>
          <a:off x="238570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314A3906-CDC2-4223-B64D-1DB70149494D}"/>
            </a:ext>
          </a:extLst>
        </xdr:cNvPr>
        <xdr:cNvSpPr txBox="1"/>
      </xdr:nvSpPr>
      <xdr:spPr>
        <a:xfrm>
          <a:off x="1611004" y="1040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E2D00286-48F0-4BE5-83FD-5ED2C0733832}"/>
            </a:ext>
          </a:extLst>
        </xdr:cNvPr>
        <xdr:cNvSpPr txBox="1"/>
      </xdr:nvSpPr>
      <xdr:spPr>
        <a:xfrm>
          <a:off x="8363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151147</xdr:rowOff>
    </xdr:from>
    <xdr:ext cx="340478" cy="259045"/>
    <xdr:sp macro="" textlink="">
      <xdr:nvSpPr>
        <xdr:cNvPr id="205" name="n_1mainValue【橋りょう・トンネル】&#10;有形固定資産減価償却率">
          <a:extLst>
            <a:ext uri="{FF2B5EF4-FFF2-40B4-BE49-F238E27FC236}">
              <a16:creationId xmlns:a16="http://schemas.microsoft.com/office/drawing/2014/main" id="{22E632F2-DEE0-4B5B-80B4-B207D4AC3259}"/>
            </a:ext>
          </a:extLst>
        </xdr:cNvPr>
        <xdr:cNvSpPr txBox="1"/>
      </xdr:nvSpPr>
      <xdr:spPr>
        <a:xfrm>
          <a:off x="3187641" y="9203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124477</xdr:rowOff>
    </xdr:from>
    <xdr:ext cx="340478" cy="259045"/>
    <xdr:sp macro="" textlink="">
      <xdr:nvSpPr>
        <xdr:cNvPr id="206" name="n_2mainValue【橋りょう・トンネル】&#10;有形固定資産減価償却率">
          <a:extLst>
            <a:ext uri="{FF2B5EF4-FFF2-40B4-BE49-F238E27FC236}">
              <a16:creationId xmlns:a16="http://schemas.microsoft.com/office/drawing/2014/main" id="{9FBF46E5-980C-463F-A98E-0AA33603535D}"/>
            </a:ext>
          </a:extLst>
        </xdr:cNvPr>
        <xdr:cNvSpPr txBox="1"/>
      </xdr:nvSpPr>
      <xdr:spPr>
        <a:xfrm>
          <a:off x="2418021" y="91770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97807</xdr:rowOff>
    </xdr:from>
    <xdr:ext cx="340478" cy="259045"/>
    <xdr:sp macro="" textlink="">
      <xdr:nvSpPr>
        <xdr:cNvPr id="207" name="n_3mainValue【橋りょう・トンネル】&#10;有形固定資産減価償却率">
          <a:extLst>
            <a:ext uri="{FF2B5EF4-FFF2-40B4-BE49-F238E27FC236}">
              <a16:creationId xmlns:a16="http://schemas.microsoft.com/office/drawing/2014/main" id="{3A47CB7D-247F-410E-85CD-DD45F2451E18}"/>
            </a:ext>
          </a:extLst>
        </xdr:cNvPr>
        <xdr:cNvSpPr txBox="1"/>
      </xdr:nvSpPr>
      <xdr:spPr>
        <a:xfrm>
          <a:off x="1643321" y="9150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74947</xdr:rowOff>
    </xdr:from>
    <xdr:ext cx="340478" cy="259045"/>
    <xdr:sp macro="" textlink="">
      <xdr:nvSpPr>
        <xdr:cNvPr id="208" name="n_4mainValue【橋りょう・トンネル】&#10;有形固定資産減価償却率">
          <a:extLst>
            <a:ext uri="{FF2B5EF4-FFF2-40B4-BE49-F238E27FC236}">
              <a16:creationId xmlns:a16="http://schemas.microsoft.com/office/drawing/2014/main" id="{D6A51268-0ED4-4DC2-AE9D-B5F6BD36354B}"/>
            </a:ext>
          </a:extLst>
        </xdr:cNvPr>
        <xdr:cNvSpPr txBox="1"/>
      </xdr:nvSpPr>
      <xdr:spPr>
        <a:xfrm>
          <a:off x="845761" y="9127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62D3560-8806-4AD8-8882-0FFFB4DAA747}"/>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4E9D746-BD1D-4634-9A1A-7F612985190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EF8B4DE-0357-47E3-87D5-B0EFD48E347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08AF9E9-D248-4208-A35F-D43C7BC309B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D41C019-9D6A-43E0-BC2F-1C38AB5F89D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C8B36551-CBA6-44DF-89F1-F9605FC272A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E65437AE-F49F-4F1A-B84C-D380895FCC14}"/>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F411145-E2B4-4069-BC0B-21DB8FCD40A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2588478F-D962-4918-9E00-0134122D615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8A00944-E029-4114-91BF-DC801A4047E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9" name="直線コネクタ 218">
          <a:extLst>
            <a:ext uri="{FF2B5EF4-FFF2-40B4-BE49-F238E27FC236}">
              <a16:creationId xmlns:a16="http://schemas.microsoft.com/office/drawing/2014/main" id="{7EB67287-0853-4574-9742-9E06387C74CF}"/>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20" name="テキスト ボックス 219">
          <a:extLst>
            <a:ext uri="{FF2B5EF4-FFF2-40B4-BE49-F238E27FC236}">
              <a16:creationId xmlns:a16="http://schemas.microsoft.com/office/drawing/2014/main" id="{FBD086FE-DA53-41FF-B9F7-64C5DDA18182}"/>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1" name="直線コネクタ 220">
          <a:extLst>
            <a:ext uri="{FF2B5EF4-FFF2-40B4-BE49-F238E27FC236}">
              <a16:creationId xmlns:a16="http://schemas.microsoft.com/office/drawing/2014/main" id="{81760FD1-EB83-42DB-9941-F65379FD2862}"/>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2" name="テキスト ボックス 221">
          <a:extLst>
            <a:ext uri="{FF2B5EF4-FFF2-40B4-BE49-F238E27FC236}">
              <a16:creationId xmlns:a16="http://schemas.microsoft.com/office/drawing/2014/main" id="{D608D242-7B7F-4325-87F0-5E4AA1B96651}"/>
            </a:ext>
          </a:extLst>
        </xdr:cNvPr>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3" name="直線コネクタ 222">
          <a:extLst>
            <a:ext uri="{FF2B5EF4-FFF2-40B4-BE49-F238E27FC236}">
              <a16:creationId xmlns:a16="http://schemas.microsoft.com/office/drawing/2014/main" id="{25165376-AEFA-40BE-9400-4E8C13583046}"/>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4" name="テキスト ボックス 223">
          <a:extLst>
            <a:ext uri="{FF2B5EF4-FFF2-40B4-BE49-F238E27FC236}">
              <a16:creationId xmlns:a16="http://schemas.microsoft.com/office/drawing/2014/main" id="{6C49993E-D904-4D86-A970-E6B175042FE5}"/>
            </a:ext>
          </a:extLst>
        </xdr:cNvPr>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5" name="直線コネクタ 224">
          <a:extLst>
            <a:ext uri="{FF2B5EF4-FFF2-40B4-BE49-F238E27FC236}">
              <a16:creationId xmlns:a16="http://schemas.microsoft.com/office/drawing/2014/main" id="{BF1FF624-20F4-433C-AF04-7497AF4EDDF2}"/>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6" name="テキスト ボックス 225">
          <a:extLst>
            <a:ext uri="{FF2B5EF4-FFF2-40B4-BE49-F238E27FC236}">
              <a16:creationId xmlns:a16="http://schemas.microsoft.com/office/drawing/2014/main" id="{4D2260E0-FC95-48DD-B819-63BA60760034}"/>
            </a:ext>
          </a:extLst>
        </xdr:cNvPr>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C2BAD29-5D8E-4C22-9222-79831EE5523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8" name="テキスト ボックス 227">
          <a:extLst>
            <a:ext uri="{FF2B5EF4-FFF2-40B4-BE49-F238E27FC236}">
              <a16:creationId xmlns:a16="http://schemas.microsoft.com/office/drawing/2014/main" id="{10D926AE-8AD9-483F-BBC8-22E94FA45D1C}"/>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326D23C-ADBD-44FA-903D-05B2E11B58B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30" name="直線コネクタ 229">
          <a:extLst>
            <a:ext uri="{FF2B5EF4-FFF2-40B4-BE49-F238E27FC236}">
              <a16:creationId xmlns:a16="http://schemas.microsoft.com/office/drawing/2014/main" id="{69B9E5A6-2C43-4000-A56F-C5ED05DD5A5B}"/>
            </a:ext>
          </a:extLst>
        </xdr:cNvPr>
        <xdr:cNvCxnSpPr/>
      </xdr:nvCxnSpPr>
      <xdr:spPr>
        <a:xfrm flipV="1">
          <a:off x="9219565" y="9369867"/>
          <a:ext cx="0" cy="1355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C268BC53-D99A-4A0C-B349-068147C072DE}"/>
            </a:ext>
          </a:extLst>
        </xdr:cNvPr>
        <xdr:cNvSpPr txBox="1"/>
      </xdr:nvSpPr>
      <xdr:spPr>
        <a:xfrm>
          <a:off x="9258300" y="1072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2" name="直線コネクタ 231">
          <a:extLst>
            <a:ext uri="{FF2B5EF4-FFF2-40B4-BE49-F238E27FC236}">
              <a16:creationId xmlns:a16="http://schemas.microsoft.com/office/drawing/2014/main" id="{58B8F530-92F9-4852-92D8-8BDF229C37BA}"/>
            </a:ext>
          </a:extLst>
        </xdr:cNvPr>
        <xdr:cNvCxnSpPr/>
      </xdr:nvCxnSpPr>
      <xdr:spPr>
        <a:xfrm>
          <a:off x="9154160" y="1072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3" name="【橋りょう・トンネル】&#10;一人当たり有形固定資産（償却資産）額最大値テキスト">
          <a:extLst>
            <a:ext uri="{FF2B5EF4-FFF2-40B4-BE49-F238E27FC236}">
              <a16:creationId xmlns:a16="http://schemas.microsoft.com/office/drawing/2014/main" id="{CD2C48FE-92BA-4C20-A6B3-54D8D0C216B7}"/>
            </a:ext>
          </a:extLst>
        </xdr:cNvPr>
        <xdr:cNvSpPr txBox="1"/>
      </xdr:nvSpPr>
      <xdr:spPr>
        <a:xfrm>
          <a:off x="9258300" y="91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4" name="直線コネクタ 233">
          <a:extLst>
            <a:ext uri="{FF2B5EF4-FFF2-40B4-BE49-F238E27FC236}">
              <a16:creationId xmlns:a16="http://schemas.microsoft.com/office/drawing/2014/main" id="{32BD9737-F877-433B-A862-8B640C8D9E8C}"/>
            </a:ext>
          </a:extLst>
        </xdr:cNvPr>
        <xdr:cNvCxnSpPr/>
      </xdr:nvCxnSpPr>
      <xdr:spPr>
        <a:xfrm>
          <a:off x="9154160" y="93698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7A09C914-E83C-410C-832C-2F2925D623E0}"/>
            </a:ext>
          </a:extLst>
        </xdr:cNvPr>
        <xdr:cNvSpPr txBox="1"/>
      </xdr:nvSpPr>
      <xdr:spPr>
        <a:xfrm>
          <a:off x="9258300" y="10099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6" name="フローチャート: 判断 235">
          <a:extLst>
            <a:ext uri="{FF2B5EF4-FFF2-40B4-BE49-F238E27FC236}">
              <a16:creationId xmlns:a16="http://schemas.microsoft.com/office/drawing/2014/main" id="{E976BBBA-A68B-4330-B774-28849F7DBCCD}"/>
            </a:ext>
          </a:extLst>
        </xdr:cNvPr>
        <xdr:cNvSpPr/>
      </xdr:nvSpPr>
      <xdr:spPr>
        <a:xfrm>
          <a:off x="9192260" y="10244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7" name="フローチャート: 判断 236">
          <a:extLst>
            <a:ext uri="{FF2B5EF4-FFF2-40B4-BE49-F238E27FC236}">
              <a16:creationId xmlns:a16="http://schemas.microsoft.com/office/drawing/2014/main" id="{5124DD26-996E-4DE8-A66B-5D4F31ECC7EB}"/>
            </a:ext>
          </a:extLst>
        </xdr:cNvPr>
        <xdr:cNvSpPr/>
      </xdr:nvSpPr>
      <xdr:spPr>
        <a:xfrm>
          <a:off x="8445500" y="1025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8" name="フローチャート: 判断 237">
          <a:extLst>
            <a:ext uri="{FF2B5EF4-FFF2-40B4-BE49-F238E27FC236}">
              <a16:creationId xmlns:a16="http://schemas.microsoft.com/office/drawing/2014/main" id="{FF7626C6-CD4B-47D4-B41A-C4F1EBB1AF5A}"/>
            </a:ext>
          </a:extLst>
        </xdr:cNvPr>
        <xdr:cNvSpPr/>
      </xdr:nvSpPr>
      <xdr:spPr>
        <a:xfrm>
          <a:off x="7670800" y="102605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9" name="フローチャート: 判断 238">
          <a:extLst>
            <a:ext uri="{FF2B5EF4-FFF2-40B4-BE49-F238E27FC236}">
              <a16:creationId xmlns:a16="http://schemas.microsoft.com/office/drawing/2014/main" id="{73171948-5154-4F52-9DD7-E2B2F4AF7F12}"/>
            </a:ext>
          </a:extLst>
        </xdr:cNvPr>
        <xdr:cNvSpPr/>
      </xdr:nvSpPr>
      <xdr:spPr>
        <a:xfrm>
          <a:off x="6873240" y="10296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40" name="フローチャート: 判断 239">
          <a:extLst>
            <a:ext uri="{FF2B5EF4-FFF2-40B4-BE49-F238E27FC236}">
              <a16:creationId xmlns:a16="http://schemas.microsoft.com/office/drawing/2014/main" id="{A5CEA810-64FD-4270-ADA6-CF223392DEE4}"/>
            </a:ext>
          </a:extLst>
        </xdr:cNvPr>
        <xdr:cNvSpPr/>
      </xdr:nvSpPr>
      <xdr:spPr>
        <a:xfrm>
          <a:off x="6098540" y="1026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51ACD32-5702-4214-AF3A-6E2F1544A38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7FA402C-3B38-4641-99E1-B0BE0F1ECDD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6253254-DB54-4D9E-9307-1F6619969A9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06E6D6A-B549-4EB3-8A03-1182E87B196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2BBE4E-5683-443F-9369-B1742B16B39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112786</xdr:rowOff>
    </xdr:from>
    <xdr:to>
      <xdr:col>55</xdr:col>
      <xdr:colOff>50800</xdr:colOff>
      <xdr:row>64</xdr:row>
      <xdr:rowOff>42936</xdr:rowOff>
    </xdr:to>
    <xdr:sp macro="" textlink="">
      <xdr:nvSpPr>
        <xdr:cNvPr id="246" name="楕円 245">
          <a:extLst>
            <a:ext uri="{FF2B5EF4-FFF2-40B4-BE49-F238E27FC236}">
              <a16:creationId xmlns:a16="http://schemas.microsoft.com/office/drawing/2014/main" id="{B7E880CC-7D19-44F8-B840-70AA77D0EA11}"/>
            </a:ext>
          </a:extLst>
        </xdr:cNvPr>
        <xdr:cNvSpPr/>
      </xdr:nvSpPr>
      <xdr:spPr>
        <a:xfrm>
          <a:off x="9192260" y="10674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27713</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7686B791-FF89-415E-BBFA-E44D0E1AAFA2}"/>
            </a:ext>
          </a:extLst>
        </xdr:cNvPr>
        <xdr:cNvSpPr txBox="1"/>
      </xdr:nvSpPr>
      <xdr:spPr>
        <a:xfrm>
          <a:off x="9258300" y="1058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112921</xdr:rowOff>
    </xdr:from>
    <xdr:to>
      <xdr:col>50</xdr:col>
      <xdr:colOff>165100</xdr:colOff>
      <xdr:row>64</xdr:row>
      <xdr:rowOff>43071</xdr:rowOff>
    </xdr:to>
    <xdr:sp macro="" textlink="">
      <xdr:nvSpPr>
        <xdr:cNvPr id="248" name="楕円 247">
          <a:extLst>
            <a:ext uri="{FF2B5EF4-FFF2-40B4-BE49-F238E27FC236}">
              <a16:creationId xmlns:a16="http://schemas.microsoft.com/office/drawing/2014/main" id="{8903CF6C-392B-43DD-BAF0-CCEB33DE105B}"/>
            </a:ext>
          </a:extLst>
        </xdr:cNvPr>
        <xdr:cNvSpPr/>
      </xdr:nvSpPr>
      <xdr:spPr>
        <a:xfrm>
          <a:off x="8445500" y="106742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163586</xdr:rowOff>
    </xdr:from>
    <xdr:to>
      <xdr:col>55</xdr:col>
      <xdr:colOff>0</xdr:colOff>
      <xdr:row>63</xdr:row>
      <xdr:rowOff>163721</xdr:rowOff>
    </xdr:to>
    <xdr:cxnSp macro="">
      <xdr:nvCxnSpPr>
        <xdr:cNvPr id="249" name="直線コネクタ 248">
          <a:extLst>
            <a:ext uri="{FF2B5EF4-FFF2-40B4-BE49-F238E27FC236}">
              <a16:creationId xmlns:a16="http://schemas.microsoft.com/office/drawing/2014/main" id="{D042BED8-D319-4E18-AFA4-9A5CE560258F}"/>
            </a:ext>
          </a:extLst>
        </xdr:cNvPr>
        <xdr:cNvCxnSpPr/>
      </xdr:nvCxnSpPr>
      <xdr:spPr>
        <a:xfrm flipV="1">
          <a:off x="8496300" y="10724906"/>
          <a:ext cx="7239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113287</xdr:rowOff>
    </xdr:from>
    <xdr:to>
      <xdr:col>46</xdr:col>
      <xdr:colOff>38100</xdr:colOff>
      <xdr:row>64</xdr:row>
      <xdr:rowOff>43437</xdr:rowOff>
    </xdr:to>
    <xdr:sp macro="" textlink="">
      <xdr:nvSpPr>
        <xdr:cNvPr id="250" name="楕円 249">
          <a:extLst>
            <a:ext uri="{FF2B5EF4-FFF2-40B4-BE49-F238E27FC236}">
              <a16:creationId xmlns:a16="http://schemas.microsoft.com/office/drawing/2014/main" id="{965099C2-726D-4935-92CE-EB78205B0EB3}"/>
            </a:ext>
          </a:extLst>
        </xdr:cNvPr>
        <xdr:cNvSpPr/>
      </xdr:nvSpPr>
      <xdr:spPr>
        <a:xfrm>
          <a:off x="7670800" y="106746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163721</xdr:rowOff>
    </xdr:from>
    <xdr:to>
      <xdr:col>50</xdr:col>
      <xdr:colOff>114300</xdr:colOff>
      <xdr:row>63</xdr:row>
      <xdr:rowOff>164087</xdr:rowOff>
    </xdr:to>
    <xdr:cxnSp macro="">
      <xdr:nvCxnSpPr>
        <xdr:cNvPr id="251" name="直線コネクタ 250">
          <a:extLst>
            <a:ext uri="{FF2B5EF4-FFF2-40B4-BE49-F238E27FC236}">
              <a16:creationId xmlns:a16="http://schemas.microsoft.com/office/drawing/2014/main" id="{E865BB2D-5D41-4987-AB26-EB139952FE58}"/>
            </a:ext>
          </a:extLst>
        </xdr:cNvPr>
        <xdr:cNvCxnSpPr/>
      </xdr:nvCxnSpPr>
      <xdr:spPr>
        <a:xfrm flipV="1">
          <a:off x="7713980" y="10725041"/>
          <a:ext cx="78232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113742</xdr:rowOff>
    </xdr:from>
    <xdr:to>
      <xdr:col>41</xdr:col>
      <xdr:colOff>101600</xdr:colOff>
      <xdr:row>64</xdr:row>
      <xdr:rowOff>43892</xdr:rowOff>
    </xdr:to>
    <xdr:sp macro="" textlink="">
      <xdr:nvSpPr>
        <xdr:cNvPr id="252" name="楕円 251">
          <a:extLst>
            <a:ext uri="{FF2B5EF4-FFF2-40B4-BE49-F238E27FC236}">
              <a16:creationId xmlns:a16="http://schemas.microsoft.com/office/drawing/2014/main" id="{18B040FC-D67F-408B-A6DD-752599C03F60}"/>
            </a:ext>
          </a:extLst>
        </xdr:cNvPr>
        <xdr:cNvSpPr/>
      </xdr:nvSpPr>
      <xdr:spPr>
        <a:xfrm>
          <a:off x="6873240" y="10675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164087</xdr:rowOff>
    </xdr:from>
    <xdr:to>
      <xdr:col>45</xdr:col>
      <xdr:colOff>177800</xdr:colOff>
      <xdr:row>63</xdr:row>
      <xdr:rowOff>164542</xdr:rowOff>
    </xdr:to>
    <xdr:cxnSp macro="">
      <xdr:nvCxnSpPr>
        <xdr:cNvPr id="253" name="直線コネクタ 252">
          <a:extLst>
            <a:ext uri="{FF2B5EF4-FFF2-40B4-BE49-F238E27FC236}">
              <a16:creationId xmlns:a16="http://schemas.microsoft.com/office/drawing/2014/main" id="{B5F059DB-E118-436B-AD68-9BDEB3021A19}"/>
            </a:ext>
          </a:extLst>
        </xdr:cNvPr>
        <xdr:cNvCxnSpPr/>
      </xdr:nvCxnSpPr>
      <xdr:spPr>
        <a:xfrm flipV="1">
          <a:off x="6924040" y="10725407"/>
          <a:ext cx="78994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114164</xdr:rowOff>
    </xdr:from>
    <xdr:to>
      <xdr:col>36</xdr:col>
      <xdr:colOff>165100</xdr:colOff>
      <xdr:row>64</xdr:row>
      <xdr:rowOff>44314</xdr:rowOff>
    </xdr:to>
    <xdr:sp macro="" textlink="">
      <xdr:nvSpPr>
        <xdr:cNvPr id="254" name="楕円 253">
          <a:extLst>
            <a:ext uri="{FF2B5EF4-FFF2-40B4-BE49-F238E27FC236}">
              <a16:creationId xmlns:a16="http://schemas.microsoft.com/office/drawing/2014/main" id="{A4648DFD-B51C-4C56-BB3E-0799F17F9805}"/>
            </a:ext>
          </a:extLst>
        </xdr:cNvPr>
        <xdr:cNvSpPr/>
      </xdr:nvSpPr>
      <xdr:spPr>
        <a:xfrm>
          <a:off x="6098540" y="10675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164542</xdr:rowOff>
    </xdr:from>
    <xdr:to>
      <xdr:col>41</xdr:col>
      <xdr:colOff>50800</xdr:colOff>
      <xdr:row>63</xdr:row>
      <xdr:rowOff>164964</xdr:rowOff>
    </xdr:to>
    <xdr:cxnSp macro="">
      <xdr:nvCxnSpPr>
        <xdr:cNvPr id="255" name="直線コネクタ 254">
          <a:extLst>
            <a:ext uri="{FF2B5EF4-FFF2-40B4-BE49-F238E27FC236}">
              <a16:creationId xmlns:a16="http://schemas.microsoft.com/office/drawing/2014/main" id="{31A15CEC-E13D-4952-B556-7FAE710368D0}"/>
            </a:ext>
          </a:extLst>
        </xdr:cNvPr>
        <xdr:cNvCxnSpPr/>
      </xdr:nvCxnSpPr>
      <xdr:spPr>
        <a:xfrm flipV="1">
          <a:off x="6149340" y="10725862"/>
          <a:ext cx="7747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77E51DC-F8B2-44DB-A78B-64AC8A26600E}"/>
            </a:ext>
          </a:extLst>
        </xdr:cNvPr>
        <xdr:cNvSpPr txBox="1"/>
      </xdr:nvSpPr>
      <xdr:spPr>
        <a:xfrm>
          <a:off x="8214575" y="100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DDD2A0B2-1B6C-4AF4-A176-B274D384DCDD}"/>
            </a:ext>
          </a:extLst>
        </xdr:cNvPr>
        <xdr:cNvSpPr txBox="1"/>
      </xdr:nvSpPr>
      <xdr:spPr>
        <a:xfrm>
          <a:off x="7444955" y="100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822D4ED-877D-45BE-BEC8-BCEC44555DC1}"/>
            </a:ext>
          </a:extLst>
        </xdr:cNvPr>
        <xdr:cNvSpPr txBox="1"/>
      </xdr:nvSpPr>
      <xdr:spPr>
        <a:xfrm>
          <a:off x="6670255" y="1007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6C1A379-31A8-4962-9E16-B5110039CC42}"/>
            </a:ext>
          </a:extLst>
        </xdr:cNvPr>
        <xdr:cNvSpPr txBox="1"/>
      </xdr:nvSpPr>
      <xdr:spPr>
        <a:xfrm>
          <a:off x="5872695" y="1004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34198</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487FC56F-BDC9-4C11-AD0B-8329EC15953F}"/>
            </a:ext>
          </a:extLst>
        </xdr:cNvPr>
        <xdr:cNvSpPr txBox="1"/>
      </xdr:nvSpPr>
      <xdr:spPr>
        <a:xfrm>
          <a:off x="8271588" y="1076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34564</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272B6A16-7D33-427E-9F7F-558F96A4F443}"/>
            </a:ext>
          </a:extLst>
        </xdr:cNvPr>
        <xdr:cNvSpPr txBox="1"/>
      </xdr:nvSpPr>
      <xdr:spPr>
        <a:xfrm>
          <a:off x="7509588" y="1076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35019</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AD136301-9B7A-4064-88B9-085217BCEBD1}"/>
            </a:ext>
          </a:extLst>
        </xdr:cNvPr>
        <xdr:cNvSpPr txBox="1"/>
      </xdr:nvSpPr>
      <xdr:spPr>
        <a:xfrm>
          <a:off x="6712028" y="10763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35441</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5B1BCFF6-2735-4DC1-825F-39C29C5130BC}"/>
            </a:ext>
          </a:extLst>
        </xdr:cNvPr>
        <xdr:cNvSpPr txBox="1"/>
      </xdr:nvSpPr>
      <xdr:spPr>
        <a:xfrm>
          <a:off x="5937328" y="1076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9826CAB-0964-430A-838A-1907039B408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F097773A-286A-46C9-A10E-D061500A8BF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54A2691C-9018-4B99-9579-BA6EF507DDF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5D6467C-4970-493B-B4E9-90753ADFDE3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CF1A632-F0D9-4FD1-8318-87A7933D054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8258255-1F8B-4E42-8A7F-F253F0AA31F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382A9DE-6000-4C3E-939D-34D27E7D314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BE806A3-8809-416F-AAB6-4D63D290EEB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A25A99FD-7503-4846-BDCC-226F965B1D6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ABC6E2C-9AD8-4D64-AE43-B07F078C109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AC65C1E-6520-4268-8106-A69CEB68AE2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1A3636E7-E2BE-42BF-86BE-C91B3A68F095}"/>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EF3AC1CD-E784-42CC-B578-7D845C1871A4}"/>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7D30FCD8-3031-40B4-8743-B8B00E41288D}"/>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9A1A1E43-964F-4DB8-BD65-BFCEEB5E570B}"/>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E553B706-28D6-496D-8E8D-64B3B9AA3E1F}"/>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1A13C3EE-C8A3-4147-8CAE-52BAFFB49065}"/>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6FC2CCBA-8F9C-4638-8BE4-56C96E2CF4E6}"/>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B24E2163-4A7B-4B18-AFFB-D0E1A6E99DCC}"/>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E06D43B-3A8F-4068-B20A-5209A4DA86E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71E8705E-617E-452F-A939-864F1FAFE8FE}"/>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C4961A5-F97D-49FC-8562-63E92885E0E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C2D609B3-A534-4932-BF12-7FBDF8E89DF9}"/>
            </a:ext>
          </a:extLst>
        </xdr:cNvPr>
        <xdr:cNvCxnSpPr/>
      </xdr:nvCxnSpPr>
      <xdr:spPr>
        <a:xfrm flipV="1">
          <a:off x="4086225" y="12987528"/>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6DF7B71C-9AEA-46E9-9CBD-47A2BAFC4E54}"/>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DAA9A3EF-231C-42DF-9902-5A9BBFECAB1A}"/>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84AABE8D-AD33-448F-87B1-D266825E1BDB}"/>
            </a:ext>
          </a:extLst>
        </xdr:cNvPr>
        <xdr:cNvSpPr txBox="1"/>
      </xdr:nvSpPr>
      <xdr:spPr>
        <a:xfrm>
          <a:off x="4124960" y="12766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90" name="直線コネクタ 289">
          <a:extLst>
            <a:ext uri="{FF2B5EF4-FFF2-40B4-BE49-F238E27FC236}">
              <a16:creationId xmlns:a16="http://schemas.microsoft.com/office/drawing/2014/main" id="{3FFA38B3-A0FE-4635-8177-0CA2BAA1741B}"/>
            </a:ext>
          </a:extLst>
        </xdr:cNvPr>
        <xdr:cNvCxnSpPr/>
      </xdr:nvCxnSpPr>
      <xdr:spPr>
        <a:xfrm>
          <a:off x="4020820" y="12987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83329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DE14318-D7FC-4AA7-BE2B-B6BFB7097FA1}"/>
            </a:ext>
          </a:extLst>
        </xdr:cNvPr>
        <xdr:cNvSpPr txBox="1"/>
      </xdr:nvSpPr>
      <xdr:spPr>
        <a:xfrm>
          <a:off x="4124960" y="13662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2" name="フローチャート: 判断 291">
          <a:extLst>
            <a:ext uri="{FF2B5EF4-FFF2-40B4-BE49-F238E27FC236}">
              <a16:creationId xmlns:a16="http://schemas.microsoft.com/office/drawing/2014/main" id="{454EF873-77B3-4C5D-A39B-966BA47C546A}"/>
            </a:ext>
          </a:extLst>
        </xdr:cNvPr>
        <xdr:cNvSpPr/>
      </xdr:nvSpPr>
      <xdr:spPr>
        <a:xfrm>
          <a:off x="4036060" y="1380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3" name="フローチャート: 判断 292">
          <a:extLst>
            <a:ext uri="{FF2B5EF4-FFF2-40B4-BE49-F238E27FC236}">
              <a16:creationId xmlns:a16="http://schemas.microsoft.com/office/drawing/2014/main" id="{4778C14A-1C95-4169-8E0E-53EB093C9182}"/>
            </a:ext>
          </a:extLst>
        </xdr:cNvPr>
        <xdr:cNvSpPr/>
      </xdr:nvSpPr>
      <xdr:spPr>
        <a:xfrm>
          <a:off x="3312160" y="13752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4" name="フローチャート: 判断 293">
          <a:extLst>
            <a:ext uri="{FF2B5EF4-FFF2-40B4-BE49-F238E27FC236}">
              <a16:creationId xmlns:a16="http://schemas.microsoft.com/office/drawing/2014/main" id="{08FAFFBC-EB15-4052-950A-C2AA4040B69B}"/>
            </a:ext>
          </a:extLst>
        </xdr:cNvPr>
        <xdr:cNvSpPr/>
      </xdr:nvSpPr>
      <xdr:spPr>
        <a:xfrm>
          <a:off x="2514600" y="137353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5" name="フローチャート: 判断 294">
          <a:extLst>
            <a:ext uri="{FF2B5EF4-FFF2-40B4-BE49-F238E27FC236}">
              <a16:creationId xmlns:a16="http://schemas.microsoft.com/office/drawing/2014/main" id="{704B0246-ED5D-4535-ADA6-9998DD7F6F39}"/>
            </a:ext>
          </a:extLst>
        </xdr:cNvPr>
        <xdr:cNvSpPr/>
      </xdr:nvSpPr>
      <xdr:spPr>
        <a:xfrm>
          <a:off x="173990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6" name="フローチャート: 判断 295">
          <a:extLst>
            <a:ext uri="{FF2B5EF4-FFF2-40B4-BE49-F238E27FC236}">
              <a16:creationId xmlns:a16="http://schemas.microsoft.com/office/drawing/2014/main" id="{96190EAC-F537-49FC-83AA-AA10F75D133B}"/>
            </a:ext>
          </a:extLst>
        </xdr:cNvPr>
        <xdr:cNvSpPr/>
      </xdr:nvSpPr>
      <xdr:spPr>
        <a:xfrm>
          <a:off x="965200" y="13657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45A6826-71DE-434A-83F8-E0BCDC251AE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8B7AEBF-E8D9-44AD-B11D-9E431E364D7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54AB506-6A0A-439B-B0F0-E1A1D289CDB6}"/>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E0661B1-5E1F-42CF-941C-C43A1C6924F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AC991A-8BCC-430C-BD52-66949247A22D}"/>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138176</xdr:rowOff>
    </xdr:from>
    <xdr:to>
      <xdr:col>24</xdr:col>
      <xdr:colOff>114300</xdr:colOff>
      <xdr:row>84</xdr:row>
      <xdr:rowOff>68326</xdr:rowOff>
    </xdr:to>
    <xdr:sp macro="" textlink="">
      <xdr:nvSpPr>
        <xdr:cNvPr id="302" name="楕円 301">
          <a:extLst>
            <a:ext uri="{FF2B5EF4-FFF2-40B4-BE49-F238E27FC236}">
              <a16:creationId xmlns:a16="http://schemas.microsoft.com/office/drawing/2014/main" id="{5A0A1EE2-0B21-40A1-A695-65B1F41A4091}"/>
            </a:ext>
          </a:extLst>
        </xdr:cNvPr>
        <xdr:cNvSpPr/>
      </xdr:nvSpPr>
      <xdr:spPr>
        <a:xfrm>
          <a:off x="4036060" y="14052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116603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254447E-DFA3-4818-B033-A626CD9EA46E}"/>
            </a:ext>
          </a:extLst>
        </xdr:cNvPr>
        <xdr:cNvSpPr txBox="1"/>
      </xdr:nvSpPr>
      <xdr:spPr>
        <a:xfrm>
          <a:off x="4124960" y="1403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99313</xdr:rowOff>
    </xdr:from>
    <xdr:to>
      <xdr:col>20</xdr:col>
      <xdr:colOff>38100</xdr:colOff>
      <xdr:row>84</xdr:row>
      <xdr:rowOff>29463</xdr:rowOff>
    </xdr:to>
    <xdr:sp macro="" textlink="">
      <xdr:nvSpPr>
        <xdr:cNvPr id="304" name="楕円 303">
          <a:extLst>
            <a:ext uri="{FF2B5EF4-FFF2-40B4-BE49-F238E27FC236}">
              <a16:creationId xmlns:a16="http://schemas.microsoft.com/office/drawing/2014/main" id="{030E6DDD-6C01-485C-BDDF-565120404114}"/>
            </a:ext>
          </a:extLst>
        </xdr:cNvPr>
        <xdr:cNvSpPr/>
      </xdr:nvSpPr>
      <xdr:spPr>
        <a:xfrm>
          <a:off x="3312160" y="14013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150113</xdr:rowOff>
    </xdr:from>
    <xdr:to>
      <xdr:col>24</xdr:col>
      <xdr:colOff>63500</xdr:colOff>
      <xdr:row>84</xdr:row>
      <xdr:rowOff>17526</xdr:rowOff>
    </xdr:to>
    <xdr:cxnSp macro="">
      <xdr:nvCxnSpPr>
        <xdr:cNvPr id="305" name="直線コネクタ 304">
          <a:extLst>
            <a:ext uri="{FF2B5EF4-FFF2-40B4-BE49-F238E27FC236}">
              <a16:creationId xmlns:a16="http://schemas.microsoft.com/office/drawing/2014/main" id="{9EE7C342-AAA1-45EA-B9BB-48C2EEBC042D}"/>
            </a:ext>
          </a:extLst>
        </xdr:cNvPr>
        <xdr:cNvCxnSpPr/>
      </xdr:nvCxnSpPr>
      <xdr:spPr>
        <a:xfrm>
          <a:off x="3355340" y="14064233"/>
          <a:ext cx="73152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58165</xdr:rowOff>
    </xdr:from>
    <xdr:to>
      <xdr:col>15</xdr:col>
      <xdr:colOff>101600</xdr:colOff>
      <xdr:row>83</xdr:row>
      <xdr:rowOff>159765</xdr:rowOff>
    </xdr:to>
    <xdr:sp macro="" textlink="">
      <xdr:nvSpPr>
        <xdr:cNvPr id="306" name="楕円 305">
          <a:extLst>
            <a:ext uri="{FF2B5EF4-FFF2-40B4-BE49-F238E27FC236}">
              <a16:creationId xmlns:a16="http://schemas.microsoft.com/office/drawing/2014/main" id="{E724F200-3A4A-43F2-A6C0-6A4BFD89EACB}"/>
            </a:ext>
          </a:extLst>
        </xdr:cNvPr>
        <xdr:cNvSpPr/>
      </xdr:nvSpPr>
      <xdr:spPr>
        <a:xfrm>
          <a:off x="2514600" y="139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108965</xdr:rowOff>
    </xdr:from>
    <xdr:to>
      <xdr:col>19</xdr:col>
      <xdr:colOff>177800</xdr:colOff>
      <xdr:row>83</xdr:row>
      <xdr:rowOff>150113</xdr:rowOff>
    </xdr:to>
    <xdr:cxnSp macro="">
      <xdr:nvCxnSpPr>
        <xdr:cNvPr id="307" name="直線コネクタ 306">
          <a:extLst>
            <a:ext uri="{FF2B5EF4-FFF2-40B4-BE49-F238E27FC236}">
              <a16:creationId xmlns:a16="http://schemas.microsoft.com/office/drawing/2014/main" id="{56536361-8761-417F-8271-3EAD890127A3}"/>
            </a:ext>
          </a:extLst>
        </xdr:cNvPr>
        <xdr:cNvCxnSpPr/>
      </xdr:nvCxnSpPr>
      <xdr:spPr>
        <a:xfrm>
          <a:off x="2565400" y="14023085"/>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10161</xdr:rowOff>
    </xdr:from>
    <xdr:to>
      <xdr:col>10</xdr:col>
      <xdr:colOff>165100</xdr:colOff>
      <xdr:row>83</xdr:row>
      <xdr:rowOff>111761</xdr:rowOff>
    </xdr:to>
    <xdr:sp macro="" textlink="">
      <xdr:nvSpPr>
        <xdr:cNvPr id="308" name="楕円 307">
          <a:extLst>
            <a:ext uri="{FF2B5EF4-FFF2-40B4-BE49-F238E27FC236}">
              <a16:creationId xmlns:a16="http://schemas.microsoft.com/office/drawing/2014/main" id="{DCB8400D-3189-473A-83E2-0E182D14667F}"/>
            </a:ext>
          </a:extLst>
        </xdr:cNvPr>
        <xdr:cNvSpPr/>
      </xdr:nvSpPr>
      <xdr:spPr>
        <a:xfrm>
          <a:off x="17399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60961</xdr:rowOff>
    </xdr:from>
    <xdr:to>
      <xdr:col>15</xdr:col>
      <xdr:colOff>50800</xdr:colOff>
      <xdr:row>83</xdr:row>
      <xdr:rowOff>108965</xdr:rowOff>
    </xdr:to>
    <xdr:cxnSp macro="">
      <xdr:nvCxnSpPr>
        <xdr:cNvPr id="309" name="直線コネクタ 308">
          <a:extLst>
            <a:ext uri="{FF2B5EF4-FFF2-40B4-BE49-F238E27FC236}">
              <a16:creationId xmlns:a16="http://schemas.microsoft.com/office/drawing/2014/main" id="{CB485813-092B-4204-A9CE-A0EF737C0ABA}"/>
            </a:ext>
          </a:extLst>
        </xdr:cNvPr>
        <xdr:cNvCxnSpPr/>
      </xdr:nvCxnSpPr>
      <xdr:spPr>
        <a:xfrm>
          <a:off x="1790700" y="13975081"/>
          <a:ext cx="7747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133604</xdr:rowOff>
    </xdr:from>
    <xdr:to>
      <xdr:col>6</xdr:col>
      <xdr:colOff>38100</xdr:colOff>
      <xdr:row>83</xdr:row>
      <xdr:rowOff>63754</xdr:rowOff>
    </xdr:to>
    <xdr:sp macro="" textlink="">
      <xdr:nvSpPr>
        <xdr:cNvPr id="310" name="楕円 309">
          <a:extLst>
            <a:ext uri="{FF2B5EF4-FFF2-40B4-BE49-F238E27FC236}">
              <a16:creationId xmlns:a16="http://schemas.microsoft.com/office/drawing/2014/main" id="{44401BCB-A579-4CC2-A56F-13191CC0DDE5}"/>
            </a:ext>
          </a:extLst>
        </xdr:cNvPr>
        <xdr:cNvSpPr/>
      </xdr:nvSpPr>
      <xdr:spPr>
        <a:xfrm>
          <a:off x="965200" y="138800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12954</xdr:rowOff>
    </xdr:from>
    <xdr:to>
      <xdr:col>10</xdr:col>
      <xdr:colOff>114300</xdr:colOff>
      <xdr:row>83</xdr:row>
      <xdr:rowOff>60961</xdr:rowOff>
    </xdr:to>
    <xdr:cxnSp macro="">
      <xdr:nvCxnSpPr>
        <xdr:cNvPr id="311" name="直線コネクタ 310">
          <a:extLst>
            <a:ext uri="{FF2B5EF4-FFF2-40B4-BE49-F238E27FC236}">
              <a16:creationId xmlns:a16="http://schemas.microsoft.com/office/drawing/2014/main" id="{86E640A1-8760-4EBF-8366-88792D92EEB8}"/>
            </a:ext>
          </a:extLst>
        </xdr:cNvPr>
        <xdr:cNvCxnSpPr/>
      </xdr:nvCxnSpPr>
      <xdr:spPr>
        <a:xfrm>
          <a:off x="1008380" y="13927074"/>
          <a:ext cx="78232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123714</xdr:rowOff>
    </xdr:from>
    <xdr:ext cx="405111" cy="259045"/>
    <xdr:sp macro="" textlink="">
      <xdr:nvSpPr>
        <xdr:cNvPr id="312" name="n_1aveValue【公営住宅】&#10;有形固定資産減価償却率">
          <a:extLst>
            <a:ext uri="{FF2B5EF4-FFF2-40B4-BE49-F238E27FC236}">
              <a16:creationId xmlns:a16="http://schemas.microsoft.com/office/drawing/2014/main" id="{6CC34CFA-EBA2-450D-A252-63265CA9319F}"/>
            </a:ext>
          </a:extLst>
        </xdr:cNvPr>
        <xdr:cNvSpPr txBox="1"/>
      </xdr:nvSpPr>
      <xdr:spPr>
        <a:xfrm>
          <a:off x="3170564" y="1353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103140</xdr:rowOff>
    </xdr:from>
    <xdr:ext cx="405111" cy="259045"/>
    <xdr:sp macro="" textlink="">
      <xdr:nvSpPr>
        <xdr:cNvPr id="313" name="n_2aveValue【公営住宅】&#10;有形固定資産減価償却率">
          <a:extLst>
            <a:ext uri="{FF2B5EF4-FFF2-40B4-BE49-F238E27FC236}">
              <a16:creationId xmlns:a16="http://schemas.microsoft.com/office/drawing/2014/main" id="{F756F076-0255-4F76-AD1C-ABFD76816F3F}"/>
            </a:ext>
          </a:extLst>
        </xdr:cNvPr>
        <xdr:cNvSpPr txBox="1"/>
      </xdr:nvSpPr>
      <xdr:spPr>
        <a:xfrm>
          <a:off x="2385704" y="1351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64279</xdr:rowOff>
    </xdr:from>
    <xdr:ext cx="405111" cy="259045"/>
    <xdr:sp macro="" textlink="">
      <xdr:nvSpPr>
        <xdr:cNvPr id="314" name="n_3aveValue【公営住宅】&#10;有形固定資産減価償却率">
          <a:extLst>
            <a:ext uri="{FF2B5EF4-FFF2-40B4-BE49-F238E27FC236}">
              <a16:creationId xmlns:a16="http://schemas.microsoft.com/office/drawing/2014/main" id="{B7E9EFEE-DA04-4A8E-9FAB-013E219FE79A}"/>
            </a:ext>
          </a:extLst>
        </xdr:cNvPr>
        <xdr:cNvSpPr txBox="1"/>
      </xdr:nvSpPr>
      <xdr:spPr>
        <a:xfrm>
          <a:off x="1611004" y="1347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5" name="n_4aveValue【公営住宅】&#10;有形固定資産減価償却率">
          <a:extLst>
            <a:ext uri="{FF2B5EF4-FFF2-40B4-BE49-F238E27FC236}">
              <a16:creationId xmlns:a16="http://schemas.microsoft.com/office/drawing/2014/main" id="{B29F9266-BD5A-465A-8001-8084FE64469F}"/>
            </a:ext>
          </a:extLst>
        </xdr:cNvPr>
        <xdr:cNvSpPr txBox="1"/>
      </xdr:nvSpPr>
      <xdr:spPr>
        <a:xfrm>
          <a:off x="83630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20590</xdr:rowOff>
    </xdr:from>
    <xdr:ext cx="405111" cy="259045"/>
    <xdr:sp macro="" textlink="">
      <xdr:nvSpPr>
        <xdr:cNvPr id="316" name="n_1mainValue【公営住宅】&#10;有形固定資産減価償却率">
          <a:extLst>
            <a:ext uri="{FF2B5EF4-FFF2-40B4-BE49-F238E27FC236}">
              <a16:creationId xmlns:a16="http://schemas.microsoft.com/office/drawing/2014/main" id="{0F804FAC-07FA-4524-BEAA-C47CC26FAFA8}"/>
            </a:ext>
          </a:extLst>
        </xdr:cNvPr>
        <xdr:cNvSpPr txBox="1"/>
      </xdr:nvSpPr>
      <xdr:spPr>
        <a:xfrm>
          <a:off x="3170564" y="141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150892</xdr:rowOff>
    </xdr:from>
    <xdr:ext cx="405111" cy="259045"/>
    <xdr:sp macro="" textlink="">
      <xdr:nvSpPr>
        <xdr:cNvPr id="317" name="n_2mainValue【公営住宅】&#10;有形固定資産減価償却率">
          <a:extLst>
            <a:ext uri="{FF2B5EF4-FFF2-40B4-BE49-F238E27FC236}">
              <a16:creationId xmlns:a16="http://schemas.microsoft.com/office/drawing/2014/main" id="{5283E862-14AF-4EBD-83A7-3BE6E518F376}"/>
            </a:ext>
          </a:extLst>
        </xdr:cNvPr>
        <xdr:cNvSpPr txBox="1"/>
      </xdr:nvSpPr>
      <xdr:spPr>
        <a:xfrm>
          <a:off x="2385704" y="1406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102888</xdr:rowOff>
    </xdr:from>
    <xdr:ext cx="405111" cy="259045"/>
    <xdr:sp macro="" textlink="">
      <xdr:nvSpPr>
        <xdr:cNvPr id="318" name="n_3mainValue【公営住宅】&#10;有形固定資産減価償却率">
          <a:extLst>
            <a:ext uri="{FF2B5EF4-FFF2-40B4-BE49-F238E27FC236}">
              <a16:creationId xmlns:a16="http://schemas.microsoft.com/office/drawing/2014/main" id="{C653B27F-00A7-4C9F-8031-B311CE91DEC4}"/>
            </a:ext>
          </a:extLst>
        </xdr:cNvPr>
        <xdr:cNvSpPr txBox="1"/>
      </xdr:nvSpPr>
      <xdr:spPr>
        <a:xfrm>
          <a:off x="16110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54881</xdr:rowOff>
    </xdr:from>
    <xdr:ext cx="405111" cy="259045"/>
    <xdr:sp macro="" textlink="">
      <xdr:nvSpPr>
        <xdr:cNvPr id="319" name="n_4mainValue【公営住宅】&#10;有形固定資産減価償却率">
          <a:extLst>
            <a:ext uri="{FF2B5EF4-FFF2-40B4-BE49-F238E27FC236}">
              <a16:creationId xmlns:a16="http://schemas.microsoft.com/office/drawing/2014/main" id="{914A111C-7653-4FD3-9D52-464DA3B3BBBA}"/>
            </a:ext>
          </a:extLst>
        </xdr:cNvPr>
        <xdr:cNvSpPr txBox="1"/>
      </xdr:nvSpPr>
      <xdr:spPr>
        <a:xfrm>
          <a:off x="836304" y="13969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44E496D-F5FC-4B3A-8A25-A3D48CD96CE5}"/>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6A4540C7-19FC-445C-BCB8-80194506161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CADB907-6A64-435D-9D50-0FACE31363E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E61A297-0379-4152-B926-B1916BD494A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50AF8BE-D20C-4A0B-93F4-B1E903C7531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2C1A5BC-74D4-4B65-BAEC-A4BB9EF5C92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8397979-5443-4796-937D-88721C9A10D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3DFD1D6-6624-4116-B8F9-E3057495618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0B1A90C-8517-413B-8EDD-7528E979648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944E6BDC-3464-461F-B469-EB6AA0CAFA2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E82F25E8-680D-47F0-A3D3-1D3BE685B339}"/>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A20B6053-2DDB-4194-A7CD-D97036A152C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9BCE66A8-B66D-42A7-AABF-83B3392B8FA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FA213758-49DA-47AD-9BCB-DEFB09C8427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6C8540CA-A9C5-47A6-8178-9A44E80CA1E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D3C78F3B-B2FD-43D3-BF74-A5797984F437}"/>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8F71FEFF-A155-4B99-973B-0A0B64D69EA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97EAA1D3-0DB0-47AD-BE80-95DC941F3BFB}"/>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F1E1104E-A110-48E2-86CF-B94BF55A422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57BAE89D-03C0-464D-9DB1-36C75A36781B}"/>
            </a:ext>
          </a:extLst>
        </xdr:cNvPr>
        <xdr:cNvCxnSpPr/>
      </xdr:nvCxnSpPr>
      <xdr:spPr>
        <a:xfrm flipV="1">
          <a:off x="9219565" y="13175742"/>
          <a:ext cx="0" cy="1157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1CA1B9ED-4627-4008-854A-A9DBC4AC41F5}"/>
            </a:ext>
          </a:extLst>
        </xdr:cNvPr>
        <xdr:cNvSpPr txBox="1"/>
      </xdr:nvSpPr>
      <xdr:spPr>
        <a:xfrm>
          <a:off x="92583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BD1C54C9-5A11-43F6-926F-D8BFF16D16E1}"/>
            </a:ext>
          </a:extLst>
        </xdr:cNvPr>
        <xdr:cNvCxnSpPr/>
      </xdr:nvCxnSpPr>
      <xdr:spPr>
        <a:xfrm>
          <a:off x="915416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2" name="【公営住宅】&#10;一人当たり面積最大値テキスト">
          <a:extLst>
            <a:ext uri="{FF2B5EF4-FFF2-40B4-BE49-F238E27FC236}">
              <a16:creationId xmlns:a16="http://schemas.microsoft.com/office/drawing/2014/main" id="{F9C18923-C9B1-4B0C-95FD-C04799C3065A}"/>
            </a:ext>
          </a:extLst>
        </xdr:cNvPr>
        <xdr:cNvSpPr txBox="1"/>
      </xdr:nvSpPr>
      <xdr:spPr>
        <a:xfrm>
          <a:off x="9258300" y="1295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3" name="直線コネクタ 342">
          <a:extLst>
            <a:ext uri="{FF2B5EF4-FFF2-40B4-BE49-F238E27FC236}">
              <a16:creationId xmlns:a16="http://schemas.microsoft.com/office/drawing/2014/main" id="{621FC177-C9D8-46B2-BB66-B233563FED47}"/>
            </a:ext>
          </a:extLst>
        </xdr:cNvPr>
        <xdr:cNvCxnSpPr/>
      </xdr:nvCxnSpPr>
      <xdr:spPr>
        <a:xfrm>
          <a:off x="9154160" y="13175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4" name="【公営住宅】&#10;一人当たり面積平均値テキスト">
          <a:extLst>
            <a:ext uri="{FF2B5EF4-FFF2-40B4-BE49-F238E27FC236}">
              <a16:creationId xmlns:a16="http://schemas.microsoft.com/office/drawing/2014/main" id="{A386B115-D61D-484F-8AC9-69CA72ACCA0A}"/>
            </a:ext>
          </a:extLst>
        </xdr:cNvPr>
        <xdr:cNvSpPr txBox="1"/>
      </xdr:nvSpPr>
      <xdr:spPr>
        <a:xfrm>
          <a:off x="9258300" y="1399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5" name="フローチャート: 判断 344">
          <a:extLst>
            <a:ext uri="{FF2B5EF4-FFF2-40B4-BE49-F238E27FC236}">
              <a16:creationId xmlns:a16="http://schemas.microsoft.com/office/drawing/2014/main" id="{8BBAAF26-C572-4681-AEF2-9CCF211CF847}"/>
            </a:ext>
          </a:extLst>
        </xdr:cNvPr>
        <xdr:cNvSpPr/>
      </xdr:nvSpPr>
      <xdr:spPr>
        <a:xfrm>
          <a:off x="9192260" y="140151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6" name="フローチャート: 判断 345">
          <a:extLst>
            <a:ext uri="{FF2B5EF4-FFF2-40B4-BE49-F238E27FC236}">
              <a16:creationId xmlns:a16="http://schemas.microsoft.com/office/drawing/2014/main" id="{EAD7BDF6-8FEB-4F30-B63C-ABA4C6CC1872}"/>
            </a:ext>
          </a:extLst>
        </xdr:cNvPr>
        <xdr:cNvSpPr/>
      </xdr:nvSpPr>
      <xdr:spPr>
        <a:xfrm>
          <a:off x="8445500" y="14008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7" name="フローチャート: 判断 346">
          <a:extLst>
            <a:ext uri="{FF2B5EF4-FFF2-40B4-BE49-F238E27FC236}">
              <a16:creationId xmlns:a16="http://schemas.microsoft.com/office/drawing/2014/main" id="{CDBFDD17-40FC-4D09-BD43-31129E9F4F16}"/>
            </a:ext>
          </a:extLst>
        </xdr:cNvPr>
        <xdr:cNvSpPr/>
      </xdr:nvSpPr>
      <xdr:spPr>
        <a:xfrm>
          <a:off x="7670800" y="140140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8" name="フローチャート: 判断 347">
          <a:extLst>
            <a:ext uri="{FF2B5EF4-FFF2-40B4-BE49-F238E27FC236}">
              <a16:creationId xmlns:a16="http://schemas.microsoft.com/office/drawing/2014/main" id="{44E4EED8-D751-418E-B544-C44C60AF2400}"/>
            </a:ext>
          </a:extLst>
        </xdr:cNvPr>
        <xdr:cNvSpPr/>
      </xdr:nvSpPr>
      <xdr:spPr>
        <a:xfrm>
          <a:off x="6873240" y="14029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9" name="フローチャート: 判断 348">
          <a:extLst>
            <a:ext uri="{FF2B5EF4-FFF2-40B4-BE49-F238E27FC236}">
              <a16:creationId xmlns:a16="http://schemas.microsoft.com/office/drawing/2014/main" id="{2CFEBEAC-F67D-49E0-A60C-9B2791237503}"/>
            </a:ext>
          </a:extLst>
        </xdr:cNvPr>
        <xdr:cNvSpPr/>
      </xdr:nvSpPr>
      <xdr:spPr>
        <a:xfrm>
          <a:off x="6098540" y="14002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46AA2ED-B914-4D26-8DE6-12F005B65CD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7772B0E-86B6-4FC1-A708-3516FE4AB7AF}"/>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3BD9EE7-7A5C-4DD0-A554-A1C7D093DD1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D061D2F-3A5E-43E1-BB59-BD61D4CE9C1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2D99E41-E5BA-47E9-A662-DEA86E39EFDE}"/>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115888</xdr:rowOff>
    </xdr:from>
    <xdr:to>
      <xdr:col>55</xdr:col>
      <xdr:colOff>50800</xdr:colOff>
      <xdr:row>80</xdr:row>
      <xdr:rowOff>46038</xdr:rowOff>
    </xdr:to>
    <xdr:sp macro="" textlink="">
      <xdr:nvSpPr>
        <xdr:cNvPr id="355" name="楕円 354">
          <a:extLst>
            <a:ext uri="{FF2B5EF4-FFF2-40B4-BE49-F238E27FC236}">
              <a16:creationId xmlns:a16="http://schemas.microsoft.com/office/drawing/2014/main" id="{1061983C-C1FC-450B-9299-ADCA99F5C901}"/>
            </a:ext>
          </a:extLst>
        </xdr:cNvPr>
        <xdr:cNvSpPr/>
      </xdr:nvSpPr>
      <xdr:spPr>
        <a:xfrm>
          <a:off x="9192260" y="13359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138765</xdr:rowOff>
    </xdr:from>
    <xdr:ext cx="469744" cy="259045"/>
    <xdr:sp macro="" textlink="">
      <xdr:nvSpPr>
        <xdr:cNvPr id="356" name="【公営住宅】&#10;一人当たり面積該当値テキスト">
          <a:extLst>
            <a:ext uri="{FF2B5EF4-FFF2-40B4-BE49-F238E27FC236}">
              <a16:creationId xmlns:a16="http://schemas.microsoft.com/office/drawing/2014/main" id="{5B42F386-207C-4903-A933-CE7478072836}"/>
            </a:ext>
          </a:extLst>
        </xdr:cNvPr>
        <xdr:cNvSpPr txBox="1"/>
      </xdr:nvSpPr>
      <xdr:spPr>
        <a:xfrm>
          <a:off x="9258300" y="13214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132462</xdr:rowOff>
    </xdr:from>
    <xdr:to>
      <xdr:col>50</xdr:col>
      <xdr:colOff>165100</xdr:colOff>
      <xdr:row>80</xdr:row>
      <xdr:rowOff>62612</xdr:rowOff>
    </xdr:to>
    <xdr:sp macro="" textlink="">
      <xdr:nvSpPr>
        <xdr:cNvPr id="357" name="楕円 356">
          <a:extLst>
            <a:ext uri="{FF2B5EF4-FFF2-40B4-BE49-F238E27FC236}">
              <a16:creationId xmlns:a16="http://schemas.microsoft.com/office/drawing/2014/main" id="{2BF263B3-A45E-45D0-BDBD-F39A6C66F968}"/>
            </a:ext>
          </a:extLst>
        </xdr:cNvPr>
        <xdr:cNvSpPr/>
      </xdr:nvSpPr>
      <xdr:spPr>
        <a:xfrm>
          <a:off x="8445500" y="13376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166688</xdr:rowOff>
    </xdr:from>
    <xdr:to>
      <xdr:col>55</xdr:col>
      <xdr:colOff>0</xdr:colOff>
      <xdr:row>80</xdr:row>
      <xdr:rowOff>11812</xdr:rowOff>
    </xdr:to>
    <xdr:cxnSp macro="">
      <xdr:nvCxnSpPr>
        <xdr:cNvPr id="358" name="直線コネクタ 357">
          <a:extLst>
            <a:ext uri="{FF2B5EF4-FFF2-40B4-BE49-F238E27FC236}">
              <a16:creationId xmlns:a16="http://schemas.microsoft.com/office/drawing/2014/main" id="{9D75CEFA-19B1-41D2-8C5F-D504231FDAD2}"/>
            </a:ext>
          </a:extLst>
        </xdr:cNvPr>
        <xdr:cNvCxnSpPr/>
      </xdr:nvCxnSpPr>
      <xdr:spPr>
        <a:xfrm flipV="1">
          <a:off x="8496300" y="13410248"/>
          <a:ext cx="7239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150177</xdr:rowOff>
    </xdr:from>
    <xdr:to>
      <xdr:col>46</xdr:col>
      <xdr:colOff>38100</xdr:colOff>
      <xdr:row>80</xdr:row>
      <xdr:rowOff>80327</xdr:rowOff>
    </xdr:to>
    <xdr:sp macro="" textlink="">
      <xdr:nvSpPr>
        <xdr:cNvPr id="359" name="楕円 358">
          <a:extLst>
            <a:ext uri="{FF2B5EF4-FFF2-40B4-BE49-F238E27FC236}">
              <a16:creationId xmlns:a16="http://schemas.microsoft.com/office/drawing/2014/main" id="{8D21F501-686A-4D28-88C9-397990D1CECC}"/>
            </a:ext>
          </a:extLst>
        </xdr:cNvPr>
        <xdr:cNvSpPr/>
      </xdr:nvSpPr>
      <xdr:spPr>
        <a:xfrm>
          <a:off x="7670800" y="133937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11812</xdr:rowOff>
    </xdr:from>
    <xdr:to>
      <xdr:col>50</xdr:col>
      <xdr:colOff>114300</xdr:colOff>
      <xdr:row>80</xdr:row>
      <xdr:rowOff>29527</xdr:rowOff>
    </xdr:to>
    <xdr:cxnSp macro="">
      <xdr:nvCxnSpPr>
        <xdr:cNvPr id="360" name="直線コネクタ 359">
          <a:extLst>
            <a:ext uri="{FF2B5EF4-FFF2-40B4-BE49-F238E27FC236}">
              <a16:creationId xmlns:a16="http://schemas.microsoft.com/office/drawing/2014/main" id="{C3C60A5A-CD17-4854-B1AE-E9A7A555EEED}"/>
            </a:ext>
          </a:extLst>
        </xdr:cNvPr>
        <xdr:cNvCxnSpPr/>
      </xdr:nvCxnSpPr>
      <xdr:spPr>
        <a:xfrm flipV="1">
          <a:off x="7713980" y="13423012"/>
          <a:ext cx="782320" cy="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171323</xdr:rowOff>
    </xdr:from>
    <xdr:to>
      <xdr:col>41</xdr:col>
      <xdr:colOff>101600</xdr:colOff>
      <xdr:row>80</xdr:row>
      <xdr:rowOff>101473</xdr:rowOff>
    </xdr:to>
    <xdr:sp macro="" textlink="">
      <xdr:nvSpPr>
        <xdr:cNvPr id="361" name="楕円 360">
          <a:extLst>
            <a:ext uri="{FF2B5EF4-FFF2-40B4-BE49-F238E27FC236}">
              <a16:creationId xmlns:a16="http://schemas.microsoft.com/office/drawing/2014/main" id="{064A86E5-D276-4774-BF2B-E85285C17402}"/>
            </a:ext>
          </a:extLst>
        </xdr:cNvPr>
        <xdr:cNvSpPr/>
      </xdr:nvSpPr>
      <xdr:spPr>
        <a:xfrm>
          <a:off x="6873240" y="13414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29527</xdr:rowOff>
    </xdr:from>
    <xdr:to>
      <xdr:col>45</xdr:col>
      <xdr:colOff>177800</xdr:colOff>
      <xdr:row>80</xdr:row>
      <xdr:rowOff>50673</xdr:rowOff>
    </xdr:to>
    <xdr:cxnSp macro="">
      <xdr:nvCxnSpPr>
        <xdr:cNvPr id="362" name="直線コネクタ 361">
          <a:extLst>
            <a:ext uri="{FF2B5EF4-FFF2-40B4-BE49-F238E27FC236}">
              <a16:creationId xmlns:a16="http://schemas.microsoft.com/office/drawing/2014/main" id="{1782FAFA-ADF9-4217-8A12-F84F14ED1244}"/>
            </a:ext>
          </a:extLst>
        </xdr:cNvPr>
        <xdr:cNvCxnSpPr/>
      </xdr:nvCxnSpPr>
      <xdr:spPr>
        <a:xfrm flipV="1">
          <a:off x="6924040" y="13440727"/>
          <a:ext cx="78994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17590</xdr:rowOff>
    </xdr:from>
    <xdr:to>
      <xdr:col>36</xdr:col>
      <xdr:colOff>165100</xdr:colOff>
      <xdr:row>80</xdr:row>
      <xdr:rowOff>119190</xdr:rowOff>
    </xdr:to>
    <xdr:sp macro="" textlink="">
      <xdr:nvSpPr>
        <xdr:cNvPr id="363" name="楕円 362">
          <a:extLst>
            <a:ext uri="{FF2B5EF4-FFF2-40B4-BE49-F238E27FC236}">
              <a16:creationId xmlns:a16="http://schemas.microsoft.com/office/drawing/2014/main" id="{48A146E2-A412-4ED3-8BE3-7A9C9E6E75B7}"/>
            </a:ext>
          </a:extLst>
        </xdr:cNvPr>
        <xdr:cNvSpPr/>
      </xdr:nvSpPr>
      <xdr:spPr>
        <a:xfrm>
          <a:off x="6098540" y="1342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50673</xdr:rowOff>
    </xdr:from>
    <xdr:to>
      <xdr:col>41</xdr:col>
      <xdr:colOff>50800</xdr:colOff>
      <xdr:row>80</xdr:row>
      <xdr:rowOff>68390</xdr:rowOff>
    </xdr:to>
    <xdr:cxnSp macro="">
      <xdr:nvCxnSpPr>
        <xdr:cNvPr id="364" name="直線コネクタ 363">
          <a:extLst>
            <a:ext uri="{FF2B5EF4-FFF2-40B4-BE49-F238E27FC236}">
              <a16:creationId xmlns:a16="http://schemas.microsoft.com/office/drawing/2014/main" id="{8A1233BF-660B-4197-B60A-46C232E1C819}"/>
            </a:ext>
          </a:extLst>
        </xdr:cNvPr>
        <xdr:cNvCxnSpPr/>
      </xdr:nvCxnSpPr>
      <xdr:spPr>
        <a:xfrm flipV="1">
          <a:off x="6149340" y="13461873"/>
          <a:ext cx="7747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5" name="n_1aveValue【公営住宅】&#10;一人当たり面積">
          <a:extLst>
            <a:ext uri="{FF2B5EF4-FFF2-40B4-BE49-F238E27FC236}">
              <a16:creationId xmlns:a16="http://schemas.microsoft.com/office/drawing/2014/main" id="{5DB02B8A-9D4B-4323-884D-ABD7F8FAD28E}"/>
            </a:ext>
          </a:extLst>
        </xdr:cNvPr>
        <xdr:cNvSpPr txBox="1"/>
      </xdr:nvSpPr>
      <xdr:spPr>
        <a:xfrm>
          <a:off x="8271587" y="1409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6" name="n_2aveValue【公営住宅】&#10;一人当たり面積">
          <a:extLst>
            <a:ext uri="{FF2B5EF4-FFF2-40B4-BE49-F238E27FC236}">
              <a16:creationId xmlns:a16="http://schemas.microsoft.com/office/drawing/2014/main" id="{56B8580C-EA1A-4129-A1D3-EDDB01D2051D}"/>
            </a:ext>
          </a:extLst>
        </xdr:cNvPr>
        <xdr:cNvSpPr txBox="1"/>
      </xdr:nvSpPr>
      <xdr:spPr>
        <a:xfrm>
          <a:off x="7509587" y="141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7" name="n_3aveValue【公営住宅】&#10;一人当たり面積">
          <a:extLst>
            <a:ext uri="{FF2B5EF4-FFF2-40B4-BE49-F238E27FC236}">
              <a16:creationId xmlns:a16="http://schemas.microsoft.com/office/drawing/2014/main" id="{25821F72-7192-4261-A74C-33755CB09761}"/>
            </a:ext>
          </a:extLst>
        </xdr:cNvPr>
        <xdr:cNvSpPr txBox="1"/>
      </xdr:nvSpPr>
      <xdr:spPr>
        <a:xfrm>
          <a:off x="6712027" y="141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9162</xdr:rowOff>
    </xdr:from>
    <xdr:ext cx="469744" cy="259045"/>
    <xdr:sp macro="" textlink="">
      <xdr:nvSpPr>
        <xdr:cNvPr id="368" name="n_4aveValue【公営住宅】&#10;一人当たり面積">
          <a:extLst>
            <a:ext uri="{FF2B5EF4-FFF2-40B4-BE49-F238E27FC236}">
              <a16:creationId xmlns:a16="http://schemas.microsoft.com/office/drawing/2014/main" id="{5D456718-206A-4E9F-A870-2D20EC0CF4B7}"/>
            </a:ext>
          </a:extLst>
        </xdr:cNvPr>
        <xdr:cNvSpPr txBox="1"/>
      </xdr:nvSpPr>
      <xdr:spPr>
        <a:xfrm>
          <a:off x="5937327" y="140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79139</xdr:rowOff>
    </xdr:from>
    <xdr:ext cx="469744" cy="259045"/>
    <xdr:sp macro="" textlink="">
      <xdr:nvSpPr>
        <xdr:cNvPr id="369" name="n_1mainValue【公営住宅】&#10;一人当たり面積">
          <a:extLst>
            <a:ext uri="{FF2B5EF4-FFF2-40B4-BE49-F238E27FC236}">
              <a16:creationId xmlns:a16="http://schemas.microsoft.com/office/drawing/2014/main" id="{7AB1B63F-3924-4482-ADB3-239F564B38D7}"/>
            </a:ext>
          </a:extLst>
        </xdr:cNvPr>
        <xdr:cNvSpPr txBox="1"/>
      </xdr:nvSpPr>
      <xdr:spPr>
        <a:xfrm>
          <a:off x="8271587" y="1315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96854</xdr:rowOff>
    </xdr:from>
    <xdr:ext cx="469744" cy="259045"/>
    <xdr:sp macro="" textlink="">
      <xdr:nvSpPr>
        <xdr:cNvPr id="370" name="n_2mainValue【公営住宅】&#10;一人当たり面積">
          <a:extLst>
            <a:ext uri="{FF2B5EF4-FFF2-40B4-BE49-F238E27FC236}">
              <a16:creationId xmlns:a16="http://schemas.microsoft.com/office/drawing/2014/main" id="{DF8558EF-227A-4457-B376-47F61C30479E}"/>
            </a:ext>
          </a:extLst>
        </xdr:cNvPr>
        <xdr:cNvSpPr txBox="1"/>
      </xdr:nvSpPr>
      <xdr:spPr>
        <a:xfrm>
          <a:off x="7509587" y="131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118000</xdr:rowOff>
    </xdr:from>
    <xdr:ext cx="469744" cy="259045"/>
    <xdr:sp macro="" textlink="">
      <xdr:nvSpPr>
        <xdr:cNvPr id="371" name="n_3mainValue【公営住宅】&#10;一人当たり面積">
          <a:extLst>
            <a:ext uri="{FF2B5EF4-FFF2-40B4-BE49-F238E27FC236}">
              <a16:creationId xmlns:a16="http://schemas.microsoft.com/office/drawing/2014/main" id="{C3CD6535-E276-4E1A-B7E2-EDDDB9E9035D}"/>
            </a:ext>
          </a:extLst>
        </xdr:cNvPr>
        <xdr:cNvSpPr txBox="1"/>
      </xdr:nvSpPr>
      <xdr:spPr>
        <a:xfrm>
          <a:off x="6712027" y="1319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135717</xdr:rowOff>
    </xdr:from>
    <xdr:ext cx="469744" cy="259045"/>
    <xdr:sp macro="" textlink="">
      <xdr:nvSpPr>
        <xdr:cNvPr id="372" name="n_4mainValue【公営住宅】&#10;一人当たり面積">
          <a:extLst>
            <a:ext uri="{FF2B5EF4-FFF2-40B4-BE49-F238E27FC236}">
              <a16:creationId xmlns:a16="http://schemas.microsoft.com/office/drawing/2014/main" id="{09F08DDC-1C62-4881-A3A1-51092CB58817}"/>
            </a:ext>
          </a:extLst>
        </xdr:cNvPr>
        <xdr:cNvSpPr txBox="1"/>
      </xdr:nvSpPr>
      <xdr:spPr>
        <a:xfrm>
          <a:off x="5937327" y="1321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3694E2E2-F2A5-470D-AC93-D98E526A7ACF}"/>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D0A7898A-B64C-480A-8C19-4B7C04C3FD3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E492CD76-8439-410D-88AD-FC4B1111768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A16BA5C8-620C-422A-813C-659A25F3898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796CA4E3-3A99-456D-B574-E02CA73E567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D547E2B1-5C7A-4B6E-8A0B-99ED923A98C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51B4443B-6D46-4FFD-B8D6-23C6A25D511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B9F8B707-E491-4C49-BCB8-1A594553A963}"/>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CD0DFACD-7A3A-4D70-A4C7-59B31046D40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9E7FDA43-91B5-4B25-AA94-947573E4105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E6AFDEDD-B662-4133-BBC4-B682BCB87C7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95685904-51DD-4736-957F-8AF515A740B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A6D66E7C-0E2A-4CCF-8839-C85615E145F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A119582C-1801-4FF4-BB6E-596F5D829704}"/>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BF505DAF-7AA9-4C79-923D-F2C14B0D7CB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A38A3F01-AA79-4F82-9957-F177DB614C0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A16DFFC9-3D55-4BE3-AC97-ADA873C1399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E62B66EE-4F40-48C6-929A-0306A52230B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D5DCE1DA-ED8B-4964-9B65-BBC0B6EC0E7A}"/>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BAF3CFF0-6A50-41C5-A1C8-F7FEC7DAF0E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66E3EAD6-046C-4FDA-9D2F-8F3203E8A99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E3F81E36-1DAA-4912-9756-D3EFD871203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E5055FF-A9BF-4E30-937D-12608A965EA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FA84A6FF-53AB-4F68-AFC2-C1EA48CDBD0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4AF025A2-3160-44C7-B942-E93F70D2E43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EE2B4CC7-FAA8-4951-8795-58D5CB80A48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D919F7CC-C1DF-41EB-9648-AA87068506F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5013602C-13C3-490F-A76B-B8F5B393E6B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59EA1060-E436-40A2-9DAB-AF4BDF1B384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E054A7E4-828C-4B46-8354-91AD12FDA85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228B64C5-89C4-4C0B-BE44-583843B8FC0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9C37D499-B015-4BCF-9C53-52BE12AA676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845BD1AF-9E52-4EA5-AE06-A2B13D190144}"/>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736C849-72E7-4376-8E3B-B4F243A643D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97B30E01-FE47-4369-B95C-FCF1F222E6A1}"/>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FEFBC88B-98DB-4B9B-BEB0-A457F9D952A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ADFEC128-FA37-4C73-AA33-E03ACEABD694}"/>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C87C80E-B413-4131-A23B-F0F97240F5A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B45CBDCE-F61E-41F2-8A3D-F93BE925440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339C249F-E4ED-400A-B106-BC76C78C230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3C5836D6-3E5E-4A03-BB8F-4CC13D644B69}"/>
            </a:ext>
          </a:extLst>
        </xdr:cNvPr>
        <xdr:cNvCxnSpPr/>
      </xdr:nvCxnSpPr>
      <xdr:spPr>
        <a:xfrm flipV="1">
          <a:off x="14375764" y="555879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7C541B08-270F-43A9-8EA4-ED138D4AF415}"/>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D4EB8088-FD80-4DC1-B47F-289E5392A51C}"/>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FE300DBE-3947-46F5-B87F-239D2C313709}"/>
            </a:ext>
          </a:extLst>
        </xdr:cNvPr>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7" name="直線コネクタ 416">
          <a:extLst>
            <a:ext uri="{FF2B5EF4-FFF2-40B4-BE49-F238E27FC236}">
              <a16:creationId xmlns:a16="http://schemas.microsoft.com/office/drawing/2014/main" id="{1715788F-634A-4207-B164-BE69E37BB39A}"/>
            </a:ext>
          </a:extLst>
        </xdr:cNvPr>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26D7E7FC-06ED-4A14-907C-37D566112508}"/>
            </a:ext>
          </a:extLst>
        </xdr:cNvPr>
        <xdr:cNvSpPr txBox="1"/>
      </xdr:nvSpPr>
      <xdr:spPr>
        <a:xfrm>
          <a:off x="14414500" y="619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9" name="フローチャート: 判断 418">
          <a:extLst>
            <a:ext uri="{FF2B5EF4-FFF2-40B4-BE49-F238E27FC236}">
              <a16:creationId xmlns:a16="http://schemas.microsoft.com/office/drawing/2014/main" id="{8CC3C27C-E895-4420-BEFA-0043DB586EFA}"/>
            </a:ext>
          </a:extLst>
        </xdr:cNvPr>
        <xdr:cNvSpPr/>
      </xdr:nvSpPr>
      <xdr:spPr>
        <a:xfrm>
          <a:off x="14325600" y="634047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0" name="フローチャート: 判断 419">
          <a:extLst>
            <a:ext uri="{FF2B5EF4-FFF2-40B4-BE49-F238E27FC236}">
              <a16:creationId xmlns:a16="http://schemas.microsoft.com/office/drawing/2014/main" id="{20C4ACED-418D-4338-AECB-38A2A025DAAA}"/>
            </a:ext>
          </a:extLst>
        </xdr:cNvPr>
        <xdr:cNvSpPr/>
      </xdr:nvSpPr>
      <xdr:spPr>
        <a:xfrm>
          <a:off x="135788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21" name="フローチャート: 判断 420">
          <a:extLst>
            <a:ext uri="{FF2B5EF4-FFF2-40B4-BE49-F238E27FC236}">
              <a16:creationId xmlns:a16="http://schemas.microsoft.com/office/drawing/2014/main" id="{A6EF65E8-BFCF-4C07-AE60-E48AF01C21D6}"/>
            </a:ext>
          </a:extLst>
        </xdr:cNvPr>
        <xdr:cNvSpPr/>
      </xdr:nvSpPr>
      <xdr:spPr>
        <a:xfrm>
          <a:off x="1280414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2" name="フローチャート: 判断 421">
          <a:extLst>
            <a:ext uri="{FF2B5EF4-FFF2-40B4-BE49-F238E27FC236}">
              <a16:creationId xmlns:a16="http://schemas.microsoft.com/office/drawing/2014/main" id="{13F1BF58-5B3A-4DEF-8499-EB5BA8D7831E}"/>
            </a:ext>
          </a:extLst>
        </xdr:cNvPr>
        <xdr:cNvSpPr/>
      </xdr:nvSpPr>
      <xdr:spPr>
        <a:xfrm>
          <a:off x="1202944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3" name="フローチャート: 判断 422">
          <a:extLst>
            <a:ext uri="{FF2B5EF4-FFF2-40B4-BE49-F238E27FC236}">
              <a16:creationId xmlns:a16="http://schemas.microsoft.com/office/drawing/2014/main" id="{FE113CA7-1A3D-471F-AA3E-C2D9596A3A96}"/>
            </a:ext>
          </a:extLst>
        </xdr:cNvPr>
        <xdr:cNvSpPr/>
      </xdr:nvSpPr>
      <xdr:spPr>
        <a:xfrm>
          <a:off x="11231880" y="620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F13362D0-A562-4A04-919F-35809DBF8C63}"/>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939D1F4-EB49-4A6E-8CBF-EE785526C4C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B2B02BC-4C8D-44B2-B574-A182D88FC04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289A1BD-C4C9-4C70-8921-D12AE966C1A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FB0DDBD-4E44-41FF-9455-6AFE1CF1CD4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19685</xdr:rowOff>
    </xdr:from>
    <xdr:to>
      <xdr:col>85</xdr:col>
      <xdr:colOff>177800</xdr:colOff>
      <xdr:row>38</xdr:row>
      <xdr:rowOff>121285</xdr:rowOff>
    </xdr:to>
    <xdr:sp macro="" textlink="">
      <xdr:nvSpPr>
        <xdr:cNvPr id="429" name="楕円 428">
          <a:extLst>
            <a:ext uri="{FF2B5EF4-FFF2-40B4-BE49-F238E27FC236}">
              <a16:creationId xmlns:a16="http://schemas.microsoft.com/office/drawing/2014/main" id="{5C75C954-830E-4925-9B70-E315C3AAA1EA}"/>
            </a:ext>
          </a:extLst>
        </xdr:cNvPr>
        <xdr:cNvSpPr/>
      </xdr:nvSpPr>
      <xdr:spPr>
        <a:xfrm>
          <a:off x="14325600" y="63900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169562</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880416A4-795F-44B7-B2BF-8E9B582E9BCF}"/>
            </a:ext>
          </a:extLst>
        </xdr:cNvPr>
        <xdr:cNvSpPr txBox="1"/>
      </xdr:nvSpPr>
      <xdr:spPr>
        <a:xfrm>
          <a:off x="14414500"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166370</xdr:rowOff>
    </xdr:from>
    <xdr:to>
      <xdr:col>81</xdr:col>
      <xdr:colOff>101600</xdr:colOff>
      <xdr:row>38</xdr:row>
      <xdr:rowOff>96520</xdr:rowOff>
    </xdr:to>
    <xdr:sp macro="" textlink="">
      <xdr:nvSpPr>
        <xdr:cNvPr id="431" name="楕円 430">
          <a:extLst>
            <a:ext uri="{FF2B5EF4-FFF2-40B4-BE49-F238E27FC236}">
              <a16:creationId xmlns:a16="http://schemas.microsoft.com/office/drawing/2014/main" id="{8BCFAB61-5AEB-4CE9-BE4C-E56B623FE5E7}"/>
            </a:ext>
          </a:extLst>
        </xdr:cNvPr>
        <xdr:cNvSpPr/>
      </xdr:nvSpPr>
      <xdr:spPr>
        <a:xfrm>
          <a:off x="13578840" y="636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45720</xdr:rowOff>
    </xdr:from>
    <xdr:to>
      <xdr:col>85</xdr:col>
      <xdr:colOff>127000</xdr:colOff>
      <xdr:row>38</xdr:row>
      <xdr:rowOff>70485</xdr:rowOff>
    </xdr:to>
    <xdr:cxnSp macro="">
      <xdr:nvCxnSpPr>
        <xdr:cNvPr id="432" name="直線コネクタ 431">
          <a:extLst>
            <a:ext uri="{FF2B5EF4-FFF2-40B4-BE49-F238E27FC236}">
              <a16:creationId xmlns:a16="http://schemas.microsoft.com/office/drawing/2014/main" id="{70AF64F1-2A1A-41FD-91BD-9CA80A5FF891}"/>
            </a:ext>
          </a:extLst>
        </xdr:cNvPr>
        <xdr:cNvCxnSpPr/>
      </xdr:nvCxnSpPr>
      <xdr:spPr>
        <a:xfrm>
          <a:off x="13629640" y="641604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145415</xdr:rowOff>
    </xdr:from>
    <xdr:to>
      <xdr:col>76</xdr:col>
      <xdr:colOff>165100</xdr:colOff>
      <xdr:row>38</xdr:row>
      <xdr:rowOff>75565</xdr:rowOff>
    </xdr:to>
    <xdr:sp macro="" textlink="">
      <xdr:nvSpPr>
        <xdr:cNvPr id="433" name="楕円 432">
          <a:extLst>
            <a:ext uri="{FF2B5EF4-FFF2-40B4-BE49-F238E27FC236}">
              <a16:creationId xmlns:a16="http://schemas.microsoft.com/office/drawing/2014/main" id="{D4431D25-B970-4323-9B6B-4DB520263152}"/>
            </a:ext>
          </a:extLst>
        </xdr:cNvPr>
        <xdr:cNvSpPr/>
      </xdr:nvSpPr>
      <xdr:spPr>
        <a:xfrm>
          <a:off x="12804140" y="634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24765</xdr:rowOff>
    </xdr:from>
    <xdr:to>
      <xdr:col>81</xdr:col>
      <xdr:colOff>50800</xdr:colOff>
      <xdr:row>38</xdr:row>
      <xdr:rowOff>45720</xdr:rowOff>
    </xdr:to>
    <xdr:cxnSp macro="">
      <xdr:nvCxnSpPr>
        <xdr:cNvPr id="434" name="直線コネクタ 433">
          <a:extLst>
            <a:ext uri="{FF2B5EF4-FFF2-40B4-BE49-F238E27FC236}">
              <a16:creationId xmlns:a16="http://schemas.microsoft.com/office/drawing/2014/main" id="{0D097392-EC9E-4C12-A850-D7886DAE5F9F}"/>
            </a:ext>
          </a:extLst>
        </xdr:cNvPr>
        <xdr:cNvCxnSpPr/>
      </xdr:nvCxnSpPr>
      <xdr:spPr>
        <a:xfrm>
          <a:off x="12854940" y="639508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130175</xdr:rowOff>
    </xdr:from>
    <xdr:to>
      <xdr:col>72</xdr:col>
      <xdr:colOff>38100</xdr:colOff>
      <xdr:row>38</xdr:row>
      <xdr:rowOff>60325</xdr:rowOff>
    </xdr:to>
    <xdr:sp macro="" textlink="">
      <xdr:nvSpPr>
        <xdr:cNvPr id="435" name="楕円 434">
          <a:extLst>
            <a:ext uri="{FF2B5EF4-FFF2-40B4-BE49-F238E27FC236}">
              <a16:creationId xmlns:a16="http://schemas.microsoft.com/office/drawing/2014/main" id="{2E42BCE0-7D07-4B83-AA68-0F8FF8094A0D}"/>
            </a:ext>
          </a:extLst>
        </xdr:cNvPr>
        <xdr:cNvSpPr/>
      </xdr:nvSpPr>
      <xdr:spPr>
        <a:xfrm>
          <a:off x="12029440" y="6332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xdr:rowOff>
    </xdr:from>
    <xdr:to>
      <xdr:col>76</xdr:col>
      <xdr:colOff>114300</xdr:colOff>
      <xdr:row>38</xdr:row>
      <xdr:rowOff>24765</xdr:rowOff>
    </xdr:to>
    <xdr:cxnSp macro="">
      <xdr:nvCxnSpPr>
        <xdr:cNvPr id="436" name="直線コネクタ 435">
          <a:extLst>
            <a:ext uri="{FF2B5EF4-FFF2-40B4-BE49-F238E27FC236}">
              <a16:creationId xmlns:a16="http://schemas.microsoft.com/office/drawing/2014/main" id="{F47D5955-835F-4B6C-BAF2-E874BE0B926F}"/>
            </a:ext>
          </a:extLst>
        </xdr:cNvPr>
        <xdr:cNvCxnSpPr/>
      </xdr:nvCxnSpPr>
      <xdr:spPr>
        <a:xfrm>
          <a:off x="12072620" y="6379845"/>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166370</xdr:rowOff>
    </xdr:from>
    <xdr:to>
      <xdr:col>67</xdr:col>
      <xdr:colOff>101600</xdr:colOff>
      <xdr:row>37</xdr:row>
      <xdr:rowOff>96520</xdr:rowOff>
    </xdr:to>
    <xdr:sp macro="" textlink="">
      <xdr:nvSpPr>
        <xdr:cNvPr id="437" name="楕円 436">
          <a:extLst>
            <a:ext uri="{FF2B5EF4-FFF2-40B4-BE49-F238E27FC236}">
              <a16:creationId xmlns:a16="http://schemas.microsoft.com/office/drawing/2014/main" id="{3CF6D9C5-9285-4B5B-A648-D33824C8349C}"/>
            </a:ext>
          </a:extLst>
        </xdr:cNvPr>
        <xdr:cNvSpPr/>
      </xdr:nvSpPr>
      <xdr:spPr>
        <a:xfrm>
          <a:off x="11231880" y="620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45720</xdr:rowOff>
    </xdr:from>
    <xdr:to>
      <xdr:col>71</xdr:col>
      <xdr:colOff>177800</xdr:colOff>
      <xdr:row>38</xdr:row>
      <xdr:rowOff>9525</xdr:rowOff>
    </xdr:to>
    <xdr:cxnSp macro="">
      <xdr:nvCxnSpPr>
        <xdr:cNvPr id="438" name="直線コネクタ 437">
          <a:extLst>
            <a:ext uri="{FF2B5EF4-FFF2-40B4-BE49-F238E27FC236}">
              <a16:creationId xmlns:a16="http://schemas.microsoft.com/office/drawing/2014/main" id="{8B7B03E5-0EE9-40ED-A1BE-44FDB5E38D77}"/>
            </a:ext>
          </a:extLst>
        </xdr:cNvPr>
        <xdr:cNvCxnSpPr/>
      </xdr:nvCxnSpPr>
      <xdr:spPr>
        <a:xfrm>
          <a:off x="11282680" y="6248400"/>
          <a:ext cx="78994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81AA11ED-4CC1-45C9-A020-784D3D949A78}"/>
            </a:ext>
          </a:extLst>
        </xdr:cNvPr>
        <xdr:cNvSpPr txBox="1"/>
      </xdr:nvSpPr>
      <xdr:spPr>
        <a:xfrm>
          <a:off x="134372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154AD51E-2FF3-410C-950B-945A4C9D09C0}"/>
            </a:ext>
          </a:extLst>
        </xdr:cNvPr>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9D82B211-B557-4190-91E9-459507BE9B5A}"/>
            </a:ext>
          </a:extLst>
        </xdr:cNvPr>
        <xdr:cNvSpPr txBox="1"/>
      </xdr:nvSpPr>
      <xdr:spPr>
        <a:xfrm>
          <a:off x="119005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EA968CF3-665E-46C4-8561-A43D4F433965}"/>
            </a:ext>
          </a:extLst>
        </xdr:cNvPr>
        <xdr:cNvSpPr txBox="1"/>
      </xdr:nvSpPr>
      <xdr:spPr>
        <a:xfrm>
          <a:off x="1110298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87647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C64098DD-D7D4-4B20-B492-2F7C3C7A2A9E}"/>
            </a:ext>
          </a:extLst>
        </xdr:cNvPr>
        <xdr:cNvSpPr txBox="1"/>
      </xdr:nvSpPr>
      <xdr:spPr>
        <a:xfrm>
          <a:off x="134372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3CFFC0A-1571-45DF-B013-687E47236BA6}"/>
            </a:ext>
          </a:extLst>
        </xdr:cNvPr>
        <xdr:cNvSpPr txBox="1"/>
      </xdr:nvSpPr>
      <xdr:spPr>
        <a:xfrm>
          <a:off x="126752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51452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14480D89-80D2-4A27-B87B-DD76624B29D6}"/>
            </a:ext>
          </a:extLst>
        </xdr:cNvPr>
        <xdr:cNvSpPr txBox="1"/>
      </xdr:nvSpPr>
      <xdr:spPr>
        <a:xfrm>
          <a:off x="119005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113047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7AFE88FB-CBD7-4D84-AA9D-590E0E6FA8FB}"/>
            </a:ext>
          </a:extLst>
        </xdr:cNvPr>
        <xdr:cNvSpPr txBox="1"/>
      </xdr:nvSpPr>
      <xdr:spPr>
        <a:xfrm>
          <a:off x="1110298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29CDAAD1-FE79-4CCD-83EB-FC3E1DF55A4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AE4913A-0B4A-48BD-973C-D5BE5C5CFC8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BFF3E327-7F76-4619-993B-0173C9730C7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FC21A2C8-F6CF-43C8-B177-FD9F266F7BF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4FE5083C-3ACD-4968-B20F-9D1588E0C8D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4738448D-385E-482F-9223-2B9FF39D9F1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DA90A8C4-C61A-44AA-BD96-38DC55E067E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E336969D-A450-45B6-853B-1CFA981E147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D03D00D8-A93C-47F7-8A6B-EE6AF4679DE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89CA9260-EF13-4682-BB1A-2BC6B058F23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F956FDE4-ABC8-44E5-AE6E-E205D356524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D7C27242-D2A9-462B-BB5D-7AB59259A0BE}"/>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F7B13E11-5EB2-4344-A4DE-CF115D5586E2}"/>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5E8ACD40-0B26-4C60-8352-7ADED4A476A3}"/>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27A3D95D-33D0-444B-B808-6F3919506424}"/>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D386051B-0B62-4D43-9803-E88741DF1D36}"/>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D4F7F314-B77F-4690-96B8-5EF7AF056C7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1D99AD28-7FB1-4CE4-A386-707693B382EA}"/>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F5C655C2-3B93-4BDB-883A-2E33750724E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71431929-8095-4E84-A2E1-0A765597EDB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E5172AD3-FDF4-4E4E-8440-59925518918F}"/>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8" name="直線コネクタ 467">
          <a:extLst>
            <a:ext uri="{FF2B5EF4-FFF2-40B4-BE49-F238E27FC236}">
              <a16:creationId xmlns:a16="http://schemas.microsoft.com/office/drawing/2014/main" id="{2E3CBA5B-F552-404E-88A7-1901533A98F6}"/>
            </a:ext>
          </a:extLst>
        </xdr:cNvPr>
        <xdr:cNvCxnSpPr/>
      </xdr:nvCxnSpPr>
      <xdr:spPr>
        <a:xfrm flipV="1">
          <a:off x="19509104" y="5594604"/>
          <a:ext cx="0" cy="136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36259CC7-2C6D-4B9E-B8F8-9069310A1058}"/>
            </a:ext>
          </a:extLst>
        </xdr:cNvPr>
        <xdr:cNvSpPr txBox="1"/>
      </xdr:nvSpPr>
      <xdr:spPr>
        <a:xfrm>
          <a:off x="19547840"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0" name="直線コネクタ 469">
          <a:extLst>
            <a:ext uri="{FF2B5EF4-FFF2-40B4-BE49-F238E27FC236}">
              <a16:creationId xmlns:a16="http://schemas.microsoft.com/office/drawing/2014/main" id="{06FAF80D-CC20-4269-A3D6-EFC9A87F925A}"/>
            </a:ext>
          </a:extLst>
        </xdr:cNvPr>
        <xdr:cNvCxnSpPr/>
      </xdr:nvCxnSpPr>
      <xdr:spPr>
        <a:xfrm>
          <a:off x="19443700" y="6963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06A82026-4BF7-4170-8646-0A80AE72B75F}"/>
            </a:ext>
          </a:extLst>
        </xdr:cNvPr>
        <xdr:cNvSpPr txBox="1"/>
      </xdr:nvSpPr>
      <xdr:spPr>
        <a:xfrm>
          <a:off x="19547840" y="53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2" name="直線コネクタ 471">
          <a:extLst>
            <a:ext uri="{FF2B5EF4-FFF2-40B4-BE49-F238E27FC236}">
              <a16:creationId xmlns:a16="http://schemas.microsoft.com/office/drawing/2014/main" id="{CA025EF5-A50C-480A-9B71-6B011ABA5777}"/>
            </a:ext>
          </a:extLst>
        </xdr:cNvPr>
        <xdr:cNvCxnSpPr/>
      </xdr:nvCxnSpPr>
      <xdr:spPr>
        <a:xfrm>
          <a:off x="19443700" y="5594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476566F6-AE85-4399-AA9E-BFBE6E282645}"/>
            </a:ext>
          </a:extLst>
        </xdr:cNvPr>
        <xdr:cNvSpPr txBox="1"/>
      </xdr:nvSpPr>
      <xdr:spPr>
        <a:xfrm>
          <a:off x="19547840" y="6440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4" name="フローチャート: 判断 473">
          <a:extLst>
            <a:ext uri="{FF2B5EF4-FFF2-40B4-BE49-F238E27FC236}">
              <a16:creationId xmlns:a16="http://schemas.microsoft.com/office/drawing/2014/main" id="{52D794B9-52C3-4220-A789-4CFE9D0CD816}"/>
            </a:ext>
          </a:extLst>
        </xdr:cNvPr>
        <xdr:cNvSpPr/>
      </xdr:nvSpPr>
      <xdr:spPr>
        <a:xfrm>
          <a:off x="19458940" y="6462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5" name="フローチャート: 判断 474">
          <a:extLst>
            <a:ext uri="{FF2B5EF4-FFF2-40B4-BE49-F238E27FC236}">
              <a16:creationId xmlns:a16="http://schemas.microsoft.com/office/drawing/2014/main" id="{B00C5EFB-6114-494D-ABF8-3395B00B764F}"/>
            </a:ext>
          </a:extLst>
        </xdr:cNvPr>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6" name="フローチャート: 判断 475">
          <a:extLst>
            <a:ext uri="{FF2B5EF4-FFF2-40B4-BE49-F238E27FC236}">
              <a16:creationId xmlns:a16="http://schemas.microsoft.com/office/drawing/2014/main" id="{372C50F9-F320-4EA7-BAAA-A20DCE9EEFFF}"/>
            </a:ext>
          </a:extLst>
        </xdr:cNvPr>
        <xdr:cNvSpPr/>
      </xdr:nvSpPr>
      <xdr:spPr>
        <a:xfrm>
          <a:off x="17937480" y="6475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7" name="フローチャート: 判断 476">
          <a:extLst>
            <a:ext uri="{FF2B5EF4-FFF2-40B4-BE49-F238E27FC236}">
              <a16:creationId xmlns:a16="http://schemas.microsoft.com/office/drawing/2014/main" id="{5109B18D-D9B5-460E-98A8-1A52E157F2F2}"/>
            </a:ext>
          </a:extLst>
        </xdr:cNvPr>
        <xdr:cNvSpPr/>
      </xdr:nvSpPr>
      <xdr:spPr>
        <a:xfrm>
          <a:off x="17162780" y="6480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8" name="フローチャート: 判断 477">
          <a:extLst>
            <a:ext uri="{FF2B5EF4-FFF2-40B4-BE49-F238E27FC236}">
              <a16:creationId xmlns:a16="http://schemas.microsoft.com/office/drawing/2014/main" id="{C8B8AB85-35CA-4B95-B7E7-A88A7FE8B389}"/>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E084104E-F081-4095-80C8-7EBB816D95E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29684CC-0B83-4518-9C29-0199DB3899E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8781DF58-36AC-4177-B92B-006928DCCEEC}"/>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9C48B330-F7D6-437E-99B8-34408A31ACD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ECF8D88-DAFD-42F0-9179-C90C66A36C9B}"/>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27686</xdr:rowOff>
    </xdr:from>
    <xdr:to>
      <xdr:col>116</xdr:col>
      <xdr:colOff>114300</xdr:colOff>
      <xdr:row>37</xdr:row>
      <xdr:rowOff>129286</xdr:rowOff>
    </xdr:to>
    <xdr:sp macro="" textlink="">
      <xdr:nvSpPr>
        <xdr:cNvPr id="484" name="楕円 483">
          <a:extLst>
            <a:ext uri="{FF2B5EF4-FFF2-40B4-BE49-F238E27FC236}">
              <a16:creationId xmlns:a16="http://schemas.microsoft.com/office/drawing/2014/main" id="{41C68499-049E-4CED-A1E9-78ECD46E32A0}"/>
            </a:ext>
          </a:extLst>
        </xdr:cNvPr>
        <xdr:cNvSpPr/>
      </xdr:nvSpPr>
      <xdr:spPr>
        <a:xfrm>
          <a:off x="19458940" y="62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50563</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60D1D49E-BC33-4D18-9B60-2FD501E590B2}"/>
            </a:ext>
          </a:extLst>
        </xdr:cNvPr>
        <xdr:cNvSpPr txBox="1"/>
      </xdr:nvSpPr>
      <xdr:spPr>
        <a:xfrm>
          <a:off x="19547840" y="608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41402</xdr:rowOff>
    </xdr:from>
    <xdr:to>
      <xdr:col>112</xdr:col>
      <xdr:colOff>38100</xdr:colOff>
      <xdr:row>37</xdr:row>
      <xdr:rowOff>143002</xdr:rowOff>
    </xdr:to>
    <xdr:sp macro="" textlink="">
      <xdr:nvSpPr>
        <xdr:cNvPr id="486" name="楕円 485">
          <a:extLst>
            <a:ext uri="{FF2B5EF4-FFF2-40B4-BE49-F238E27FC236}">
              <a16:creationId xmlns:a16="http://schemas.microsoft.com/office/drawing/2014/main" id="{D140832D-BE08-4D05-9FB1-C89AAAE12A7D}"/>
            </a:ext>
          </a:extLst>
        </xdr:cNvPr>
        <xdr:cNvSpPr/>
      </xdr:nvSpPr>
      <xdr:spPr>
        <a:xfrm>
          <a:off x="18735040" y="62440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78486</xdr:rowOff>
    </xdr:from>
    <xdr:to>
      <xdr:col>116</xdr:col>
      <xdr:colOff>63500</xdr:colOff>
      <xdr:row>37</xdr:row>
      <xdr:rowOff>92202</xdr:rowOff>
    </xdr:to>
    <xdr:cxnSp macro="">
      <xdr:nvCxnSpPr>
        <xdr:cNvPr id="487" name="直線コネクタ 486">
          <a:extLst>
            <a:ext uri="{FF2B5EF4-FFF2-40B4-BE49-F238E27FC236}">
              <a16:creationId xmlns:a16="http://schemas.microsoft.com/office/drawing/2014/main" id="{1A031030-1DE2-4037-94A0-240CFB01466A}"/>
            </a:ext>
          </a:extLst>
        </xdr:cNvPr>
        <xdr:cNvCxnSpPr/>
      </xdr:nvCxnSpPr>
      <xdr:spPr>
        <a:xfrm flipV="1">
          <a:off x="18778220" y="6281166"/>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55118</xdr:rowOff>
    </xdr:from>
    <xdr:to>
      <xdr:col>107</xdr:col>
      <xdr:colOff>101600</xdr:colOff>
      <xdr:row>37</xdr:row>
      <xdr:rowOff>156718</xdr:rowOff>
    </xdr:to>
    <xdr:sp macro="" textlink="">
      <xdr:nvSpPr>
        <xdr:cNvPr id="488" name="楕円 487">
          <a:extLst>
            <a:ext uri="{FF2B5EF4-FFF2-40B4-BE49-F238E27FC236}">
              <a16:creationId xmlns:a16="http://schemas.microsoft.com/office/drawing/2014/main" id="{EDCB6327-6018-4105-8773-12686530733F}"/>
            </a:ext>
          </a:extLst>
        </xdr:cNvPr>
        <xdr:cNvSpPr/>
      </xdr:nvSpPr>
      <xdr:spPr>
        <a:xfrm>
          <a:off x="17937480" y="62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92202</xdr:rowOff>
    </xdr:from>
    <xdr:to>
      <xdr:col>111</xdr:col>
      <xdr:colOff>177800</xdr:colOff>
      <xdr:row>37</xdr:row>
      <xdr:rowOff>105918</xdr:rowOff>
    </xdr:to>
    <xdr:cxnSp macro="">
      <xdr:nvCxnSpPr>
        <xdr:cNvPr id="489" name="直線コネクタ 488">
          <a:extLst>
            <a:ext uri="{FF2B5EF4-FFF2-40B4-BE49-F238E27FC236}">
              <a16:creationId xmlns:a16="http://schemas.microsoft.com/office/drawing/2014/main" id="{16DA8824-262B-4DBC-95D8-6F6B49755155}"/>
            </a:ext>
          </a:extLst>
        </xdr:cNvPr>
        <xdr:cNvCxnSpPr/>
      </xdr:nvCxnSpPr>
      <xdr:spPr>
        <a:xfrm flipV="1">
          <a:off x="17988280" y="6294882"/>
          <a:ext cx="78994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71120</xdr:rowOff>
    </xdr:from>
    <xdr:to>
      <xdr:col>102</xdr:col>
      <xdr:colOff>165100</xdr:colOff>
      <xdr:row>38</xdr:row>
      <xdr:rowOff>1270</xdr:rowOff>
    </xdr:to>
    <xdr:sp macro="" textlink="">
      <xdr:nvSpPr>
        <xdr:cNvPr id="490" name="楕円 489">
          <a:extLst>
            <a:ext uri="{FF2B5EF4-FFF2-40B4-BE49-F238E27FC236}">
              <a16:creationId xmlns:a16="http://schemas.microsoft.com/office/drawing/2014/main" id="{2925D7D4-7815-456A-848A-FB669B55CE11}"/>
            </a:ext>
          </a:extLst>
        </xdr:cNvPr>
        <xdr:cNvSpPr/>
      </xdr:nvSpPr>
      <xdr:spPr>
        <a:xfrm>
          <a:off x="17162780" y="627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105918</xdr:rowOff>
    </xdr:from>
    <xdr:to>
      <xdr:col>107</xdr:col>
      <xdr:colOff>50800</xdr:colOff>
      <xdr:row>37</xdr:row>
      <xdr:rowOff>121920</xdr:rowOff>
    </xdr:to>
    <xdr:cxnSp macro="">
      <xdr:nvCxnSpPr>
        <xdr:cNvPr id="491" name="直線コネクタ 490">
          <a:extLst>
            <a:ext uri="{FF2B5EF4-FFF2-40B4-BE49-F238E27FC236}">
              <a16:creationId xmlns:a16="http://schemas.microsoft.com/office/drawing/2014/main" id="{57F1384B-2F2A-4DB1-AEA1-8E47274585DD}"/>
            </a:ext>
          </a:extLst>
        </xdr:cNvPr>
        <xdr:cNvCxnSpPr/>
      </xdr:nvCxnSpPr>
      <xdr:spPr>
        <a:xfrm flipV="1">
          <a:off x="17213580" y="6308598"/>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84836</xdr:rowOff>
    </xdr:from>
    <xdr:to>
      <xdr:col>98</xdr:col>
      <xdr:colOff>38100</xdr:colOff>
      <xdr:row>38</xdr:row>
      <xdr:rowOff>14986</xdr:rowOff>
    </xdr:to>
    <xdr:sp macro="" textlink="">
      <xdr:nvSpPr>
        <xdr:cNvPr id="492" name="楕円 491">
          <a:extLst>
            <a:ext uri="{FF2B5EF4-FFF2-40B4-BE49-F238E27FC236}">
              <a16:creationId xmlns:a16="http://schemas.microsoft.com/office/drawing/2014/main" id="{7F199F2E-023C-40DF-BC49-95905B22D294}"/>
            </a:ext>
          </a:extLst>
        </xdr:cNvPr>
        <xdr:cNvSpPr/>
      </xdr:nvSpPr>
      <xdr:spPr>
        <a:xfrm>
          <a:off x="16388080" y="6287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121920</xdr:rowOff>
    </xdr:from>
    <xdr:to>
      <xdr:col>102</xdr:col>
      <xdr:colOff>114300</xdr:colOff>
      <xdr:row>37</xdr:row>
      <xdr:rowOff>135636</xdr:rowOff>
    </xdr:to>
    <xdr:cxnSp macro="">
      <xdr:nvCxnSpPr>
        <xdr:cNvPr id="493" name="直線コネクタ 492">
          <a:extLst>
            <a:ext uri="{FF2B5EF4-FFF2-40B4-BE49-F238E27FC236}">
              <a16:creationId xmlns:a16="http://schemas.microsoft.com/office/drawing/2014/main" id="{D998F095-AD81-41E5-A7C8-5E6677C9175D}"/>
            </a:ext>
          </a:extLst>
        </xdr:cNvPr>
        <xdr:cNvCxnSpPr/>
      </xdr:nvCxnSpPr>
      <xdr:spPr>
        <a:xfrm flipV="1">
          <a:off x="16431260" y="6324600"/>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8235084-F63B-4643-A6E2-6D7F3FA84256}"/>
            </a:ext>
          </a:extLst>
        </xdr:cNvPr>
        <xdr:cNvSpPr txBox="1"/>
      </xdr:nvSpPr>
      <xdr:spPr>
        <a:xfrm>
          <a:off x="18561127" y="656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2448137-586B-457E-9BD6-A28CB4C37D00}"/>
            </a:ext>
          </a:extLst>
        </xdr:cNvPr>
        <xdr:cNvSpPr txBox="1"/>
      </xdr:nvSpPr>
      <xdr:spPr>
        <a:xfrm>
          <a:off x="1777626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A38A49EA-B2E5-463E-BF3F-E29B51ACA2F5}"/>
            </a:ext>
          </a:extLst>
        </xdr:cNvPr>
        <xdr:cNvSpPr txBox="1"/>
      </xdr:nvSpPr>
      <xdr:spPr>
        <a:xfrm>
          <a:off x="170015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3EB6DA93-97FF-49F3-8E5C-50B9D51AB314}"/>
            </a:ext>
          </a:extLst>
        </xdr:cNvPr>
        <xdr:cNvSpPr txBox="1"/>
      </xdr:nvSpPr>
      <xdr:spPr>
        <a:xfrm>
          <a:off x="16226867" y="656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159529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4F92FF10-424B-4417-AA42-377176FB3490}"/>
            </a:ext>
          </a:extLst>
        </xdr:cNvPr>
        <xdr:cNvSpPr txBox="1"/>
      </xdr:nvSpPr>
      <xdr:spPr>
        <a:xfrm>
          <a:off x="18561127" y="602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1795</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D07554AC-752B-434C-BB35-83BD192F39CA}"/>
            </a:ext>
          </a:extLst>
        </xdr:cNvPr>
        <xdr:cNvSpPr txBox="1"/>
      </xdr:nvSpPr>
      <xdr:spPr>
        <a:xfrm>
          <a:off x="1777626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17797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2FA35FD2-3075-4D48-989A-E54A2529CED4}"/>
            </a:ext>
          </a:extLst>
        </xdr:cNvPr>
        <xdr:cNvSpPr txBox="1"/>
      </xdr:nvSpPr>
      <xdr:spPr>
        <a:xfrm>
          <a:off x="17001567"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31513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E7EC52F7-E1AA-43D0-A9A6-4720B452B158}"/>
            </a:ext>
          </a:extLst>
        </xdr:cNvPr>
        <xdr:cNvSpPr txBox="1"/>
      </xdr:nvSpPr>
      <xdr:spPr>
        <a:xfrm>
          <a:off x="16226867" y="606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762D0154-FE01-4BBA-BFF9-73CC721338A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119FCD0A-14D2-4381-979D-689C3C41440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D8D0B6C5-6429-452E-91FD-FEC7C752AC5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BC886BB4-A10A-4F5F-A19C-14B7EDD2F2AB}"/>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8D6069F7-DD9F-4CD8-943E-6C0F0F7D12C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67CBDBCB-4648-4187-A184-1FBDB1483CE6}"/>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84A5C014-E420-4700-AC74-F9184FF8386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370C81F4-173C-41DD-B2B1-155F003AED2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7F533372-513F-4453-A27E-BF2FBBC1740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E32EAFCF-1031-4195-A99C-79148C5E506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5F457123-0445-4160-9707-3009F600103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64876465-9DAC-4D45-865A-7949E5CD9D85}"/>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1C4DBD2D-3EA0-4629-8915-6209611E26CF}"/>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D2C057CD-E4CD-4B1A-ACFC-F414ECAB10C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11CA57B1-ED7A-4C46-8D05-481E17941CE4}"/>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773FEC4C-812C-4DBD-B822-3D3AB486D97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A2B2E4F6-3231-460C-B424-A5742340AAB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EBAA3881-0490-4741-BDCB-88AEEC92EDAF}"/>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34026D9F-59B0-4061-B9D8-4FE0784DE29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3DD64F59-8A0C-438E-95D6-D37459C6251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476AD6AA-FF40-49EA-A182-765117C0AFC1}"/>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DD92F060-6EEE-450B-A9C9-D40E0486BE4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50783A22-19AA-4ED7-9E6B-D2B85E9AD132}"/>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E62195FB-9A21-4295-9D95-3A177A3964CA}"/>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C9F21055-3456-435D-93ED-E215B0B3F65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9C322C0E-D0AC-421D-B5B6-5F6B5965F68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8" name="直線コネクタ 527">
          <a:extLst>
            <a:ext uri="{FF2B5EF4-FFF2-40B4-BE49-F238E27FC236}">
              <a16:creationId xmlns:a16="http://schemas.microsoft.com/office/drawing/2014/main" id="{A3996F70-AC2B-4B2A-B9D1-897B31289577}"/>
            </a:ext>
          </a:extLst>
        </xdr:cNvPr>
        <xdr:cNvCxnSpPr/>
      </xdr:nvCxnSpPr>
      <xdr:spPr>
        <a:xfrm flipV="1">
          <a:off x="14375764" y="9410700"/>
          <a:ext cx="0" cy="1439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6C55343-40E3-40E7-9BDD-7ADDF20E765B}"/>
            </a:ext>
          </a:extLst>
        </xdr:cNvPr>
        <xdr:cNvSpPr txBox="1"/>
      </xdr:nvSpPr>
      <xdr:spPr>
        <a:xfrm>
          <a:off x="14414500" y="1085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30" name="直線コネクタ 529">
          <a:extLst>
            <a:ext uri="{FF2B5EF4-FFF2-40B4-BE49-F238E27FC236}">
              <a16:creationId xmlns:a16="http://schemas.microsoft.com/office/drawing/2014/main" id="{8D58198C-0769-41E9-9D37-86E9875FCFB8}"/>
            </a:ext>
          </a:extLst>
        </xdr:cNvPr>
        <xdr:cNvCxnSpPr/>
      </xdr:nvCxnSpPr>
      <xdr:spPr>
        <a:xfrm>
          <a:off x="14287500" y="108497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39DB0334-59D9-41E3-AF67-B238EB41F115}"/>
            </a:ext>
          </a:extLst>
        </xdr:cNvPr>
        <xdr:cNvSpPr txBox="1"/>
      </xdr:nvSpPr>
      <xdr:spPr>
        <a:xfrm>
          <a:off x="144145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2" name="直線コネクタ 531">
          <a:extLst>
            <a:ext uri="{FF2B5EF4-FFF2-40B4-BE49-F238E27FC236}">
              <a16:creationId xmlns:a16="http://schemas.microsoft.com/office/drawing/2014/main" id="{06EC3C91-2D21-4218-9972-99323BD34EE5}"/>
            </a:ext>
          </a:extLst>
        </xdr:cNvPr>
        <xdr:cNvCxnSpPr/>
      </xdr:nvCxnSpPr>
      <xdr:spPr>
        <a:xfrm>
          <a:off x="1428750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6CCAED14-662B-49F1-AAA9-DAB73AD5B2E2}"/>
            </a:ext>
          </a:extLst>
        </xdr:cNvPr>
        <xdr:cNvSpPr txBox="1"/>
      </xdr:nvSpPr>
      <xdr:spPr>
        <a:xfrm>
          <a:off x="144145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a:extLst>
            <a:ext uri="{FF2B5EF4-FFF2-40B4-BE49-F238E27FC236}">
              <a16:creationId xmlns:a16="http://schemas.microsoft.com/office/drawing/2014/main" id="{23553F78-F48C-427A-8A29-0A0262D77762}"/>
            </a:ext>
          </a:extLst>
        </xdr:cNvPr>
        <xdr:cNvSpPr/>
      </xdr:nvSpPr>
      <xdr:spPr>
        <a:xfrm>
          <a:off x="14325600" y="1016108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5" name="フローチャート: 判断 534">
          <a:extLst>
            <a:ext uri="{FF2B5EF4-FFF2-40B4-BE49-F238E27FC236}">
              <a16:creationId xmlns:a16="http://schemas.microsoft.com/office/drawing/2014/main" id="{06EB948D-E6F0-4B22-BDBC-57DB5AF2B4D7}"/>
            </a:ext>
          </a:extLst>
        </xdr:cNvPr>
        <xdr:cNvSpPr/>
      </xdr:nvSpPr>
      <xdr:spPr>
        <a:xfrm>
          <a:off x="1357884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6" name="フローチャート: 判断 535">
          <a:extLst>
            <a:ext uri="{FF2B5EF4-FFF2-40B4-BE49-F238E27FC236}">
              <a16:creationId xmlns:a16="http://schemas.microsoft.com/office/drawing/2014/main" id="{5F8BFAB6-8848-4A44-995D-05094376A430}"/>
            </a:ext>
          </a:extLst>
        </xdr:cNvPr>
        <xdr:cNvSpPr/>
      </xdr:nvSpPr>
      <xdr:spPr>
        <a:xfrm>
          <a:off x="1280414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7" name="フローチャート: 判断 536">
          <a:extLst>
            <a:ext uri="{FF2B5EF4-FFF2-40B4-BE49-F238E27FC236}">
              <a16:creationId xmlns:a16="http://schemas.microsoft.com/office/drawing/2014/main" id="{58C40DB1-1A6D-4158-96B4-648236DFAB25}"/>
            </a:ext>
          </a:extLst>
        </xdr:cNvPr>
        <xdr:cNvSpPr/>
      </xdr:nvSpPr>
      <xdr:spPr>
        <a:xfrm>
          <a:off x="12029440" y="100663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8" name="フローチャート: 判断 537">
          <a:extLst>
            <a:ext uri="{FF2B5EF4-FFF2-40B4-BE49-F238E27FC236}">
              <a16:creationId xmlns:a16="http://schemas.microsoft.com/office/drawing/2014/main" id="{3271F8C0-93C9-4B35-B910-0EC6307B21F0}"/>
            </a:ext>
          </a:extLst>
        </xdr:cNvPr>
        <xdr:cNvSpPr/>
      </xdr:nvSpPr>
      <xdr:spPr>
        <a:xfrm>
          <a:off x="11231880" y="10001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293490BD-1FF7-4E0A-A032-8BC31F74504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D50E86B-72AC-4018-B47C-C12CF1E32B39}"/>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185E0C3-BBF9-4E74-95FA-51CB19743C7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98CB502-C685-48B3-AFA3-06E07E55A67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98D1EA8-E345-4D8F-B492-D49FA67F3EB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4" name="楕円 543">
          <a:extLst>
            <a:ext uri="{FF2B5EF4-FFF2-40B4-BE49-F238E27FC236}">
              <a16:creationId xmlns:a16="http://schemas.microsoft.com/office/drawing/2014/main" id="{5A98DAAB-8C64-4A9C-BDA3-D91744AA283C}"/>
            </a:ext>
          </a:extLst>
        </xdr:cNvPr>
        <xdr:cNvSpPr/>
      </xdr:nvSpPr>
      <xdr:spPr>
        <a:xfrm>
          <a:off x="14325600" y="100603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21062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7937E5B-2482-4014-824C-5B1143100E93}"/>
            </a:ext>
          </a:extLst>
        </xdr:cNvPr>
        <xdr:cNvSpPr txBox="1"/>
      </xdr:nvSpPr>
      <xdr:spPr>
        <a:xfrm>
          <a:off x="14414500" y="991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130447</xdr:rowOff>
    </xdr:from>
    <xdr:to>
      <xdr:col>81</xdr:col>
      <xdr:colOff>101600</xdr:colOff>
      <xdr:row>60</xdr:row>
      <xdr:rowOff>60597</xdr:rowOff>
    </xdr:to>
    <xdr:sp macro="" textlink="">
      <xdr:nvSpPr>
        <xdr:cNvPr id="546" name="楕円 545">
          <a:extLst>
            <a:ext uri="{FF2B5EF4-FFF2-40B4-BE49-F238E27FC236}">
              <a16:creationId xmlns:a16="http://schemas.microsoft.com/office/drawing/2014/main" id="{324FACA7-2239-4F47-8931-51E1C08F8C58}"/>
            </a:ext>
          </a:extLst>
        </xdr:cNvPr>
        <xdr:cNvSpPr/>
      </xdr:nvSpPr>
      <xdr:spPr>
        <a:xfrm>
          <a:off x="13578840" y="10021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xdr:rowOff>
    </xdr:from>
    <xdr:to>
      <xdr:col>85</xdr:col>
      <xdr:colOff>127000</xdr:colOff>
      <xdr:row>60</xdr:row>
      <xdr:rowOff>48985</xdr:rowOff>
    </xdr:to>
    <xdr:cxnSp macro="">
      <xdr:nvCxnSpPr>
        <xdr:cNvPr id="547" name="直線コネクタ 546">
          <a:extLst>
            <a:ext uri="{FF2B5EF4-FFF2-40B4-BE49-F238E27FC236}">
              <a16:creationId xmlns:a16="http://schemas.microsoft.com/office/drawing/2014/main" id="{8B0C5075-4EE1-4D8B-BE9B-1D073A084F7E}"/>
            </a:ext>
          </a:extLst>
        </xdr:cNvPr>
        <xdr:cNvCxnSpPr/>
      </xdr:nvCxnSpPr>
      <xdr:spPr>
        <a:xfrm>
          <a:off x="13629640" y="10068197"/>
          <a:ext cx="74676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91259</xdr:rowOff>
    </xdr:from>
    <xdr:to>
      <xdr:col>76</xdr:col>
      <xdr:colOff>165100</xdr:colOff>
      <xdr:row>60</xdr:row>
      <xdr:rowOff>21409</xdr:rowOff>
    </xdr:to>
    <xdr:sp macro="" textlink="">
      <xdr:nvSpPr>
        <xdr:cNvPr id="548" name="楕円 547">
          <a:extLst>
            <a:ext uri="{FF2B5EF4-FFF2-40B4-BE49-F238E27FC236}">
              <a16:creationId xmlns:a16="http://schemas.microsoft.com/office/drawing/2014/main" id="{3D919136-453F-4F7F-9B37-9B31BB73368F}"/>
            </a:ext>
          </a:extLst>
        </xdr:cNvPr>
        <xdr:cNvSpPr/>
      </xdr:nvSpPr>
      <xdr:spPr>
        <a:xfrm>
          <a:off x="12804140" y="9982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142059</xdr:rowOff>
    </xdr:from>
    <xdr:to>
      <xdr:col>81</xdr:col>
      <xdr:colOff>50800</xdr:colOff>
      <xdr:row>60</xdr:row>
      <xdr:rowOff>9797</xdr:rowOff>
    </xdr:to>
    <xdr:cxnSp macro="">
      <xdr:nvCxnSpPr>
        <xdr:cNvPr id="549" name="直線コネクタ 548">
          <a:extLst>
            <a:ext uri="{FF2B5EF4-FFF2-40B4-BE49-F238E27FC236}">
              <a16:creationId xmlns:a16="http://schemas.microsoft.com/office/drawing/2014/main" id="{11C8C03F-E1ED-437E-9C71-6138EB29D11D}"/>
            </a:ext>
          </a:extLst>
        </xdr:cNvPr>
        <xdr:cNvCxnSpPr/>
      </xdr:nvCxnSpPr>
      <xdr:spPr>
        <a:xfrm>
          <a:off x="12854940" y="10032819"/>
          <a:ext cx="774700" cy="3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50" name="楕円 549">
          <a:extLst>
            <a:ext uri="{FF2B5EF4-FFF2-40B4-BE49-F238E27FC236}">
              <a16:creationId xmlns:a16="http://schemas.microsoft.com/office/drawing/2014/main" id="{F941552E-B6A7-4F4F-867E-F670FA6F7002}"/>
            </a:ext>
          </a:extLst>
        </xdr:cNvPr>
        <xdr:cNvSpPr/>
      </xdr:nvSpPr>
      <xdr:spPr>
        <a:xfrm>
          <a:off x="12029440" y="99167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59</xdr:row>
      <xdr:rowOff>142059</xdr:rowOff>
    </xdr:to>
    <xdr:cxnSp macro="">
      <xdr:nvCxnSpPr>
        <xdr:cNvPr id="551" name="直線コネクタ 550">
          <a:extLst>
            <a:ext uri="{FF2B5EF4-FFF2-40B4-BE49-F238E27FC236}">
              <a16:creationId xmlns:a16="http://schemas.microsoft.com/office/drawing/2014/main" id="{331D8D44-50CE-4166-A97F-096586CD40AD}"/>
            </a:ext>
          </a:extLst>
        </xdr:cNvPr>
        <xdr:cNvCxnSpPr/>
      </xdr:nvCxnSpPr>
      <xdr:spPr>
        <a:xfrm>
          <a:off x="12072620" y="9967504"/>
          <a:ext cx="7823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71665</xdr:rowOff>
    </xdr:from>
    <xdr:to>
      <xdr:col>67</xdr:col>
      <xdr:colOff>101600</xdr:colOff>
      <xdr:row>60</xdr:row>
      <xdr:rowOff>1815</xdr:rowOff>
    </xdr:to>
    <xdr:sp macro="" textlink="">
      <xdr:nvSpPr>
        <xdr:cNvPr id="552" name="楕円 551">
          <a:extLst>
            <a:ext uri="{FF2B5EF4-FFF2-40B4-BE49-F238E27FC236}">
              <a16:creationId xmlns:a16="http://schemas.microsoft.com/office/drawing/2014/main" id="{F8EBA4CF-28B5-468F-AE33-B538B0CF4FA8}"/>
            </a:ext>
          </a:extLst>
        </xdr:cNvPr>
        <xdr:cNvSpPr/>
      </xdr:nvSpPr>
      <xdr:spPr>
        <a:xfrm>
          <a:off x="11231880" y="996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76744</xdr:rowOff>
    </xdr:from>
    <xdr:to>
      <xdr:col>71</xdr:col>
      <xdr:colOff>177800</xdr:colOff>
      <xdr:row>59</xdr:row>
      <xdr:rowOff>122465</xdr:rowOff>
    </xdr:to>
    <xdr:cxnSp macro="">
      <xdr:nvCxnSpPr>
        <xdr:cNvPr id="553" name="直線コネクタ 552">
          <a:extLst>
            <a:ext uri="{FF2B5EF4-FFF2-40B4-BE49-F238E27FC236}">
              <a16:creationId xmlns:a16="http://schemas.microsoft.com/office/drawing/2014/main" id="{D037B75A-F740-49AD-8092-E496146E3039}"/>
            </a:ext>
          </a:extLst>
        </xdr:cNvPr>
        <xdr:cNvCxnSpPr/>
      </xdr:nvCxnSpPr>
      <xdr:spPr>
        <a:xfrm flipV="1">
          <a:off x="11282680" y="9967504"/>
          <a:ext cx="78994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4" name="n_1aveValue【学校施設】&#10;有形固定資産減価償却率">
          <a:extLst>
            <a:ext uri="{FF2B5EF4-FFF2-40B4-BE49-F238E27FC236}">
              <a16:creationId xmlns:a16="http://schemas.microsoft.com/office/drawing/2014/main" id="{8411C165-2048-4042-9FA0-3AF924F5C685}"/>
            </a:ext>
          </a:extLst>
        </xdr:cNvPr>
        <xdr:cNvSpPr txBox="1"/>
      </xdr:nvSpPr>
      <xdr:spPr>
        <a:xfrm>
          <a:off x="13437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5" name="n_2aveValue【学校施設】&#10;有形固定資産減価償却率">
          <a:extLst>
            <a:ext uri="{FF2B5EF4-FFF2-40B4-BE49-F238E27FC236}">
              <a16:creationId xmlns:a16="http://schemas.microsoft.com/office/drawing/2014/main" id="{B727EC54-F3A4-4F16-BE25-593EF906B97C}"/>
            </a:ext>
          </a:extLst>
        </xdr:cNvPr>
        <xdr:cNvSpPr txBox="1"/>
      </xdr:nvSpPr>
      <xdr:spPr>
        <a:xfrm>
          <a:off x="126752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6" name="n_3aveValue【学校施設】&#10;有形固定資産減価償却率">
          <a:extLst>
            <a:ext uri="{FF2B5EF4-FFF2-40B4-BE49-F238E27FC236}">
              <a16:creationId xmlns:a16="http://schemas.microsoft.com/office/drawing/2014/main" id="{018D224E-223F-45CA-9C29-D7F80A16DB4E}"/>
            </a:ext>
          </a:extLst>
        </xdr:cNvPr>
        <xdr:cNvSpPr txBox="1"/>
      </xdr:nvSpPr>
      <xdr:spPr>
        <a:xfrm>
          <a:off x="119005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7" name="n_4aveValue【学校施設】&#10;有形固定資産減価償却率">
          <a:extLst>
            <a:ext uri="{FF2B5EF4-FFF2-40B4-BE49-F238E27FC236}">
              <a16:creationId xmlns:a16="http://schemas.microsoft.com/office/drawing/2014/main" id="{BEC3F861-DBFE-4B20-B921-30CEF422CD4D}"/>
            </a:ext>
          </a:extLst>
        </xdr:cNvPr>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77124</xdr:rowOff>
    </xdr:from>
    <xdr:ext cx="405111" cy="259045"/>
    <xdr:sp macro="" textlink="">
      <xdr:nvSpPr>
        <xdr:cNvPr id="558" name="n_1mainValue【学校施設】&#10;有形固定資産減価償却率">
          <a:extLst>
            <a:ext uri="{FF2B5EF4-FFF2-40B4-BE49-F238E27FC236}">
              <a16:creationId xmlns:a16="http://schemas.microsoft.com/office/drawing/2014/main" id="{F64ACD59-C49A-4EEE-B5E7-1C3744268CE2}"/>
            </a:ext>
          </a:extLst>
        </xdr:cNvPr>
        <xdr:cNvSpPr txBox="1"/>
      </xdr:nvSpPr>
      <xdr:spPr>
        <a:xfrm>
          <a:off x="13437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559" name="n_2mainValue【学校施設】&#10;有形固定資産減価償却率">
          <a:extLst>
            <a:ext uri="{FF2B5EF4-FFF2-40B4-BE49-F238E27FC236}">
              <a16:creationId xmlns:a16="http://schemas.microsoft.com/office/drawing/2014/main" id="{7C0F5815-4B68-47D7-9594-A79B6FCCA5A3}"/>
            </a:ext>
          </a:extLst>
        </xdr:cNvPr>
        <xdr:cNvSpPr txBox="1"/>
      </xdr:nvSpPr>
      <xdr:spPr>
        <a:xfrm>
          <a:off x="1267524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0" name="n_3mainValue【学校施設】&#10;有形固定資産減価償却率">
          <a:extLst>
            <a:ext uri="{FF2B5EF4-FFF2-40B4-BE49-F238E27FC236}">
              <a16:creationId xmlns:a16="http://schemas.microsoft.com/office/drawing/2014/main" id="{1AFA5D58-04B1-4F4A-BC07-CEAB119A692A}"/>
            </a:ext>
          </a:extLst>
        </xdr:cNvPr>
        <xdr:cNvSpPr txBox="1"/>
      </xdr:nvSpPr>
      <xdr:spPr>
        <a:xfrm>
          <a:off x="11900544" y="969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18342</xdr:rowOff>
    </xdr:from>
    <xdr:ext cx="405111" cy="259045"/>
    <xdr:sp macro="" textlink="">
      <xdr:nvSpPr>
        <xdr:cNvPr id="561" name="n_4mainValue【学校施設】&#10;有形固定資産減価償却率">
          <a:extLst>
            <a:ext uri="{FF2B5EF4-FFF2-40B4-BE49-F238E27FC236}">
              <a16:creationId xmlns:a16="http://schemas.microsoft.com/office/drawing/2014/main" id="{98FF2E98-C20B-4323-BAC4-17424E3115E8}"/>
            </a:ext>
          </a:extLst>
        </xdr:cNvPr>
        <xdr:cNvSpPr txBox="1"/>
      </xdr:nvSpPr>
      <xdr:spPr>
        <a:xfrm>
          <a:off x="11102984" y="974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9BA9C5A4-6BD0-4939-9DB1-96BF926F9C4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3F05AC0A-27DF-40F6-BE2D-9D659630E55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8EEE0FEE-ACAF-49AA-8D3D-CAA8A408022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7A19BD1D-9772-420F-935C-55D05704FA7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53C7AAB-961D-4EA4-9404-7F9EE6D69AF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750A9FB9-1EF9-473D-AE90-16F93F72B04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9255B31-E7C9-40EA-AC09-FE189AC723F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A82ECD26-4130-4CC3-99B1-135A018F507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6800E849-F602-4F54-93C5-2C3AA02E885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23DC1901-F234-4FED-8745-31D3754288E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C82A4B55-D0A4-41E6-9025-3285CEBFB80D}"/>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3" name="直線コネクタ 572">
          <a:extLst>
            <a:ext uri="{FF2B5EF4-FFF2-40B4-BE49-F238E27FC236}">
              <a16:creationId xmlns:a16="http://schemas.microsoft.com/office/drawing/2014/main" id="{29355AC1-5249-4977-9737-F727AF6EB98F}"/>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4" name="テキスト ボックス 573">
          <a:extLst>
            <a:ext uri="{FF2B5EF4-FFF2-40B4-BE49-F238E27FC236}">
              <a16:creationId xmlns:a16="http://schemas.microsoft.com/office/drawing/2014/main" id="{43963D47-14FF-497D-9193-85B67CDB1292}"/>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768FEA82-9A80-4506-A258-0F9FFD409374}"/>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FD2B2546-4768-4650-BE0E-05AC3E83BFC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7" name="直線コネクタ 576">
          <a:extLst>
            <a:ext uri="{FF2B5EF4-FFF2-40B4-BE49-F238E27FC236}">
              <a16:creationId xmlns:a16="http://schemas.microsoft.com/office/drawing/2014/main" id="{9E2E8D9E-D5C9-439F-8780-AA71639EFCB4}"/>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8" name="テキスト ボックス 577">
          <a:extLst>
            <a:ext uri="{FF2B5EF4-FFF2-40B4-BE49-F238E27FC236}">
              <a16:creationId xmlns:a16="http://schemas.microsoft.com/office/drawing/2014/main" id="{F6C23232-F48F-443E-A10E-7DD4E295BD26}"/>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B9272A1C-C289-4AC3-94DC-88C036290F5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2B0F98B0-881D-4A00-9058-7FD9BBCCE01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41AC2717-4ED8-404C-901E-467E2AEA708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2" name="直線コネクタ 581">
          <a:extLst>
            <a:ext uri="{FF2B5EF4-FFF2-40B4-BE49-F238E27FC236}">
              <a16:creationId xmlns:a16="http://schemas.microsoft.com/office/drawing/2014/main" id="{E2A5F0FA-B007-471C-AB3F-2639AE1B1209}"/>
            </a:ext>
          </a:extLst>
        </xdr:cNvPr>
        <xdr:cNvCxnSpPr/>
      </xdr:nvCxnSpPr>
      <xdr:spPr>
        <a:xfrm flipV="1">
          <a:off x="19509104" y="9369933"/>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3" name="【学校施設】&#10;一人当たり面積最小値テキスト">
          <a:extLst>
            <a:ext uri="{FF2B5EF4-FFF2-40B4-BE49-F238E27FC236}">
              <a16:creationId xmlns:a16="http://schemas.microsoft.com/office/drawing/2014/main" id="{4E25EA9E-F18E-4AEB-96DA-8E11691674C8}"/>
            </a:ext>
          </a:extLst>
        </xdr:cNvPr>
        <xdr:cNvSpPr txBox="1"/>
      </xdr:nvSpPr>
      <xdr:spPr>
        <a:xfrm>
          <a:off x="19547840"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4" name="直線コネクタ 583">
          <a:extLst>
            <a:ext uri="{FF2B5EF4-FFF2-40B4-BE49-F238E27FC236}">
              <a16:creationId xmlns:a16="http://schemas.microsoft.com/office/drawing/2014/main" id="{7AF768BA-9360-493B-8ECB-CE58C3EA945A}"/>
            </a:ext>
          </a:extLst>
        </xdr:cNvPr>
        <xdr:cNvCxnSpPr/>
      </xdr:nvCxnSpPr>
      <xdr:spPr>
        <a:xfrm>
          <a:off x="19443700" y="1051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5" name="【学校施設】&#10;一人当たり面積最大値テキスト">
          <a:extLst>
            <a:ext uri="{FF2B5EF4-FFF2-40B4-BE49-F238E27FC236}">
              <a16:creationId xmlns:a16="http://schemas.microsoft.com/office/drawing/2014/main" id="{37F42C78-ADA1-4A94-91E6-898A384374EE}"/>
            </a:ext>
          </a:extLst>
        </xdr:cNvPr>
        <xdr:cNvSpPr txBox="1"/>
      </xdr:nvSpPr>
      <xdr:spPr>
        <a:xfrm>
          <a:off x="19547840" y="914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6" name="直線コネクタ 585">
          <a:extLst>
            <a:ext uri="{FF2B5EF4-FFF2-40B4-BE49-F238E27FC236}">
              <a16:creationId xmlns:a16="http://schemas.microsoft.com/office/drawing/2014/main" id="{5B7FEA5D-446E-4B78-95D1-41B88A4FFA70}"/>
            </a:ext>
          </a:extLst>
        </xdr:cNvPr>
        <xdr:cNvCxnSpPr/>
      </xdr:nvCxnSpPr>
      <xdr:spPr>
        <a:xfrm>
          <a:off x="19443700" y="93699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7" name="【学校施設】&#10;一人当たり面積平均値テキスト">
          <a:extLst>
            <a:ext uri="{FF2B5EF4-FFF2-40B4-BE49-F238E27FC236}">
              <a16:creationId xmlns:a16="http://schemas.microsoft.com/office/drawing/2014/main" id="{25C6952E-5891-4E93-AC16-4510A9FD6D1E}"/>
            </a:ext>
          </a:extLst>
        </xdr:cNvPr>
        <xdr:cNvSpPr txBox="1"/>
      </xdr:nvSpPr>
      <xdr:spPr>
        <a:xfrm>
          <a:off x="19547840" y="10115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8" name="フローチャート: 判断 587">
          <a:extLst>
            <a:ext uri="{FF2B5EF4-FFF2-40B4-BE49-F238E27FC236}">
              <a16:creationId xmlns:a16="http://schemas.microsoft.com/office/drawing/2014/main" id="{5F0D02E3-7640-444A-9AAC-CF4B10FEBAEE}"/>
            </a:ext>
          </a:extLst>
        </xdr:cNvPr>
        <xdr:cNvSpPr/>
      </xdr:nvSpPr>
      <xdr:spPr>
        <a:xfrm>
          <a:off x="19458940" y="10137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9" name="フローチャート: 判断 588">
          <a:extLst>
            <a:ext uri="{FF2B5EF4-FFF2-40B4-BE49-F238E27FC236}">
              <a16:creationId xmlns:a16="http://schemas.microsoft.com/office/drawing/2014/main" id="{E95865A6-5414-4D94-BCBF-B940CC4FB44C}"/>
            </a:ext>
          </a:extLst>
        </xdr:cNvPr>
        <xdr:cNvSpPr/>
      </xdr:nvSpPr>
      <xdr:spPr>
        <a:xfrm>
          <a:off x="18735040" y="101699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90" name="フローチャート: 判断 589">
          <a:extLst>
            <a:ext uri="{FF2B5EF4-FFF2-40B4-BE49-F238E27FC236}">
              <a16:creationId xmlns:a16="http://schemas.microsoft.com/office/drawing/2014/main" id="{86192498-F264-4F84-AD87-4B2B1DF8E650}"/>
            </a:ext>
          </a:extLst>
        </xdr:cNvPr>
        <xdr:cNvSpPr/>
      </xdr:nvSpPr>
      <xdr:spPr>
        <a:xfrm>
          <a:off x="17937480" y="10171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91" name="フローチャート: 判断 590">
          <a:extLst>
            <a:ext uri="{FF2B5EF4-FFF2-40B4-BE49-F238E27FC236}">
              <a16:creationId xmlns:a16="http://schemas.microsoft.com/office/drawing/2014/main" id="{FF231257-0C4F-4203-B2AD-F04BD18394CD}"/>
            </a:ext>
          </a:extLst>
        </xdr:cNvPr>
        <xdr:cNvSpPr/>
      </xdr:nvSpPr>
      <xdr:spPr>
        <a:xfrm>
          <a:off x="17162780" y="101939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2" name="フローチャート: 判断 591">
          <a:extLst>
            <a:ext uri="{FF2B5EF4-FFF2-40B4-BE49-F238E27FC236}">
              <a16:creationId xmlns:a16="http://schemas.microsoft.com/office/drawing/2014/main" id="{00FDEA31-6D82-4A22-942C-6798F60F304D}"/>
            </a:ext>
          </a:extLst>
        </xdr:cNvPr>
        <xdr:cNvSpPr/>
      </xdr:nvSpPr>
      <xdr:spPr>
        <a:xfrm>
          <a:off x="16388080" y="101819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F6FCE136-2341-4BC6-BC6D-1024E60822C4}"/>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5A47A13A-9FF8-46DD-9767-31041C09A8A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AC73E8AC-7FE5-4C1D-B85B-B3CE280972B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28B9496-D390-4381-B977-E798C84B8FEC}"/>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1230106-303A-4A1F-9551-C9E884282FA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148654</xdr:rowOff>
    </xdr:from>
    <xdr:to>
      <xdr:col>116</xdr:col>
      <xdr:colOff>114300</xdr:colOff>
      <xdr:row>60</xdr:row>
      <xdr:rowOff>78804</xdr:rowOff>
    </xdr:to>
    <xdr:sp macro="" textlink="">
      <xdr:nvSpPr>
        <xdr:cNvPr id="598" name="楕円 597">
          <a:extLst>
            <a:ext uri="{FF2B5EF4-FFF2-40B4-BE49-F238E27FC236}">
              <a16:creationId xmlns:a16="http://schemas.microsoft.com/office/drawing/2014/main" id="{73B6D2A4-A0A1-44C7-A269-2202027BAD5C}"/>
            </a:ext>
          </a:extLst>
        </xdr:cNvPr>
        <xdr:cNvSpPr/>
      </xdr:nvSpPr>
      <xdr:spPr>
        <a:xfrm>
          <a:off x="19458940" y="10039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81</xdr:rowOff>
    </xdr:from>
    <xdr:ext cx="469744" cy="259045"/>
    <xdr:sp macro="" textlink="">
      <xdr:nvSpPr>
        <xdr:cNvPr id="599" name="【学校施設】&#10;一人当たり面積該当値テキスト">
          <a:extLst>
            <a:ext uri="{FF2B5EF4-FFF2-40B4-BE49-F238E27FC236}">
              <a16:creationId xmlns:a16="http://schemas.microsoft.com/office/drawing/2014/main" id="{E09A9E4C-7ADF-4447-95C3-D20E4956BCBC}"/>
            </a:ext>
          </a:extLst>
        </xdr:cNvPr>
        <xdr:cNvSpPr txBox="1"/>
      </xdr:nvSpPr>
      <xdr:spPr>
        <a:xfrm>
          <a:off x="19547840" y="989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168084</xdr:rowOff>
    </xdr:from>
    <xdr:to>
      <xdr:col>112</xdr:col>
      <xdr:colOff>38100</xdr:colOff>
      <xdr:row>60</xdr:row>
      <xdr:rowOff>98234</xdr:rowOff>
    </xdr:to>
    <xdr:sp macro="" textlink="">
      <xdr:nvSpPr>
        <xdr:cNvPr id="600" name="楕円 599">
          <a:extLst>
            <a:ext uri="{FF2B5EF4-FFF2-40B4-BE49-F238E27FC236}">
              <a16:creationId xmlns:a16="http://schemas.microsoft.com/office/drawing/2014/main" id="{8FA45DA9-2957-402B-B534-A9E6D721C67C}"/>
            </a:ext>
          </a:extLst>
        </xdr:cNvPr>
        <xdr:cNvSpPr/>
      </xdr:nvSpPr>
      <xdr:spPr>
        <a:xfrm>
          <a:off x="18735040" y="100588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28004</xdr:rowOff>
    </xdr:from>
    <xdr:to>
      <xdr:col>116</xdr:col>
      <xdr:colOff>63500</xdr:colOff>
      <xdr:row>60</xdr:row>
      <xdr:rowOff>47434</xdr:rowOff>
    </xdr:to>
    <xdr:cxnSp macro="">
      <xdr:nvCxnSpPr>
        <xdr:cNvPr id="601" name="直線コネクタ 600">
          <a:extLst>
            <a:ext uri="{FF2B5EF4-FFF2-40B4-BE49-F238E27FC236}">
              <a16:creationId xmlns:a16="http://schemas.microsoft.com/office/drawing/2014/main" id="{C29079B3-C5F1-4324-96EE-F1FCD3E70595}"/>
            </a:ext>
          </a:extLst>
        </xdr:cNvPr>
        <xdr:cNvCxnSpPr/>
      </xdr:nvCxnSpPr>
      <xdr:spPr>
        <a:xfrm flipV="1">
          <a:off x="18778220" y="10086404"/>
          <a:ext cx="73152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17208</xdr:rowOff>
    </xdr:from>
    <xdr:to>
      <xdr:col>107</xdr:col>
      <xdr:colOff>101600</xdr:colOff>
      <xdr:row>60</xdr:row>
      <xdr:rowOff>118808</xdr:rowOff>
    </xdr:to>
    <xdr:sp macro="" textlink="">
      <xdr:nvSpPr>
        <xdr:cNvPr id="602" name="楕円 601">
          <a:extLst>
            <a:ext uri="{FF2B5EF4-FFF2-40B4-BE49-F238E27FC236}">
              <a16:creationId xmlns:a16="http://schemas.microsoft.com/office/drawing/2014/main" id="{E38350F0-48FC-47B3-9982-39D5E48A23FB}"/>
            </a:ext>
          </a:extLst>
        </xdr:cNvPr>
        <xdr:cNvSpPr/>
      </xdr:nvSpPr>
      <xdr:spPr>
        <a:xfrm>
          <a:off x="17937480" y="10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47434</xdr:rowOff>
    </xdr:from>
    <xdr:to>
      <xdr:col>111</xdr:col>
      <xdr:colOff>177800</xdr:colOff>
      <xdr:row>60</xdr:row>
      <xdr:rowOff>68008</xdr:rowOff>
    </xdr:to>
    <xdr:cxnSp macro="">
      <xdr:nvCxnSpPr>
        <xdr:cNvPr id="603" name="直線コネクタ 602">
          <a:extLst>
            <a:ext uri="{FF2B5EF4-FFF2-40B4-BE49-F238E27FC236}">
              <a16:creationId xmlns:a16="http://schemas.microsoft.com/office/drawing/2014/main" id="{5D890412-0DEA-4111-A198-7E064C5A12FC}"/>
            </a:ext>
          </a:extLst>
        </xdr:cNvPr>
        <xdr:cNvCxnSpPr/>
      </xdr:nvCxnSpPr>
      <xdr:spPr>
        <a:xfrm flipV="1">
          <a:off x="17988280" y="10105834"/>
          <a:ext cx="78994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41783</xdr:rowOff>
    </xdr:from>
    <xdr:to>
      <xdr:col>102</xdr:col>
      <xdr:colOff>165100</xdr:colOff>
      <xdr:row>60</xdr:row>
      <xdr:rowOff>143383</xdr:rowOff>
    </xdr:to>
    <xdr:sp macro="" textlink="">
      <xdr:nvSpPr>
        <xdr:cNvPr id="604" name="楕円 603">
          <a:extLst>
            <a:ext uri="{FF2B5EF4-FFF2-40B4-BE49-F238E27FC236}">
              <a16:creationId xmlns:a16="http://schemas.microsoft.com/office/drawing/2014/main" id="{69516417-E6B2-49B8-9A51-C31D6BB42D09}"/>
            </a:ext>
          </a:extLst>
        </xdr:cNvPr>
        <xdr:cNvSpPr/>
      </xdr:nvSpPr>
      <xdr:spPr>
        <a:xfrm>
          <a:off x="17162780" y="1010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68008</xdr:rowOff>
    </xdr:from>
    <xdr:to>
      <xdr:col>107</xdr:col>
      <xdr:colOff>50800</xdr:colOff>
      <xdr:row>60</xdr:row>
      <xdr:rowOff>92583</xdr:rowOff>
    </xdr:to>
    <xdr:cxnSp macro="">
      <xdr:nvCxnSpPr>
        <xdr:cNvPr id="605" name="直線コネクタ 604">
          <a:extLst>
            <a:ext uri="{FF2B5EF4-FFF2-40B4-BE49-F238E27FC236}">
              <a16:creationId xmlns:a16="http://schemas.microsoft.com/office/drawing/2014/main" id="{2F3BE844-0578-4232-867F-A9152006A7AB}"/>
            </a:ext>
          </a:extLst>
        </xdr:cNvPr>
        <xdr:cNvCxnSpPr/>
      </xdr:nvCxnSpPr>
      <xdr:spPr>
        <a:xfrm flipV="1">
          <a:off x="17213580" y="10126408"/>
          <a:ext cx="7747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125794</xdr:rowOff>
    </xdr:from>
    <xdr:to>
      <xdr:col>98</xdr:col>
      <xdr:colOff>38100</xdr:colOff>
      <xdr:row>60</xdr:row>
      <xdr:rowOff>55944</xdr:rowOff>
    </xdr:to>
    <xdr:sp macro="" textlink="">
      <xdr:nvSpPr>
        <xdr:cNvPr id="606" name="楕円 605">
          <a:extLst>
            <a:ext uri="{FF2B5EF4-FFF2-40B4-BE49-F238E27FC236}">
              <a16:creationId xmlns:a16="http://schemas.microsoft.com/office/drawing/2014/main" id="{FDE8ECEA-7051-4407-AD2A-6E17C68FF5F7}"/>
            </a:ext>
          </a:extLst>
        </xdr:cNvPr>
        <xdr:cNvSpPr/>
      </xdr:nvSpPr>
      <xdr:spPr>
        <a:xfrm>
          <a:off x="16388080" y="10016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5144</xdr:rowOff>
    </xdr:from>
    <xdr:to>
      <xdr:col>102</xdr:col>
      <xdr:colOff>114300</xdr:colOff>
      <xdr:row>60</xdr:row>
      <xdr:rowOff>92583</xdr:rowOff>
    </xdr:to>
    <xdr:cxnSp macro="">
      <xdr:nvCxnSpPr>
        <xdr:cNvPr id="607" name="直線コネクタ 606">
          <a:extLst>
            <a:ext uri="{FF2B5EF4-FFF2-40B4-BE49-F238E27FC236}">
              <a16:creationId xmlns:a16="http://schemas.microsoft.com/office/drawing/2014/main" id="{A84688E9-BDDF-4331-8840-4921D90FDD47}"/>
            </a:ext>
          </a:extLst>
        </xdr:cNvPr>
        <xdr:cNvCxnSpPr/>
      </xdr:nvCxnSpPr>
      <xdr:spPr>
        <a:xfrm>
          <a:off x="16431260" y="10063544"/>
          <a:ext cx="78232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8" name="n_1aveValue【学校施設】&#10;一人当たり面積">
          <a:extLst>
            <a:ext uri="{FF2B5EF4-FFF2-40B4-BE49-F238E27FC236}">
              <a16:creationId xmlns:a16="http://schemas.microsoft.com/office/drawing/2014/main" id="{92000B8B-CF3B-4337-AB5A-E6B0192E807B}"/>
            </a:ext>
          </a:extLst>
        </xdr:cNvPr>
        <xdr:cNvSpPr txBox="1"/>
      </xdr:nvSpPr>
      <xdr:spPr>
        <a:xfrm>
          <a:off x="18561127" y="102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9" name="n_2aveValue【学校施設】&#10;一人当たり面積">
          <a:extLst>
            <a:ext uri="{FF2B5EF4-FFF2-40B4-BE49-F238E27FC236}">
              <a16:creationId xmlns:a16="http://schemas.microsoft.com/office/drawing/2014/main" id="{40383CB2-8507-417D-9D49-5D4268998A86}"/>
            </a:ext>
          </a:extLst>
        </xdr:cNvPr>
        <xdr:cNvSpPr txBox="1"/>
      </xdr:nvSpPr>
      <xdr:spPr>
        <a:xfrm>
          <a:off x="17776267" y="1025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10" name="n_3aveValue【学校施設】&#10;一人当たり面積">
          <a:extLst>
            <a:ext uri="{FF2B5EF4-FFF2-40B4-BE49-F238E27FC236}">
              <a16:creationId xmlns:a16="http://schemas.microsoft.com/office/drawing/2014/main" id="{C4053439-4F87-4035-A535-280B88B6B3B8}"/>
            </a:ext>
          </a:extLst>
        </xdr:cNvPr>
        <xdr:cNvSpPr txBox="1"/>
      </xdr:nvSpPr>
      <xdr:spPr>
        <a:xfrm>
          <a:off x="17001567" y="1028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11" name="n_4aveValue【学校施設】&#10;一人当たり面積">
          <a:extLst>
            <a:ext uri="{FF2B5EF4-FFF2-40B4-BE49-F238E27FC236}">
              <a16:creationId xmlns:a16="http://schemas.microsoft.com/office/drawing/2014/main" id="{7F400E0D-326F-4A63-8073-917B689009FF}"/>
            </a:ext>
          </a:extLst>
        </xdr:cNvPr>
        <xdr:cNvSpPr txBox="1"/>
      </xdr:nvSpPr>
      <xdr:spPr>
        <a:xfrm>
          <a:off x="16226867" y="1027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114761</xdr:rowOff>
    </xdr:from>
    <xdr:ext cx="469744" cy="259045"/>
    <xdr:sp macro="" textlink="">
      <xdr:nvSpPr>
        <xdr:cNvPr id="612" name="n_1mainValue【学校施設】&#10;一人当たり面積">
          <a:extLst>
            <a:ext uri="{FF2B5EF4-FFF2-40B4-BE49-F238E27FC236}">
              <a16:creationId xmlns:a16="http://schemas.microsoft.com/office/drawing/2014/main" id="{2ADC0A9C-7D97-461F-8B12-E580CCA6D80A}"/>
            </a:ext>
          </a:extLst>
        </xdr:cNvPr>
        <xdr:cNvSpPr txBox="1"/>
      </xdr:nvSpPr>
      <xdr:spPr>
        <a:xfrm>
          <a:off x="18561127" y="9837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135335</xdr:rowOff>
    </xdr:from>
    <xdr:ext cx="469744" cy="259045"/>
    <xdr:sp macro="" textlink="">
      <xdr:nvSpPr>
        <xdr:cNvPr id="613" name="n_2mainValue【学校施設】&#10;一人当たり面積">
          <a:extLst>
            <a:ext uri="{FF2B5EF4-FFF2-40B4-BE49-F238E27FC236}">
              <a16:creationId xmlns:a16="http://schemas.microsoft.com/office/drawing/2014/main" id="{28655592-0298-4B3F-941B-567DC6BC54B8}"/>
            </a:ext>
          </a:extLst>
        </xdr:cNvPr>
        <xdr:cNvSpPr txBox="1"/>
      </xdr:nvSpPr>
      <xdr:spPr>
        <a:xfrm>
          <a:off x="17776267" y="985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159910</xdr:rowOff>
    </xdr:from>
    <xdr:ext cx="469744" cy="259045"/>
    <xdr:sp macro="" textlink="">
      <xdr:nvSpPr>
        <xdr:cNvPr id="614" name="n_3mainValue【学校施設】&#10;一人当たり面積">
          <a:extLst>
            <a:ext uri="{FF2B5EF4-FFF2-40B4-BE49-F238E27FC236}">
              <a16:creationId xmlns:a16="http://schemas.microsoft.com/office/drawing/2014/main" id="{D14791B6-6844-4484-A1C7-D97B209CE864}"/>
            </a:ext>
          </a:extLst>
        </xdr:cNvPr>
        <xdr:cNvSpPr txBox="1"/>
      </xdr:nvSpPr>
      <xdr:spPr>
        <a:xfrm>
          <a:off x="17001567" y="988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72471</xdr:rowOff>
    </xdr:from>
    <xdr:ext cx="469744" cy="259045"/>
    <xdr:sp macro="" textlink="">
      <xdr:nvSpPr>
        <xdr:cNvPr id="615" name="n_4mainValue【学校施設】&#10;一人当たり面積">
          <a:extLst>
            <a:ext uri="{FF2B5EF4-FFF2-40B4-BE49-F238E27FC236}">
              <a16:creationId xmlns:a16="http://schemas.microsoft.com/office/drawing/2014/main" id="{2687D313-7BDA-466E-B1E6-DF851D6D7148}"/>
            </a:ext>
          </a:extLst>
        </xdr:cNvPr>
        <xdr:cNvSpPr txBox="1"/>
      </xdr:nvSpPr>
      <xdr:spPr>
        <a:xfrm>
          <a:off x="16226867" y="979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CE9AE591-3B97-47DE-875E-08F7351BC66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89200C76-1452-4FCD-AA20-93B87933C08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D9F14D3F-DEE7-4338-8BBF-CB836C6C3E2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D7DD7DD8-6475-4B1F-A124-93119E2A79B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FAD632E8-1D89-44EF-AC35-2FA400AD167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876E538B-7738-431D-AD43-989FA580A4E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7E6CF937-0A0C-40FF-A8F8-BA2E7E2261A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844967F1-DC48-403A-8776-6B11DF44566D}"/>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a:extLst>
            <a:ext uri="{FF2B5EF4-FFF2-40B4-BE49-F238E27FC236}">
              <a16:creationId xmlns:a16="http://schemas.microsoft.com/office/drawing/2014/main" id="{1E31E1D5-A7EE-4BF3-9613-C0708371C0F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a:extLst>
            <a:ext uri="{FF2B5EF4-FFF2-40B4-BE49-F238E27FC236}">
              <a16:creationId xmlns:a16="http://schemas.microsoft.com/office/drawing/2014/main" id="{2C65770D-0A34-46EF-AFA4-180B1E4A2A6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a:extLst>
            <a:ext uri="{FF2B5EF4-FFF2-40B4-BE49-F238E27FC236}">
              <a16:creationId xmlns:a16="http://schemas.microsoft.com/office/drawing/2014/main" id="{B7A3CB3D-161E-4C1D-B9BF-51DCE2AED13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a:extLst>
            <a:ext uri="{FF2B5EF4-FFF2-40B4-BE49-F238E27FC236}">
              <a16:creationId xmlns:a16="http://schemas.microsoft.com/office/drawing/2014/main" id="{F562B53B-B04A-4B7A-B2A5-26CC1FC949D7}"/>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a:extLst>
            <a:ext uri="{FF2B5EF4-FFF2-40B4-BE49-F238E27FC236}">
              <a16:creationId xmlns:a16="http://schemas.microsoft.com/office/drawing/2014/main" id="{CD091806-61B9-4B18-99E1-89585369933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a:extLst>
            <a:ext uri="{FF2B5EF4-FFF2-40B4-BE49-F238E27FC236}">
              <a16:creationId xmlns:a16="http://schemas.microsoft.com/office/drawing/2014/main" id="{54E35495-BBB3-4712-BC0F-2150920520E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a:extLst>
            <a:ext uri="{FF2B5EF4-FFF2-40B4-BE49-F238E27FC236}">
              <a16:creationId xmlns:a16="http://schemas.microsoft.com/office/drawing/2014/main" id="{B72D7639-8250-4F95-90B1-0827D43CD18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a:extLst>
            <a:ext uri="{FF2B5EF4-FFF2-40B4-BE49-F238E27FC236}">
              <a16:creationId xmlns:a16="http://schemas.microsoft.com/office/drawing/2014/main" id="{241F6931-6146-486F-A4B1-26E137F32B6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a:extLst>
            <a:ext uri="{FF2B5EF4-FFF2-40B4-BE49-F238E27FC236}">
              <a16:creationId xmlns:a16="http://schemas.microsoft.com/office/drawing/2014/main" id="{712081D2-77B9-4941-A10C-F418E297A80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a:extLst>
            <a:ext uri="{FF2B5EF4-FFF2-40B4-BE49-F238E27FC236}">
              <a16:creationId xmlns:a16="http://schemas.microsoft.com/office/drawing/2014/main" id="{673E8C78-2E0A-443E-8B6D-DB1F9FF697D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a:extLst>
            <a:ext uri="{FF2B5EF4-FFF2-40B4-BE49-F238E27FC236}">
              <a16:creationId xmlns:a16="http://schemas.microsoft.com/office/drawing/2014/main" id="{1DC3B835-6A90-402F-85A2-9CB7BF3F99A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a:extLst>
            <a:ext uri="{FF2B5EF4-FFF2-40B4-BE49-F238E27FC236}">
              <a16:creationId xmlns:a16="http://schemas.microsoft.com/office/drawing/2014/main" id="{6ED5A022-0B43-4E0B-BC38-7FC69BB35B0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a:extLst>
            <a:ext uri="{FF2B5EF4-FFF2-40B4-BE49-F238E27FC236}">
              <a16:creationId xmlns:a16="http://schemas.microsoft.com/office/drawing/2014/main" id="{646BC12C-2A7C-400F-A181-A131B627134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a:extLst>
            <a:ext uri="{FF2B5EF4-FFF2-40B4-BE49-F238E27FC236}">
              <a16:creationId xmlns:a16="http://schemas.microsoft.com/office/drawing/2014/main" id="{48A72B90-234C-4228-81B3-9A2EEB2A8976}"/>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a:extLst>
            <a:ext uri="{FF2B5EF4-FFF2-40B4-BE49-F238E27FC236}">
              <a16:creationId xmlns:a16="http://schemas.microsoft.com/office/drawing/2014/main" id="{54969309-08A5-47FE-8602-8ECF8C64E29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a:extLst>
            <a:ext uri="{FF2B5EF4-FFF2-40B4-BE49-F238E27FC236}">
              <a16:creationId xmlns:a16="http://schemas.microsoft.com/office/drawing/2014/main" id="{2F911A16-F9CC-409E-B5E8-B7CB197B916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a:extLst>
            <a:ext uri="{FF2B5EF4-FFF2-40B4-BE49-F238E27FC236}">
              <a16:creationId xmlns:a16="http://schemas.microsoft.com/office/drawing/2014/main" id="{5CC0F0C1-8427-49E1-92FB-4BEC4B4B5098}"/>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a:extLst>
            <a:ext uri="{FF2B5EF4-FFF2-40B4-BE49-F238E27FC236}">
              <a16:creationId xmlns:a16="http://schemas.microsoft.com/office/drawing/2014/main" id="{8CB470EA-15E2-4E01-A888-2A555380E40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a:extLst>
            <a:ext uri="{FF2B5EF4-FFF2-40B4-BE49-F238E27FC236}">
              <a16:creationId xmlns:a16="http://schemas.microsoft.com/office/drawing/2014/main" id="{6AB84C90-39BB-41B5-8926-E9D00B9D16A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3" name="直線コネクタ 642">
          <a:extLst>
            <a:ext uri="{FF2B5EF4-FFF2-40B4-BE49-F238E27FC236}">
              <a16:creationId xmlns:a16="http://schemas.microsoft.com/office/drawing/2014/main" id="{AE902150-C16B-4CC4-A329-593314356247}"/>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4" name="テキスト ボックス 643">
          <a:extLst>
            <a:ext uri="{FF2B5EF4-FFF2-40B4-BE49-F238E27FC236}">
              <a16:creationId xmlns:a16="http://schemas.microsoft.com/office/drawing/2014/main" id="{D5C16DDA-0852-4C58-9AA0-FB89231D878E}"/>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5" name="直線コネクタ 644">
          <a:extLst>
            <a:ext uri="{FF2B5EF4-FFF2-40B4-BE49-F238E27FC236}">
              <a16:creationId xmlns:a16="http://schemas.microsoft.com/office/drawing/2014/main" id="{0314E7DE-9AE5-4A35-A16C-D121CE3C94FC}"/>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6" name="テキスト ボックス 645">
          <a:extLst>
            <a:ext uri="{FF2B5EF4-FFF2-40B4-BE49-F238E27FC236}">
              <a16:creationId xmlns:a16="http://schemas.microsoft.com/office/drawing/2014/main" id="{7F9A8340-2901-4ABF-9519-B6607C813221}"/>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7" name="直線コネクタ 646">
          <a:extLst>
            <a:ext uri="{FF2B5EF4-FFF2-40B4-BE49-F238E27FC236}">
              <a16:creationId xmlns:a16="http://schemas.microsoft.com/office/drawing/2014/main" id="{CF3A38C3-5E90-406E-90BC-3E2A62A8E6DC}"/>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8" name="テキスト ボックス 647">
          <a:extLst>
            <a:ext uri="{FF2B5EF4-FFF2-40B4-BE49-F238E27FC236}">
              <a16:creationId xmlns:a16="http://schemas.microsoft.com/office/drawing/2014/main" id="{C41C535F-D497-474E-8E29-05CA1EA5FA62}"/>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9" name="直線コネクタ 648">
          <a:extLst>
            <a:ext uri="{FF2B5EF4-FFF2-40B4-BE49-F238E27FC236}">
              <a16:creationId xmlns:a16="http://schemas.microsoft.com/office/drawing/2014/main" id="{FB9ED265-A9B0-4C7C-A44A-C77E4891DF7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0" name="テキスト ボックス 649">
          <a:extLst>
            <a:ext uri="{FF2B5EF4-FFF2-40B4-BE49-F238E27FC236}">
              <a16:creationId xmlns:a16="http://schemas.microsoft.com/office/drawing/2014/main" id="{7AA0D23E-34DF-45D4-8077-C9E5FE722138}"/>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1" name="直線コネクタ 650">
          <a:extLst>
            <a:ext uri="{FF2B5EF4-FFF2-40B4-BE49-F238E27FC236}">
              <a16:creationId xmlns:a16="http://schemas.microsoft.com/office/drawing/2014/main" id="{ADB4B6CD-C268-4EAA-A0BD-A760E6DF4899}"/>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2" name="テキスト ボックス 651">
          <a:extLst>
            <a:ext uri="{FF2B5EF4-FFF2-40B4-BE49-F238E27FC236}">
              <a16:creationId xmlns:a16="http://schemas.microsoft.com/office/drawing/2014/main" id="{F5E01B34-4008-4B7D-910A-60F5697C2D73}"/>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3" name="直線コネクタ 652">
          <a:extLst>
            <a:ext uri="{FF2B5EF4-FFF2-40B4-BE49-F238E27FC236}">
              <a16:creationId xmlns:a16="http://schemas.microsoft.com/office/drawing/2014/main" id="{1CFC5619-7044-41DB-9FE8-16D6E319433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公民館】&#10;有形固定資産減価償却率グラフ枠">
          <a:extLst>
            <a:ext uri="{FF2B5EF4-FFF2-40B4-BE49-F238E27FC236}">
              <a16:creationId xmlns:a16="http://schemas.microsoft.com/office/drawing/2014/main" id="{30D9D940-2D1B-428E-91BE-ED498053646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5" name="直線コネクタ 654">
          <a:extLst>
            <a:ext uri="{FF2B5EF4-FFF2-40B4-BE49-F238E27FC236}">
              <a16:creationId xmlns:a16="http://schemas.microsoft.com/office/drawing/2014/main" id="{7177EB4A-8D1F-4D5F-ACFF-19D03A8A982C}"/>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6" name="【公民館】&#10;有形固定資産減価償却率最小値テキスト">
          <a:extLst>
            <a:ext uri="{FF2B5EF4-FFF2-40B4-BE49-F238E27FC236}">
              <a16:creationId xmlns:a16="http://schemas.microsoft.com/office/drawing/2014/main" id="{7CEBB05B-80C2-4165-8272-A3B4CA6221DD}"/>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7" name="直線コネクタ 656">
          <a:extLst>
            <a:ext uri="{FF2B5EF4-FFF2-40B4-BE49-F238E27FC236}">
              <a16:creationId xmlns:a16="http://schemas.microsoft.com/office/drawing/2014/main" id="{64773249-FE53-4242-9466-009A7A3E19AB}"/>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8" name="【公民館】&#10;有形固定資産減価償却率最大値テキスト">
          <a:extLst>
            <a:ext uri="{FF2B5EF4-FFF2-40B4-BE49-F238E27FC236}">
              <a16:creationId xmlns:a16="http://schemas.microsoft.com/office/drawing/2014/main" id="{D0D92D15-BF2A-4310-8A23-84DDD9F25C1C}"/>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9" name="直線コネクタ 658">
          <a:extLst>
            <a:ext uri="{FF2B5EF4-FFF2-40B4-BE49-F238E27FC236}">
              <a16:creationId xmlns:a16="http://schemas.microsoft.com/office/drawing/2014/main" id="{7758AC10-6BC0-46DE-BAC2-DB4B5DD98FE1}"/>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95266</xdr:rowOff>
    </xdr:from>
    <xdr:ext cx="405111" cy="259045"/>
    <xdr:sp macro="" textlink="">
      <xdr:nvSpPr>
        <xdr:cNvPr id="660" name="【公民館】&#10;有形固定資産減価償却率平均値テキスト">
          <a:extLst>
            <a:ext uri="{FF2B5EF4-FFF2-40B4-BE49-F238E27FC236}">
              <a16:creationId xmlns:a16="http://schemas.microsoft.com/office/drawing/2014/main" id="{1E6976AC-2205-4D37-8314-225494BE1ACF}"/>
            </a:ext>
          </a:extLst>
        </xdr:cNvPr>
        <xdr:cNvSpPr txBox="1"/>
      </xdr:nvSpPr>
      <xdr:spPr>
        <a:xfrm>
          <a:off x="14414500" y="17529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61" name="フローチャート: 判断 660">
          <a:extLst>
            <a:ext uri="{FF2B5EF4-FFF2-40B4-BE49-F238E27FC236}">
              <a16:creationId xmlns:a16="http://schemas.microsoft.com/office/drawing/2014/main" id="{5D28A8D3-960B-42EE-AD22-48D5803D2247}"/>
            </a:ext>
          </a:extLst>
        </xdr:cNvPr>
        <xdr:cNvSpPr/>
      </xdr:nvSpPr>
      <xdr:spPr>
        <a:xfrm>
          <a:off x="14325600" y="175513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2" name="フローチャート: 判断 661">
          <a:extLst>
            <a:ext uri="{FF2B5EF4-FFF2-40B4-BE49-F238E27FC236}">
              <a16:creationId xmlns:a16="http://schemas.microsoft.com/office/drawing/2014/main" id="{B7594144-BC12-42EC-88FD-60CD4CE2E6B4}"/>
            </a:ext>
          </a:extLst>
        </xdr:cNvPr>
        <xdr:cNvSpPr/>
      </xdr:nvSpPr>
      <xdr:spPr>
        <a:xfrm>
          <a:off x="13578840" y="17523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3" name="フローチャート: 判断 662">
          <a:extLst>
            <a:ext uri="{FF2B5EF4-FFF2-40B4-BE49-F238E27FC236}">
              <a16:creationId xmlns:a16="http://schemas.microsoft.com/office/drawing/2014/main" id="{87D21887-1B37-42E2-B628-C79A89D48FA5}"/>
            </a:ext>
          </a:extLst>
        </xdr:cNvPr>
        <xdr:cNvSpPr/>
      </xdr:nvSpPr>
      <xdr:spPr>
        <a:xfrm>
          <a:off x="12804140" y="17512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4" name="フローチャート: 判断 663">
          <a:extLst>
            <a:ext uri="{FF2B5EF4-FFF2-40B4-BE49-F238E27FC236}">
              <a16:creationId xmlns:a16="http://schemas.microsoft.com/office/drawing/2014/main" id="{41D81737-1057-40A4-9398-38AA08D0378A}"/>
            </a:ext>
          </a:extLst>
        </xdr:cNvPr>
        <xdr:cNvSpPr/>
      </xdr:nvSpPr>
      <xdr:spPr>
        <a:xfrm>
          <a:off x="12029440" y="17485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5" name="フローチャート: 判断 664">
          <a:extLst>
            <a:ext uri="{FF2B5EF4-FFF2-40B4-BE49-F238E27FC236}">
              <a16:creationId xmlns:a16="http://schemas.microsoft.com/office/drawing/2014/main" id="{9669FAD2-1C1A-48FF-B1FB-9E361EE262BE}"/>
            </a:ext>
          </a:extLst>
        </xdr:cNvPr>
        <xdr:cNvSpPr/>
      </xdr:nvSpPr>
      <xdr:spPr>
        <a:xfrm>
          <a:off x="11231880" y="1746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D5AA6633-824D-4427-A8AC-DBE8DB54E84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2443854E-1864-47EE-8930-11CBC01CD2A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D351B4A1-BC61-4065-B12B-15744D180AC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383E767C-CF1A-474D-87DC-CF1E817F6B4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34FFC8D-3050-4885-915D-00BFA92253A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39370</xdr:rowOff>
    </xdr:from>
    <xdr:to>
      <xdr:col>85</xdr:col>
      <xdr:colOff>177800</xdr:colOff>
      <xdr:row>104</xdr:row>
      <xdr:rowOff>140970</xdr:rowOff>
    </xdr:to>
    <xdr:sp macro="" textlink="">
      <xdr:nvSpPr>
        <xdr:cNvPr id="671" name="楕円 670">
          <a:extLst>
            <a:ext uri="{FF2B5EF4-FFF2-40B4-BE49-F238E27FC236}">
              <a16:creationId xmlns:a16="http://schemas.microsoft.com/office/drawing/2014/main" id="{1E4D57C5-115D-4620-904E-BE53725499D1}"/>
            </a:ext>
          </a:extLst>
        </xdr:cNvPr>
        <xdr:cNvSpPr/>
      </xdr:nvSpPr>
      <xdr:spPr>
        <a:xfrm>
          <a:off x="14325600" y="174739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62247</xdr:rowOff>
    </xdr:from>
    <xdr:ext cx="405111" cy="259045"/>
    <xdr:sp macro="" textlink="">
      <xdr:nvSpPr>
        <xdr:cNvPr id="672" name="【公民館】&#10;有形固定資産減価償却率該当値テキスト">
          <a:extLst>
            <a:ext uri="{FF2B5EF4-FFF2-40B4-BE49-F238E27FC236}">
              <a16:creationId xmlns:a16="http://schemas.microsoft.com/office/drawing/2014/main" id="{ED5E2674-2903-42A2-904A-1B878F30C718}"/>
            </a:ext>
          </a:extLst>
        </xdr:cNvPr>
        <xdr:cNvSpPr txBox="1"/>
      </xdr:nvSpPr>
      <xdr:spPr>
        <a:xfrm>
          <a:off x="14414500" y="1732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17780</xdr:rowOff>
    </xdr:from>
    <xdr:to>
      <xdr:col>81</xdr:col>
      <xdr:colOff>101600</xdr:colOff>
      <xdr:row>104</xdr:row>
      <xdr:rowOff>119380</xdr:rowOff>
    </xdr:to>
    <xdr:sp macro="" textlink="">
      <xdr:nvSpPr>
        <xdr:cNvPr id="673" name="楕円 672">
          <a:extLst>
            <a:ext uri="{FF2B5EF4-FFF2-40B4-BE49-F238E27FC236}">
              <a16:creationId xmlns:a16="http://schemas.microsoft.com/office/drawing/2014/main" id="{5F05CFA8-5E6B-445E-980F-E0A90B5287CF}"/>
            </a:ext>
          </a:extLst>
        </xdr:cNvPr>
        <xdr:cNvSpPr/>
      </xdr:nvSpPr>
      <xdr:spPr>
        <a:xfrm>
          <a:off x="13578840" y="1745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68580</xdr:rowOff>
    </xdr:from>
    <xdr:to>
      <xdr:col>85</xdr:col>
      <xdr:colOff>127000</xdr:colOff>
      <xdr:row>104</xdr:row>
      <xdr:rowOff>90170</xdr:rowOff>
    </xdr:to>
    <xdr:cxnSp macro="">
      <xdr:nvCxnSpPr>
        <xdr:cNvPr id="674" name="直線コネクタ 673">
          <a:extLst>
            <a:ext uri="{FF2B5EF4-FFF2-40B4-BE49-F238E27FC236}">
              <a16:creationId xmlns:a16="http://schemas.microsoft.com/office/drawing/2014/main" id="{36E38712-C1A8-40D1-A421-043BBB34C509}"/>
            </a:ext>
          </a:extLst>
        </xdr:cNvPr>
        <xdr:cNvCxnSpPr/>
      </xdr:nvCxnSpPr>
      <xdr:spPr>
        <a:xfrm>
          <a:off x="13629640" y="17503140"/>
          <a:ext cx="7467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165100</xdr:rowOff>
    </xdr:from>
    <xdr:to>
      <xdr:col>76</xdr:col>
      <xdr:colOff>165100</xdr:colOff>
      <xdr:row>104</xdr:row>
      <xdr:rowOff>95250</xdr:rowOff>
    </xdr:to>
    <xdr:sp macro="" textlink="">
      <xdr:nvSpPr>
        <xdr:cNvPr id="675" name="楕円 674">
          <a:extLst>
            <a:ext uri="{FF2B5EF4-FFF2-40B4-BE49-F238E27FC236}">
              <a16:creationId xmlns:a16="http://schemas.microsoft.com/office/drawing/2014/main" id="{B2AB27B7-279D-408D-A7B5-E2AE8F1E878C}"/>
            </a:ext>
          </a:extLst>
        </xdr:cNvPr>
        <xdr:cNvSpPr/>
      </xdr:nvSpPr>
      <xdr:spPr>
        <a:xfrm>
          <a:off x="12804140" y="17432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44450</xdr:rowOff>
    </xdr:from>
    <xdr:to>
      <xdr:col>81</xdr:col>
      <xdr:colOff>50800</xdr:colOff>
      <xdr:row>104</xdr:row>
      <xdr:rowOff>68580</xdr:rowOff>
    </xdr:to>
    <xdr:cxnSp macro="">
      <xdr:nvCxnSpPr>
        <xdr:cNvPr id="676" name="直線コネクタ 675">
          <a:extLst>
            <a:ext uri="{FF2B5EF4-FFF2-40B4-BE49-F238E27FC236}">
              <a16:creationId xmlns:a16="http://schemas.microsoft.com/office/drawing/2014/main" id="{6461CE30-93BA-48E1-9913-0E6B65A79E92}"/>
            </a:ext>
          </a:extLst>
        </xdr:cNvPr>
        <xdr:cNvCxnSpPr/>
      </xdr:nvCxnSpPr>
      <xdr:spPr>
        <a:xfrm>
          <a:off x="12854940" y="17479010"/>
          <a:ext cx="7747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147320</xdr:rowOff>
    </xdr:from>
    <xdr:to>
      <xdr:col>72</xdr:col>
      <xdr:colOff>38100</xdr:colOff>
      <xdr:row>104</xdr:row>
      <xdr:rowOff>77470</xdr:rowOff>
    </xdr:to>
    <xdr:sp macro="" textlink="">
      <xdr:nvSpPr>
        <xdr:cNvPr id="677" name="楕円 676">
          <a:extLst>
            <a:ext uri="{FF2B5EF4-FFF2-40B4-BE49-F238E27FC236}">
              <a16:creationId xmlns:a16="http://schemas.microsoft.com/office/drawing/2014/main" id="{453B7B1D-2147-4A63-A75F-0566018D9218}"/>
            </a:ext>
          </a:extLst>
        </xdr:cNvPr>
        <xdr:cNvSpPr/>
      </xdr:nvSpPr>
      <xdr:spPr>
        <a:xfrm>
          <a:off x="12029440" y="17414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26670</xdr:rowOff>
    </xdr:from>
    <xdr:to>
      <xdr:col>76</xdr:col>
      <xdr:colOff>114300</xdr:colOff>
      <xdr:row>104</xdr:row>
      <xdr:rowOff>44450</xdr:rowOff>
    </xdr:to>
    <xdr:cxnSp macro="">
      <xdr:nvCxnSpPr>
        <xdr:cNvPr id="678" name="直線コネクタ 677">
          <a:extLst>
            <a:ext uri="{FF2B5EF4-FFF2-40B4-BE49-F238E27FC236}">
              <a16:creationId xmlns:a16="http://schemas.microsoft.com/office/drawing/2014/main" id="{60343533-C282-43B9-B631-68D68297B52B}"/>
            </a:ext>
          </a:extLst>
        </xdr:cNvPr>
        <xdr:cNvCxnSpPr/>
      </xdr:nvCxnSpPr>
      <xdr:spPr>
        <a:xfrm>
          <a:off x="12072620" y="17461230"/>
          <a:ext cx="7823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134620</xdr:rowOff>
    </xdr:from>
    <xdr:to>
      <xdr:col>67</xdr:col>
      <xdr:colOff>101600</xdr:colOff>
      <xdr:row>104</xdr:row>
      <xdr:rowOff>64770</xdr:rowOff>
    </xdr:to>
    <xdr:sp macro="" textlink="">
      <xdr:nvSpPr>
        <xdr:cNvPr id="679" name="楕円 678">
          <a:extLst>
            <a:ext uri="{FF2B5EF4-FFF2-40B4-BE49-F238E27FC236}">
              <a16:creationId xmlns:a16="http://schemas.microsoft.com/office/drawing/2014/main" id="{AE20B492-0210-4D80-876A-9B1BD15C787B}"/>
            </a:ext>
          </a:extLst>
        </xdr:cNvPr>
        <xdr:cNvSpPr/>
      </xdr:nvSpPr>
      <xdr:spPr>
        <a:xfrm>
          <a:off x="11231880" y="17401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13970</xdr:rowOff>
    </xdr:from>
    <xdr:to>
      <xdr:col>71</xdr:col>
      <xdr:colOff>177800</xdr:colOff>
      <xdr:row>104</xdr:row>
      <xdr:rowOff>26670</xdr:rowOff>
    </xdr:to>
    <xdr:cxnSp macro="">
      <xdr:nvCxnSpPr>
        <xdr:cNvPr id="680" name="直線コネクタ 679">
          <a:extLst>
            <a:ext uri="{FF2B5EF4-FFF2-40B4-BE49-F238E27FC236}">
              <a16:creationId xmlns:a16="http://schemas.microsoft.com/office/drawing/2014/main" id="{4893973D-03D2-47BC-A3B3-09271B459275}"/>
            </a:ext>
          </a:extLst>
        </xdr:cNvPr>
        <xdr:cNvCxnSpPr/>
      </xdr:nvCxnSpPr>
      <xdr:spPr>
        <a:xfrm>
          <a:off x="11282680" y="1744853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10177</xdr:rowOff>
    </xdr:from>
    <xdr:ext cx="405111" cy="259045"/>
    <xdr:sp macro="" textlink="">
      <xdr:nvSpPr>
        <xdr:cNvPr id="681" name="n_1aveValue【公民館】&#10;有形固定資産減価償却率">
          <a:extLst>
            <a:ext uri="{FF2B5EF4-FFF2-40B4-BE49-F238E27FC236}">
              <a16:creationId xmlns:a16="http://schemas.microsoft.com/office/drawing/2014/main" id="{633FF1FB-DCF7-4E17-821B-C77D93ED0C30}"/>
            </a:ext>
          </a:extLst>
        </xdr:cNvPr>
        <xdr:cNvSpPr txBox="1"/>
      </xdr:nvSpPr>
      <xdr:spPr>
        <a:xfrm>
          <a:off x="134372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170197</xdr:rowOff>
    </xdr:from>
    <xdr:ext cx="405111" cy="259045"/>
    <xdr:sp macro="" textlink="">
      <xdr:nvSpPr>
        <xdr:cNvPr id="682" name="n_2aveValue【公民館】&#10;有形固定資産減価償却率">
          <a:extLst>
            <a:ext uri="{FF2B5EF4-FFF2-40B4-BE49-F238E27FC236}">
              <a16:creationId xmlns:a16="http://schemas.microsoft.com/office/drawing/2014/main" id="{EEC4B621-7BD6-4968-AC12-43815347D090}"/>
            </a:ext>
          </a:extLst>
        </xdr:cNvPr>
        <xdr:cNvSpPr txBox="1"/>
      </xdr:nvSpPr>
      <xdr:spPr>
        <a:xfrm>
          <a:off x="126752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143527</xdr:rowOff>
    </xdr:from>
    <xdr:ext cx="405111" cy="259045"/>
    <xdr:sp macro="" textlink="">
      <xdr:nvSpPr>
        <xdr:cNvPr id="683" name="n_3aveValue【公民館】&#10;有形固定資産減価償却率">
          <a:extLst>
            <a:ext uri="{FF2B5EF4-FFF2-40B4-BE49-F238E27FC236}">
              <a16:creationId xmlns:a16="http://schemas.microsoft.com/office/drawing/2014/main" id="{87B968D2-2C7C-4BC7-B3CC-1D2143046DAE}"/>
            </a:ext>
          </a:extLst>
        </xdr:cNvPr>
        <xdr:cNvSpPr txBox="1"/>
      </xdr:nvSpPr>
      <xdr:spPr>
        <a:xfrm>
          <a:off x="11900544" y="1757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124477</xdr:rowOff>
    </xdr:from>
    <xdr:ext cx="405111" cy="259045"/>
    <xdr:sp macro="" textlink="">
      <xdr:nvSpPr>
        <xdr:cNvPr id="684" name="n_4aveValue【公民館】&#10;有形固定資産減価償却率">
          <a:extLst>
            <a:ext uri="{FF2B5EF4-FFF2-40B4-BE49-F238E27FC236}">
              <a16:creationId xmlns:a16="http://schemas.microsoft.com/office/drawing/2014/main" id="{3D7FCFCA-6AC9-4EFB-8D2B-B9654E567ECC}"/>
            </a:ext>
          </a:extLst>
        </xdr:cNvPr>
        <xdr:cNvSpPr txBox="1"/>
      </xdr:nvSpPr>
      <xdr:spPr>
        <a:xfrm>
          <a:off x="11102984" y="1755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135907</xdr:rowOff>
    </xdr:from>
    <xdr:ext cx="405111" cy="259045"/>
    <xdr:sp macro="" textlink="">
      <xdr:nvSpPr>
        <xdr:cNvPr id="685" name="n_1mainValue【公民館】&#10;有形固定資産減価償却率">
          <a:extLst>
            <a:ext uri="{FF2B5EF4-FFF2-40B4-BE49-F238E27FC236}">
              <a16:creationId xmlns:a16="http://schemas.microsoft.com/office/drawing/2014/main" id="{82409F4F-C1FC-4321-ADE4-4E366026407C}"/>
            </a:ext>
          </a:extLst>
        </xdr:cNvPr>
        <xdr:cNvSpPr txBox="1"/>
      </xdr:nvSpPr>
      <xdr:spPr>
        <a:xfrm>
          <a:off x="13437244" y="1723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111777</xdr:rowOff>
    </xdr:from>
    <xdr:ext cx="405111" cy="259045"/>
    <xdr:sp macro="" textlink="">
      <xdr:nvSpPr>
        <xdr:cNvPr id="686" name="n_2mainValue【公民館】&#10;有形固定資産減価償却率">
          <a:extLst>
            <a:ext uri="{FF2B5EF4-FFF2-40B4-BE49-F238E27FC236}">
              <a16:creationId xmlns:a16="http://schemas.microsoft.com/office/drawing/2014/main" id="{D65B526B-EC16-4D09-B95A-22ACC605766D}"/>
            </a:ext>
          </a:extLst>
        </xdr:cNvPr>
        <xdr:cNvSpPr txBox="1"/>
      </xdr:nvSpPr>
      <xdr:spPr>
        <a:xfrm>
          <a:off x="12675244" y="17211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93997</xdr:rowOff>
    </xdr:from>
    <xdr:ext cx="405111" cy="259045"/>
    <xdr:sp macro="" textlink="">
      <xdr:nvSpPr>
        <xdr:cNvPr id="687" name="n_3mainValue【公民館】&#10;有形固定資産減価償却率">
          <a:extLst>
            <a:ext uri="{FF2B5EF4-FFF2-40B4-BE49-F238E27FC236}">
              <a16:creationId xmlns:a16="http://schemas.microsoft.com/office/drawing/2014/main" id="{3D4D056F-094C-4BEE-B048-12CBDBAE95ED}"/>
            </a:ext>
          </a:extLst>
        </xdr:cNvPr>
        <xdr:cNvSpPr txBox="1"/>
      </xdr:nvSpPr>
      <xdr:spPr>
        <a:xfrm>
          <a:off x="119005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81297</xdr:rowOff>
    </xdr:from>
    <xdr:ext cx="405111" cy="259045"/>
    <xdr:sp macro="" textlink="">
      <xdr:nvSpPr>
        <xdr:cNvPr id="688" name="n_4mainValue【公民館】&#10;有形固定資産減価償却率">
          <a:extLst>
            <a:ext uri="{FF2B5EF4-FFF2-40B4-BE49-F238E27FC236}">
              <a16:creationId xmlns:a16="http://schemas.microsoft.com/office/drawing/2014/main" id="{0831BED9-4764-46D4-9825-D452049FDF8D}"/>
            </a:ext>
          </a:extLst>
        </xdr:cNvPr>
        <xdr:cNvSpPr txBox="1"/>
      </xdr:nvSpPr>
      <xdr:spPr>
        <a:xfrm>
          <a:off x="11102984" y="1718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36FFB0DE-C7BF-4A9A-ABCB-EA23C52DB663}"/>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4C71FDD3-022F-4072-AB7A-E1FB6752BA5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F7F32DB4-3926-49FF-897E-BE18C43065D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134B5EA0-6F07-42BE-A0C0-4046E5468F65}"/>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AF36FE05-1432-43DA-BACF-4E36E4813A6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0589D982-1573-4C4A-85CA-7D5C48AF66F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FE878C43-B8C1-478B-92CD-FD5F23227B9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AFC2AFC8-268B-4E1F-A6B4-D44F98E122C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CC0947AB-1CDE-4BDB-977F-194ABFAF59AA}"/>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8E1C0FBB-E829-46CF-AFDD-3846E04244D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9" name="直線コネクタ 698">
          <a:extLst>
            <a:ext uri="{FF2B5EF4-FFF2-40B4-BE49-F238E27FC236}">
              <a16:creationId xmlns:a16="http://schemas.microsoft.com/office/drawing/2014/main" id="{4670694C-85D1-4DB7-AC63-37248B9E7E36}"/>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0" name="テキスト ボックス 699">
          <a:extLst>
            <a:ext uri="{FF2B5EF4-FFF2-40B4-BE49-F238E27FC236}">
              <a16:creationId xmlns:a16="http://schemas.microsoft.com/office/drawing/2014/main" id="{99820678-EC65-414B-AB1E-64E47CB3399B}"/>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1" name="直線コネクタ 700">
          <a:extLst>
            <a:ext uri="{FF2B5EF4-FFF2-40B4-BE49-F238E27FC236}">
              <a16:creationId xmlns:a16="http://schemas.microsoft.com/office/drawing/2014/main" id="{06522172-2E3B-4FF2-869F-768A7E95731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2" name="テキスト ボックス 701">
          <a:extLst>
            <a:ext uri="{FF2B5EF4-FFF2-40B4-BE49-F238E27FC236}">
              <a16:creationId xmlns:a16="http://schemas.microsoft.com/office/drawing/2014/main" id="{7DA5695F-3065-48D5-87F5-EF40D786A3D6}"/>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3" name="直線コネクタ 702">
          <a:extLst>
            <a:ext uri="{FF2B5EF4-FFF2-40B4-BE49-F238E27FC236}">
              <a16:creationId xmlns:a16="http://schemas.microsoft.com/office/drawing/2014/main" id="{E393BB0F-4C88-4BE5-94FA-67F2FB88842C}"/>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4" name="テキスト ボックス 703">
          <a:extLst>
            <a:ext uri="{FF2B5EF4-FFF2-40B4-BE49-F238E27FC236}">
              <a16:creationId xmlns:a16="http://schemas.microsoft.com/office/drawing/2014/main" id="{802319EC-1D86-4B7C-91EA-FE603AA2E12B}"/>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5" name="直線コネクタ 704">
          <a:extLst>
            <a:ext uri="{FF2B5EF4-FFF2-40B4-BE49-F238E27FC236}">
              <a16:creationId xmlns:a16="http://schemas.microsoft.com/office/drawing/2014/main" id="{737DD8EE-F889-42AF-854E-56F1A28A86CF}"/>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6" name="テキスト ボックス 705">
          <a:extLst>
            <a:ext uri="{FF2B5EF4-FFF2-40B4-BE49-F238E27FC236}">
              <a16:creationId xmlns:a16="http://schemas.microsoft.com/office/drawing/2014/main" id="{E5D19B6E-06BC-4ED8-A728-8723F2F3D513}"/>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a:extLst>
            <a:ext uri="{FF2B5EF4-FFF2-40B4-BE49-F238E27FC236}">
              <a16:creationId xmlns:a16="http://schemas.microsoft.com/office/drawing/2014/main" id="{0B76CBA6-E85F-4818-B82D-B06207EA205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a:extLst>
            <a:ext uri="{FF2B5EF4-FFF2-40B4-BE49-F238E27FC236}">
              <a16:creationId xmlns:a16="http://schemas.microsoft.com/office/drawing/2014/main" id="{F8A49692-D300-411E-93A4-4EE7F23B518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a:extLst>
            <a:ext uri="{FF2B5EF4-FFF2-40B4-BE49-F238E27FC236}">
              <a16:creationId xmlns:a16="http://schemas.microsoft.com/office/drawing/2014/main" id="{A2FF89CC-715A-4CBE-A07E-1FCF5AC6F95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10" name="直線コネクタ 709">
          <a:extLst>
            <a:ext uri="{FF2B5EF4-FFF2-40B4-BE49-F238E27FC236}">
              <a16:creationId xmlns:a16="http://schemas.microsoft.com/office/drawing/2014/main" id="{0A60C1CE-65B3-4227-A3F5-C5C029AF6567}"/>
            </a:ext>
          </a:extLst>
        </xdr:cNvPr>
        <xdr:cNvCxnSpPr/>
      </xdr:nvCxnSpPr>
      <xdr:spPr>
        <a:xfrm flipV="1">
          <a:off x="19509104" y="16962120"/>
          <a:ext cx="0" cy="116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1" name="【公民館】&#10;一人当たり面積最小値テキスト">
          <a:extLst>
            <a:ext uri="{FF2B5EF4-FFF2-40B4-BE49-F238E27FC236}">
              <a16:creationId xmlns:a16="http://schemas.microsoft.com/office/drawing/2014/main" id="{637B5042-F46F-4948-AC6B-982C2B7A7117}"/>
            </a:ext>
          </a:extLst>
        </xdr:cNvPr>
        <xdr:cNvSpPr txBox="1"/>
      </xdr:nvSpPr>
      <xdr:spPr>
        <a:xfrm>
          <a:off x="19547840" y="181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2" name="直線コネクタ 711">
          <a:extLst>
            <a:ext uri="{FF2B5EF4-FFF2-40B4-BE49-F238E27FC236}">
              <a16:creationId xmlns:a16="http://schemas.microsoft.com/office/drawing/2014/main" id="{F3D95532-D07B-4A1C-BA2F-8F1F100F17B1}"/>
            </a:ext>
          </a:extLst>
        </xdr:cNvPr>
        <xdr:cNvCxnSpPr/>
      </xdr:nvCxnSpPr>
      <xdr:spPr>
        <a:xfrm>
          <a:off x="19443700" y="18131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3" name="【公民館】&#10;一人当たり面積最大値テキスト">
          <a:extLst>
            <a:ext uri="{FF2B5EF4-FFF2-40B4-BE49-F238E27FC236}">
              <a16:creationId xmlns:a16="http://schemas.microsoft.com/office/drawing/2014/main" id="{6F62C56E-1124-44B4-BF2D-39EBDE2FEE00}"/>
            </a:ext>
          </a:extLst>
        </xdr:cNvPr>
        <xdr:cNvSpPr txBox="1"/>
      </xdr:nvSpPr>
      <xdr:spPr>
        <a:xfrm>
          <a:off x="19547840" y="1674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4" name="直線コネクタ 713">
          <a:extLst>
            <a:ext uri="{FF2B5EF4-FFF2-40B4-BE49-F238E27FC236}">
              <a16:creationId xmlns:a16="http://schemas.microsoft.com/office/drawing/2014/main" id="{7A4EAA34-4961-4E8B-8A86-EA51A9869036}"/>
            </a:ext>
          </a:extLst>
        </xdr:cNvPr>
        <xdr:cNvCxnSpPr/>
      </xdr:nvCxnSpPr>
      <xdr:spPr>
        <a:xfrm>
          <a:off x="19443700" y="16962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127271</xdr:rowOff>
    </xdr:from>
    <xdr:ext cx="469744" cy="259045"/>
    <xdr:sp macro="" textlink="">
      <xdr:nvSpPr>
        <xdr:cNvPr id="715" name="【公民館】&#10;一人当たり面積平均値テキスト">
          <a:extLst>
            <a:ext uri="{FF2B5EF4-FFF2-40B4-BE49-F238E27FC236}">
              <a16:creationId xmlns:a16="http://schemas.microsoft.com/office/drawing/2014/main" id="{BE421546-066E-4F18-B3C1-93FF8451294A}"/>
            </a:ext>
          </a:extLst>
        </xdr:cNvPr>
        <xdr:cNvSpPr txBox="1"/>
      </xdr:nvSpPr>
      <xdr:spPr>
        <a:xfrm>
          <a:off x="19547840" y="17729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6" name="フローチャート: 判断 715">
          <a:extLst>
            <a:ext uri="{FF2B5EF4-FFF2-40B4-BE49-F238E27FC236}">
              <a16:creationId xmlns:a16="http://schemas.microsoft.com/office/drawing/2014/main" id="{937C4E63-9B88-4724-A02D-9101586F9692}"/>
            </a:ext>
          </a:extLst>
        </xdr:cNvPr>
        <xdr:cNvSpPr/>
      </xdr:nvSpPr>
      <xdr:spPr>
        <a:xfrm>
          <a:off x="19458940" y="177510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7" name="フローチャート: 判断 716">
          <a:extLst>
            <a:ext uri="{FF2B5EF4-FFF2-40B4-BE49-F238E27FC236}">
              <a16:creationId xmlns:a16="http://schemas.microsoft.com/office/drawing/2014/main" id="{18B94CFD-45B7-4ED1-B2B5-48CE620569C2}"/>
            </a:ext>
          </a:extLst>
        </xdr:cNvPr>
        <xdr:cNvSpPr/>
      </xdr:nvSpPr>
      <xdr:spPr>
        <a:xfrm>
          <a:off x="1873504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8" name="フローチャート: 判断 717">
          <a:extLst>
            <a:ext uri="{FF2B5EF4-FFF2-40B4-BE49-F238E27FC236}">
              <a16:creationId xmlns:a16="http://schemas.microsoft.com/office/drawing/2014/main" id="{DCE55210-4796-4CEF-BC50-68865760AE74}"/>
            </a:ext>
          </a:extLst>
        </xdr:cNvPr>
        <xdr:cNvSpPr/>
      </xdr:nvSpPr>
      <xdr:spPr>
        <a:xfrm>
          <a:off x="17937480" y="1775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9" name="フローチャート: 判断 718">
          <a:extLst>
            <a:ext uri="{FF2B5EF4-FFF2-40B4-BE49-F238E27FC236}">
              <a16:creationId xmlns:a16="http://schemas.microsoft.com/office/drawing/2014/main" id="{F8A61EC6-43B1-4C11-9873-6C7B91D57B5F}"/>
            </a:ext>
          </a:extLst>
        </xdr:cNvPr>
        <xdr:cNvSpPr/>
      </xdr:nvSpPr>
      <xdr:spPr>
        <a:xfrm>
          <a:off x="17162780" y="17755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20" name="フローチャート: 判断 719">
          <a:extLst>
            <a:ext uri="{FF2B5EF4-FFF2-40B4-BE49-F238E27FC236}">
              <a16:creationId xmlns:a16="http://schemas.microsoft.com/office/drawing/2014/main" id="{98A71C80-BF60-46B7-A750-89197DEA83CE}"/>
            </a:ext>
          </a:extLst>
        </xdr:cNvPr>
        <xdr:cNvSpPr/>
      </xdr:nvSpPr>
      <xdr:spPr>
        <a:xfrm>
          <a:off x="16388080" y="177167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C04B1447-94D4-423D-A466-6D560D25DDA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4FB59707-B676-49C4-AC05-1A44A974964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9848ED7D-9CCE-4DD7-BEF4-0DF589A017B8}"/>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5B411396-CCD0-4AF4-BF03-79263265C3D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6042FD02-6335-4EEC-A4C3-69BF2C3375E4}"/>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107696</xdr:rowOff>
    </xdr:from>
    <xdr:to>
      <xdr:col>116</xdr:col>
      <xdr:colOff>114300</xdr:colOff>
      <xdr:row>103</xdr:row>
      <xdr:rowOff>37846</xdr:rowOff>
    </xdr:to>
    <xdr:sp macro="" textlink="">
      <xdr:nvSpPr>
        <xdr:cNvPr id="726" name="楕円 725">
          <a:extLst>
            <a:ext uri="{FF2B5EF4-FFF2-40B4-BE49-F238E27FC236}">
              <a16:creationId xmlns:a16="http://schemas.microsoft.com/office/drawing/2014/main" id="{ACDAE646-84AA-4EBE-AD0F-893BDFC6C17B}"/>
            </a:ext>
          </a:extLst>
        </xdr:cNvPr>
        <xdr:cNvSpPr/>
      </xdr:nvSpPr>
      <xdr:spPr>
        <a:xfrm>
          <a:off x="19458940" y="17206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130573</xdr:rowOff>
    </xdr:from>
    <xdr:ext cx="469744" cy="259045"/>
    <xdr:sp macro="" textlink="">
      <xdr:nvSpPr>
        <xdr:cNvPr id="727" name="【公民館】&#10;一人当たり面積該当値テキスト">
          <a:extLst>
            <a:ext uri="{FF2B5EF4-FFF2-40B4-BE49-F238E27FC236}">
              <a16:creationId xmlns:a16="http://schemas.microsoft.com/office/drawing/2014/main" id="{552C7A47-AAFD-4ACF-8E45-D0C0ACCEF711}"/>
            </a:ext>
          </a:extLst>
        </xdr:cNvPr>
        <xdr:cNvSpPr txBox="1"/>
      </xdr:nvSpPr>
      <xdr:spPr>
        <a:xfrm>
          <a:off x="19547840" y="1706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123698</xdr:rowOff>
    </xdr:from>
    <xdr:to>
      <xdr:col>112</xdr:col>
      <xdr:colOff>38100</xdr:colOff>
      <xdr:row>103</xdr:row>
      <xdr:rowOff>53848</xdr:rowOff>
    </xdr:to>
    <xdr:sp macro="" textlink="">
      <xdr:nvSpPr>
        <xdr:cNvPr id="728" name="楕円 727">
          <a:extLst>
            <a:ext uri="{FF2B5EF4-FFF2-40B4-BE49-F238E27FC236}">
              <a16:creationId xmlns:a16="http://schemas.microsoft.com/office/drawing/2014/main" id="{2E2AA332-825B-4AB0-AADB-42B6BF4E0C1F}"/>
            </a:ext>
          </a:extLst>
        </xdr:cNvPr>
        <xdr:cNvSpPr/>
      </xdr:nvSpPr>
      <xdr:spPr>
        <a:xfrm>
          <a:off x="18735040" y="17222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158496</xdr:rowOff>
    </xdr:from>
    <xdr:to>
      <xdr:col>116</xdr:col>
      <xdr:colOff>63500</xdr:colOff>
      <xdr:row>103</xdr:row>
      <xdr:rowOff>3048</xdr:rowOff>
    </xdr:to>
    <xdr:cxnSp macro="">
      <xdr:nvCxnSpPr>
        <xdr:cNvPr id="729" name="直線コネクタ 728">
          <a:extLst>
            <a:ext uri="{FF2B5EF4-FFF2-40B4-BE49-F238E27FC236}">
              <a16:creationId xmlns:a16="http://schemas.microsoft.com/office/drawing/2014/main" id="{37A503D5-E123-4601-A145-C1C7113A3F85}"/>
            </a:ext>
          </a:extLst>
        </xdr:cNvPr>
        <xdr:cNvCxnSpPr/>
      </xdr:nvCxnSpPr>
      <xdr:spPr>
        <a:xfrm flipV="1">
          <a:off x="18778220" y="17257776"/>
          <a:ext cx="7315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730" name="楕円 729">
          <a:extLst>
            <a:ext uri="{FF2B5EF4-FFF2-40B4-BE49-F238E27FC236}">
              <a16:creationId xmlns:a16="http://schemas.microsoft.com/office/drawing/2014/main" id="{E78C5CA6-7A48-4CAF-85B5-5D342407752F}"/>
            </a:ext>
          </a:extLst>
        </xdr:cNvPr>
        <xdr:cNvSpPr/>
      </xdr:nvSpPr>
      <xdr:spPr>
        <a:xfrm>
          <a:off x="17937480" y="17238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3048</xdr:rowOff>
    </xdr:from>
    <xdr:to>
      <xdr:col>111</xdr:col>
      <xdr:colOff>177800</xdr:colOff>
      <xdr:row>103</xdr:row>
      <xdr:rowOff>19050</xdr:rowOff>
    </xdr:to>
    <xdr:cxnSp macro="">
      <xdr:nvCxnSpPr>
        <xdr:cNvPr id="731" name="直線コネクタ 730">
          <a:extLst>
            <a:ext uri="{FF2B5EF4-FFF2-40B4-BE49-F238E27FC236}">
              <a16:creationId xmlns:a16="http://schemas.microsoft.com/office/drawing/2014/main" id="{91058AC0-6F82-4644-9F19-0702EA7156D1}"/>
            </a:ext>
          </a:extLst>
        </xdr:cNvPr>
        <xdr:cNvCxnSpPr/>
      </xdr:nvCxnSpPr>
      <xdr:spPr>
        <a:xfrm flipV="1">
          <a:off x="17988280" y="17269968"/>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162561</xdr:rowOff>
    </xdr:from>
    <xdr:to>
      <xdr:col>102</xdr:col>
      <xdr:colOff>165100</xdr:colOff>
      <xdr:row>103</xdr:row>
      <xdr:rowOff>92711</xdr:rowOff>
    </xdr:to>
    <xdr:sp macro="" textlink="">
      <xdr:nvSpPr>
        <xdr:cNvPr id="732" name="楕円 731">
          <a:extLst>
            <a:ext uri="{FF2B5EF4-FFF2-40B4-BE49-F238E27FC236}">
              <a16:creationId xmlns:a16="http://schemas.microsoft.com/office/drawing/2014/main" id="{A0F7D91D-5D03-405F-9979-ECC0B98443D1}"/>
            </a:ext>
          </a:extLst>
        </xdr:cNvPr>
        <xdr:cNvSpPr/>
      </xdr:nvSpPr>
      <xdr:spPr>
        <a:xfrm>
          <a:off x="17162780" y="17261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41911</xdr:rowOff>
    </xdr:to>
    <xdr:cxnSp macro="">
      <xdr:nvCxnSpPr>
        <xdr:cNvPr id="733" name="直線コネクタ 732">
          <a:extLst>
            <a:ext uri="{FF2B5EF4-FFF2-40B4-BE49-F238E27FC236}">
              <a16:creationId xmlns:a16="http://schemas.microsoft.com/office/drawing/2014/main" id="{20E466B4-79D6-4BD1-BB99-D30362AE3F28}"/>
            </a:ext>
          </a:extLst>
        </xdr:cNvPr>
        <xdr:cNvCxnSpPr/>
      </xdr:nvCxnSpPr>
      <xdr:spPr>
        <a:xfrm flipV="1">
          <a:off x="17213580" y="17285970"/>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7113</xdr:rowOff>
    </xdr:from>
    <xdr:to>
      <xdr:col>98</xdr:col>
      <xdr:colOff>38100</xdr:colOff>
      <xdr:row>103</xdr:row>
      <xdr:rowOff>108713</xdr:rowOff>
    </xdr:to>
    <xdr:sp macro="" textlink="">
      <xdr:nvSpPr>
        <xdr:cNvPr id="734" name="楕円 733">
          <a:extLst>
            <a:ext uri="{FF2B5EF4-FFF2-40B4-BE49-F238E27FC236}">
              <a16:creationId xmlns:a16="http://schemas.microsoft.com/office/drawing/2014/main" id="{4A248B75-1676-4E5B-B8DD-3A0023543D40}"/>
            </a:ext>
          </a:extLst>
        </xdr:cNvPr>
        <xdr:cNvSpPr/>
      </xdr:nvSpPr>
      <xdr:spPr>
        <a:xfrm>
          <a:off x="16388080" y="17274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41911</xdr:rowOff>
    </xdr:from>
    <xdr:to>
      <xdr:col>102</xdr:col>
      <xdr:colOff>114300</xdr:colOff>
      <xdr:row>103</xdr:row>
      <xdr:rowOff>57913</xdr:rowOff>
    </xdr:to>
    <xdr:cxnSp macro="">
      <xdr:nvCxnSpPr>
        <xdr:cNvPr id="735" name="直線コネクタ 734">
          <a:extLst>
            <a:ext uri="{FF2B5EF4-FFF2-40B4-BE49-F238E27FC236}">
              <a16:creationId xmlns:a16="http://schemas.microsoft.com/office/drawing/2014/main" id="{EF9835FC-ACF9-4274-8E18-84250C80EE52}"/>
            </a:ext>
          </a:extLst>
        </xdr:cNvPr>
        <xdr:cNvCxnSpPr/>
      </xdr:nvCxnSpPr>
      <xdr:spPr>
        <a:xfrm flipV="1">
          <a:off x="16431260" y="17308831"/>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83838</xdr:rowOff>
    </xdr:from>
    <xdr:ext cx="469744" cy="259045"/>
    <xdr:sp macro="" textlink="">
      <xdr:nvSpPr>
        <xdr:cNvPr id="736" name="n_1aveValue【公民館】&#10;一人当たり面積">
          <a:extLst>
            <a:ext uri="{FF2B5EF4-FFF2-40B4-BE49-F238E27FC236}">
              <a16:creationId xmlns:a16="http://schemas.microsoft.com/office/drawing/2014/main" id="{15A0F105-CDBC-4BD6-B11B-85253FACCDE2}"/>
            </a:ext>
          </a:extLst>
        </xdr:cNvPr>
        <xdr:cNvSpPr txBox="1"/>
      </xdr:nvSpPr>
      <xdr:spPr>
        <a:xfrm>
          <a:off x="18561127" y="178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737" name="n_2aveValue【公民館】&#10;一人当たり面積">
          <a:extLst>
            <a:ext uri="{FF2B5EF4-FFF2-40B4-BE49-F238E27FC236}">
              <a16:creationId xmlns:a16="http://schemas.microsoft.com/office/drawing/2014/main" id="{E26BFB1A-53A9-435D-A787-2593E01231D8}"/>
            </a:ext>
          </a:extLst>
        </xdr:cNvPr>
        <xdr:cNvSpPr txBox="1"/>
      </xdr:nvSpPr>
      <xdr:spPr>
        <a:xfrm>
          <a:off x="1777626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74692</xdr:rowOff>
    </xdr:from>
    <xdr:ext cx="469744" cy="259045"/>
    <xdr:sp macro="" textlink="">
      <xdr:nvSpPr>
        <xdr:cNvPr id="738" name="n_3aveValue【公民館】&#10;一人当たり面積">
          <a:extLst>
            <a:ext uri="{FF2B5EF4-FFF2-40B4-BE49-F238E27FC236}">
              <a16:creationId xmlns:a16="http://schemas.microsoft.com/office/drawing/2014/main" id="{BD23EBD8-F5DF-4CC3-A19A-CAFF93BECE4F}"/>
            </a:ext>
          </a:extLst>
        </xdr:cNvPr>
        <xdr:cNvSpPr txBox="1"/>
      </xdr:nvSpPr>
      <xdr:spPr>
        <a:xfrm>
          <a:off x="17001567" y="178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739" name="n_4aveValue【公民館】&#10;一人当たり面積">
          <a:extLst>
            <a:ext uri="{FF2B5EF4-FFF2-40B4-BE49-F238E27FC236}">
              <a16:creationId xmlns:a16="http://schemas.microsoft.com/office/drawing/2014/main" id="{8E97B168-1367-40B9-9DF1-FBC2CEF59775}"/>
            </a:ext>
          </a:extLst>
        </xdr:cNvPr>
        <xdr:cNvSpPr txBox="1"/>
      </xdr:nvSpPr>
      <xdr:spPr>
        <a:xfrm>
          <a:off x="16226867" y="178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70375</xdr:rowOff>
    </xdr:from>
    <xdr:ext cx="469744" cy="259045"/>
    <xdr:sp macro="" textlink="">
      <xdr:nvSpPr>
        <xdr:cNvPr id="740" name="n_1mainValue【公民館】&#10;一人当たり面積">
          <a:extLst>
            <a:ext uri="{FF2B5EF4-FFF2-40B4-BE49-F238E27FC236}">
              <a16:creationId xmlns:a16="http://schemas.microsoft.com/office/drawing/2014/main" id="{5B9F525D-E80B-4794-818A-09D61B38E26D}"/>
            </a:ext>
          </a:extLst>
        </xdr:cNvPr>
        <xdr:cNvSpPr txBox="1"/>
      </xdr:nvSpPr>
      <xdr:spPr>
        <a:xfrm>
          <a:off x="18561127" y="17002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741" name="n_2mainValue【公民館】&#10;一人当たり面積">
          <a:extLst>
            <a:ext uri="{FF2B5EF4-FFF2-40B4-BE49-F238E27FC236}">
              <a16:creationId xmlns:a16="http://schemas.microsoft.com/office/drawing/2014/main" id="{9D3D55B3-5D3B-417B-9DB1-2A223890D132}"/>
            </a:ext>
          </a:extLst>
        </xdr:cNvPr>
        <xdr:cNvSpPr txBox="1"/>
      </xdr:nvSpPr>
      <xdr:spPr>
        <a:xfrm>
          <a:off x="17776267" y="1701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109238</xdr:rowOff>
    </xdr:from>
    <xdr:ext cx="469744" cy="259045"/>
    <xdr:sp macro="" textlink="">
      <xdr:nvSpPr>
        <xdr:cNvPr id="742" name="n_3mainValue【公民館】&#10;一人当たり面積">
          <a:extLst>
            <a:ext uri="{FF2B5EF4-FFF2-40B4-BE49-F238E27FC236}">
              <a16:creationId xmlns:a16="http://schemas.microsoft.com/office/drawing/2014/main" id="{DB17A0CF-3381-4C40-A54B-C12AD0D1C2D0}"/>
            </a:ext>
          </a:extLst>
        </xdr:cNvPr>
        <xdr:cNvSpPr txBox="1"/>
      </xdr:nvSpPr>
      <xdr:spPr>
        <a:xfrm>
          <a:off x="17001567" y="170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125240</xdr:rowOff>
    </xdr:from>
    <xdr:ext cx="469744" cy="259045"/>
    <xdr:sp macro="" textlink="">
      <xdr:nvSpPr>
        <xdr:cNvPr id="743" name="n_4mainValue【公民館】&#10;一人当たり面積">
          <a:extLst>
            <a:ext uri="{FF2B5EF4-FFF2-40B4-BE49-F238E27FC236}">
              <a16:creationId xmlns:a16="http://schemas.microsoft.com/office/drawing/2014/main" id="{E8D3F516-D333-4B15-9739-90161918A0C7}"/>
            </a:ext>
          </a:extLst>
        </xdr:cNvPr>
        <xdr:cNvSpPr txBox="1"/>
      </xdr:nvSpPr>
      <xdr:spPr>
        <a:xfrm>
          <a:off x="16226867" y="1705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a:extLst>
            <a:ext uri="{FF2B5EF4-FFF2-40B4-BE49-F238E27FC236}">
              <a16:creationId xmlns:a16="http://schemas.microsoft.com/office/drawing/2014/main" id="{C2F054C4-B95A-497D-86EB-053F9A532C2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a:extLst>
            <a:ext uri="{FF2B5EF4-FFF2-40B4-BE49-F238E27FC236}">
              <a16:creationId xmlns:a16="http://schemas.microsoft.com/office/drawing/2014/main" id="{C2B27095-24BA-459D-9467-CF5016490ED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a:extLst>
            <a:ext uri="{FF2B5EF4-FFF2-40B4-BE49-F238E27FC236}">
              <a16:creationId xmlns:a16="http://schemas.microsoft.com/office/drawing/2014/main" id="{F2211816-A979-4315-9E08-B9AECF3AD1D5}"/>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有形固定資産減価償却率は年々上昇傾向にあり、老朽化は進んでいるものの類似団体と比較すると比較的低い水準となっている。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特に道路・橋りょう・トンネルは、類似団体と比較しても低い水準となっている。一方で、類似団体と比較して高い水準の資産は、公営住宅である。 </a:t>
          </a:r>
        </a:p>
        <a:p>
          <a:r>
            <a:rPr kumimoji="1" lang="ja-JP" altLang="ja-JP" sz="1100" b="0">
              <a:solidFill>
                <a:schemeClr val="tx1"/>
              </a:solidFill>
              <a:effectLst/>
              <a:latin typeface="+mn-lt"/>
              <a:ea typeface="+mn-ea"/>
              <a:cs typeface="+mn-cs"/>
            </a:rPr>
            <a:t>公営住宅については、</a:t>
          </a:r>
          <a:r>
            <a:rPr lang="ja-JP" altLang="ja-JP" sz="1100" b="0">
              <a:solidFill>
                <a:schemeClr val="tx1"/>
              </a:solidFill>
              <a:effectLst/>
              <a:latin typeface="+mn-lt"/>
              <a:ea typeface="+mn-ea"/>
              <a:cs typeface="+mn-cs"/>
            </a:rPr>
            <a:t>施設の長寿命化を図るため、予防保全型の維持管理を行い、全体の保全費用の縮減に努めていく。また、改良住宅は「養老町改良住宅譲渡基本方針」に基づき、譲渡による保有数の削減を進め、公営住宅全体の適正数の検討を行う。</a:t>
          </a:r>
          <a:r>
            <a:rPr kumimoji="1" lang="ja-JP" altLang="ja-JP" sz="1100" b="0">
              <a:solidFill>
                <a:schemeClr val="tx1"/>
              </a:solidFill>
              <a:effectLst/>
              <a:latin typeface="+mn-lt"/>
              <a:ea typeface="+mn-ea"/>
              <a:cs typeface="+mn-cs"/>
            </a:rPr>
            <a:t>「認定こども園・幼稚園・保育所」は</a:t>
          </a:r>
          <a:r>
            <a:rPr lang="ja-JP" altLang="ja-JP" sz="1100" b="0">
              <a:solidFill>
                <a:schemeClr val="tx1"/>
              </a:solidFill>
              <a:effectLst/>
              <a:latin typeface="+mn-lt"/>
              <a:ea typeface="+mn-ea"/>
              <a:cs typeface="+mn-cs"/>
            </a:rPr>
            <a:t>施設の長寿命化を図るため、予防保全型の維持管理</a:t>
          </a:r>
          <a:r>
            <a:rPr lang="ja-JP" altLang="en-US" sz="1100" b="0">
              <a:solidFill>
                <a:schemeClr val="tx1"/>
              </a:solidFill>
              <a:effectLst/>
              <a:latin typeface="+mn-lt"/>
              <a:ea typeface="+mn-ea"/>
              <a:cs typeface="+mn-cs"/>
            </a:rPr>
            <a:t>を</a:t>
          </a:r>
          <a:r>
            <a:rPr lang="ja-JP" altLang="ja-JP" sz="1100" b="0">
              <a:solidFill>
                <a:schemeClr val="tx1"/>
              </a:solidFill>
              <a:effectLst/>
              <a:latin typeface="+mn-lt"/>
              <a:ea typeface="+mn-ea"/>
              <a:cs typeface="+mn-cs"/>
            </a:rPr>
            <a:t>行い全体の保全費用の縮減に努める。施設の統合・運用については、「子ども子育て支援計画」に基づき行うものとする。</a:t>
          </a:r>
          <a:endParaRPr lang="en-US" altLang="ja-JP" sz="1100" b="0">
            <a:solidFill>
              <a:schemeClr val="tx1"/>
            </a:solidFill>
            <a:effectLst/>
            <a:latin typeface="+mn-lt"/>
            <a:ea typeface="+mn-ea"/>
            <a:cs typeface="+mn-cs"/>
          </a:endParaRPr>
        </a:p>
        <a:p>
          <a:endParaRPr kumimoji="1" lang="ja-JP" altLang="en-US" sz="1300" b="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A346DD-D8BE-4A11-A568-4A9222906086}"/>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75D1B0-572D-446B-B4CD-A9770FF922D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0B2857-33AC-4C29-9902-4533048BFEB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E415F9-E61F-47E0-A476-65E042BB128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F3954A3-FE05-44C4-BC5C-04BBB8168E31}"/>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81F808-8816-424D-893B-958C3F92EAB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D0D82AE-4BC3-4226-83D0-3518A6E86EC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9E2A2EE-664C-49C1-86EA-C10DE5E8F46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A02D8B-6400-4982-9791-FC156515889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492F9A8-9220-43D3-92B2-9BD84063655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4593A7-E399-4C63-AD9A-14470FC2904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BDC978A-D4D8-49E1-80E8-192907D1112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46D524-7B34-4523-B0F4-977BA481651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028D0E-36D9-46F9-ADA2-2C907A1E5CF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CE007D9-BD05-4981-9D89-63AF1215259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16F7BE-A7B7-4D51-8BC6-5A4B2168EA8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ED421F-684E-4C33-8BCD-3AD644D5AEA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B981D1-D5F1-45BF-AEB0-0A4947B5303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64AFE54-A627-4BF3-AC46-E1E527C1493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706C1B-A530-47CC-BAA0-F66B9DF6A93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8899ED-9ADD-42A4-B612-9F72A91071A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DDF6DA2-C595-404E-90E1-73A14069DF1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8544FAE-3893-41D5-80EB-931F59735E5A}"/>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72B87D-6CBC-43E4-8073-5B28E692D2E9}"/>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91048B7-8AB6-4A1D-BDAF-1A34858ED83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31CC67-6028-44EE-891C-6C18AE9A496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9F865C-8E97-441B-97F9-82B100FB327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4C91CF-007F-4F83-A2AE-0A5C4E20CD8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FE36D3C-58C7-4C73-AEF8-AE9ED53FE7E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FB80170-EFE6-4AA9-AA8C-49E090B92F5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486421C-87BF-4B33-BAE3-65CA433AA13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069D499-1C68-4048-844D-F0D68E0F01D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BDBCDC-C486-404A-9E28-3F097263C48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FD53088-E289-40AB-91A4-A897D2115CB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D5DD1F-201F-4540-AD82-BD3FCF905308}"/>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E20359-9A06-416C-B970-9072E6AE50F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2F1A4E-2B55-499E-9F4D-D3527EFEBA3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294165-1DF1-463E-9B06-D936B9D97B9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D3E5CD-E6A9-4CAC-A977-9AC20448C365}"/>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373C7393-066D-4FFD-A792-4716EFB1C46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3CB3845-96F4-45F7-B982-E08A5E759F1C}"/>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8EB1DBC-77BD-44F4-900A-63C518DEFA8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0099729-676F-4EB7-8D3D-B20DC540A09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CBBD65D-A413-4EC2-BA83-86309FB49B2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B4416FE-DFE2-422C-A11B-296EE6D7A96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82C4186-5A44-4DB4-9EBE-D6F06B0CE68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2F79616-A579-4D60-B2AE-6E7C789B9878}"/>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5A423BD-D53D-4644-898E-08CA7E33A75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98BB7B6-6710-42CA-8C67-935A4B6A4021}"/>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C7CB786-7665-4B43-9C5B-018D23CC2BA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8F29687-25E6-4B16-9758-2EF9B236B32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2853112-796A-46C8-94A8-D02D0EB06E6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6387619-5E35-471A-930B-6A75AF6A86A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91151FE-D40C-449B-913E-18FF1A2A587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BA9E33F-7F65-4735-AF61-03E00B3FA20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CAA29CD-1872-4F7F-A734-C6477825114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6BDBA576-81E5-44EB-B4C5-59552A124A8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D2752F3-ECD7-442C-AA7F-D13B3F1731F2}"/>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92ED3602-ABCC-489A-AF17-2F7A6532051B}"/>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8A702DAC-FE71-455A-9DAE-4D22F9035C2E}"/>
            </a:ext>
          </a:extLst>
        </xdr:cNvPr>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53395542-7223-42C5-BD8F-534C9A0BBF11}"/>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4D2F5AD6-8ED2-410A-977F-1FF603E9C7C4}"/>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BE98EBE1-755A-42C5-BEB4-F48FA621507B}"/>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51226F5B-E889-4025-AB19-C4B9E3DC108B}"/>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52A2E487-B20D-4F43-917C-504C174512A7}"/>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ECEEA1F7-E386-4964-8801-70C08AEB1B7C}"/>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A5D3760B-F6C2-4327-9773-C3C4CE19928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C21A4589-546D-49E9-A1B5-57E889407777}"/>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1DC73FC0-0F51-4882-A384-49558C258AC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ACE399E3-2BBB-4435-B1E0-D5CFEF014423}"/>
            </a:ext>
          </a:extLst>
        </xdr:cNvPr>
        <xdr:cNvCxnSpPr/>
      </xdr:nvCxnSpPr>
      <xdr:spPr>
        <a:xfrm flipV="1">
          <a:off x="4086225" y="9389364"/>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E2FEE31A-E9C3-49F4-8B41-18D21A32C618}"/>
            </a:ext>
          </a:extLst>
        </xdr:cNvPr>
        <xdr:cNvSpPr txBox="1"/>
      </xdr:nvSpPr>
      <xdr:spPr>
        <a:xfrm>
          <a:off x="4124960" y="106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1CAD48DB-8556-47C8-9FA3-2E6012667F0B}"/>
            </a:ext>
          </a:extLst>
        </xdr:cNvPr>
        <xdr:cNvCxnSpPr/>
      </xdr:nvCxnSpPr>
      <xdr:spPr>
        <a:xfrm>
          <a:off x="4020820" y="10671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694CC6F5-6BD5-4DB7-8164-E74BC3C84169}"/>
            </a:ext>
          </a:extLst>
        </xdr:cNvPr>
        <xdr:cNvSpPr txBox="1"/>
      </xdr:nvSpPr>
      <xdr:spPr>
        <a:xfrm>
          <a:off x="4124960" y="916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75" name="直線コネクタ 74">
          <a:extLst>
            <a:ext uri="{FF2B5EF4-FFF2-40B4-BE49-F238E27FC236}">
              <a16:creationId xmlns:a16="http://schemas.microsoft.com/office/drawing/2014/main" id="{6877DA69-A5C5-484B-B0AC-DE2216E9636B}"/>
            </a:ext>
          </a:extLst>
        </xdr:cNvPr>
        <xdr:cNvCxnSpPr/>
      </xdr:nvCxnSpPr>
      <xdr:spPr>
        <a:xfrm>
          <a:off x="4020820" y="93893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2EEDAA85-B89F-4A39-BA5C-0C473A466F94}"/>
            </a:ext>
          </a:extLst>
        </xdr:cNvPr>
        <xdr:cNvSpPr txBox="1"/>
      </xdr:nvSpPr>
      <xdr:spPr>
        <a:xfrm>
          <a:off x="4124960" y="10005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77" name="フローチャート: 判断 76">
          <a:extLst>
            <a:ext uri="{FF2B5EF4-FFF2-40B4-BE49-F238E27FC236}">
              <a16:creationId xmlns:a16="http://schemas.microsoft.com/office/drawing/2014/main" id="{F0C06EF1-F24D-41DA-AB3F-4AE4103F9ED2}"/>
            </a:ext>
          </a:extLst>
        </xdr:cNvPr>
        <xdr:cNvSpPr/>
      </xdr:nvSpPr>
      <xdr:spPr>
        <a:xfrm>
          <a:off x="4036060" y="10027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78" name="フローチャート: 判断 77">
          <a:extLst>
            <a:ext uri="{FF2B5EF4-FFF2-40B4-BE49-F238E27FC236}">
              <a16:creationId xmlns:a16="http://schemas.microsoft.com/office/drawing/2014/main" id="{20A96CC2-33A8-456A-B590-A2C499F048F1}"/>
            </a:ext>
          </a:extLst>
        </xdr:cNvPr>
        <xdr:cNvSpPr/>
      </xdr:nvSpPr>
      <xdr:spPr>
        <a:xfrm>
          <a:off x="3312160" y="9983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79" name="フローチャート: 判断 78">
          <a:extLst>
            <a:ext uri="{FF2B5EF4-FFF2-40B4-BE49-F238E27FC236}">
              <a16:creationId xmlns:a16="http://schemas.microsoft.com/office/drawing/2014/main" id="{74CE225B-93C6-449A-9DBF-EB81292238A8}"/>
            </a:ext>
          </a:extLst>
        </xdr:cNvPr>
        <xdr:cNvSpPr/>
      </xdr:nvSpPr>
      <xdr:spPr>
        <a:xfrm>
          <a:off x="25146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80" name="フローチャート: 判断 79">
          <a:extLst>
            <a:ext uri="{FF2B5EF4-FFF2-40B4-BE49-F238E27FC236}">
              <a16:creationId xmlns:a16="http://schemas.microsoft.com/office/drawing/2014/main" id="{12853259-47EA-4AF3-8F81-7D89E6AD2485}"/>
            </a:ext>
          </a:extLst>
        </xdr:cNvPr>
        <xdr:cNvSpPr/>
      </xdr:nvSpPr>
      <xdr:spPr>
        <a:xfrm>
          <a:off x="173990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81" name="フローチャート: 判断 80">
          <a:extLst>
            <a:ext uri="{FF2B5EF4-FFF2-40B4-BE49-F238E27FC236}">
              <a16:creationId xmlns:a16="http://schemas.microsoft.com/office/drawing/2014/main" id="{0C70E5BF-BE01-4A4C-ACA2-06FE4A1D37B7}"/>
            </a:ext>
          </a:extLst>
        </xdr:cNvPr>
        <xdr:cNvSpPr/>
      </xdr:nvSpPr>
      <xdr:spPr>
        <a:xfrm>
          <a:off x="965200" y="99222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7DF51A49-13D9-4139-B0E4-ED8E5B1CA4F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999790A6-B784-442A-BA6F-DA4ED43F330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B3CF421-C28F-4CE5-A737-14EEE14F1FB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310DD06-1124-42A3-96B3-35449ABDF91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4F7AD2B-043C-41CB-AA0F-E7013C7BC37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161798</xdr:rowOff>
    </xdr:from>
    <xdr:to>
      <xdr:col>24</xdr:col>
      <xdr:colOff>114300</xdr:colOff>
      <xdr:row>57</xdr:row>
      <xdr:rowOff>91948</xdr:rowOff>
    </xdr:to>
    <xdr:sp macro="" textlink="">
      <xdr:nvSpPr>
        <xdr:cNvPr id="87" name="楕円 86">
          <a:extLst>
            <a:ext uri="{FF2B5EF4-FFF2-40B4-BE49-F238E27FC236}">
              <a16:creationId xmlns:a16="http://schemas.microsoft.com/office/drawing/2014/main" id="{B322D8C2-8D37-4F69-8925-8E2994785AA5}"/>
            </a:ext>
          </a:extLst>
        </xdr:cNvPr>
        <xdr:cNvSpPr/>
      </xdr:nvSpPr>
      <xdr:spPr>
        <a:xfrm>
          <a:off x="4036060" y="95496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13225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7EBA5234-17B4-44BB-B1A9-45CC608E4A00}"/>
            </a:ext>
          </a:extLst>
        </xdr:cNvPr>
        <xdr:cNvSpPr txBox="1"/>
      </xdr:nvSpPr>
      <xdr:spPr>
        <a:xfrm>
          <a:off x="4124960" y="94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104648</xdr:rowOff>
    </xdr:from>
    <xdr:to>
      <xdr:col>20</xdr:col>
      <xdr:colOff>38100</xdr:colOff>
      <xdr:row>57</xdr:row>
      <xdr:rowOff>34798</xdr:rowOff>
    </xdr:to>
    <xdr:sp macro="" textlink="">
      <xdr:nvSpPr>
        <xdr:cNvPr id="89" name="楕円 88">
          <a:extLst>
            <a:ext uri="{FF2B5EF4-FFF2-40B4-BE49-F238E27FC236}">
              <a16:creationId xmlns:a16="http://schemas.microsoft.com/office/drawing/2014/main" id="{C2978555-E8CE-4E81-8A20-DB86A7DA3B8B}"/>
            </a:ext>
          </a:extLst>
        </xdr:cNvPr>
        <xdr:cNvSpPr/>
      </xdr:nvSpPr>
      <xdr:spPr>
        <a:xfrm>
          <a:off x="3312160" y="94924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155448</xdr:rowOff>
    </xdr:from>
    <xdr:to>
      <xdr:col>24</xdr:col>
      <xdr:colOff>63500</xdr:colOff>
      <xdr:row>57</xdr:row>
      <xdr:rowOff>41148</xdr:rowOff>
    </xdr:to>
    <xdr:cxnSp macro="">
      <xdr:nvCxnSpPr>
        <xdr:cNvPr id="90" name="直線コネクタ 89">
          <a:extLst>
            <a:ext uri="{FF2B5EF4-FFF2-40B4-BE49-F238E27FC236}">
              <a16:creationId xmlns:a16="http://schemas.microsoft.com/office/drawing/2014/main" id="{F1566D5A-A9D4-4354-965A-0EEA4D326486}"/>
            </a:ext>
          </a:extLst>
        </xdr:cNvPr>
        <xdr:cNvCxnSpPr/>
      </xdr:nvCxnSpPr>
      <xdr:spPr>
        <a:xfrm>
          <a:off x="3355340" y="9543288"/>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52070</xdr:rowOff>
    </xdr:from>
    <xdr:to>
      <xdr:col>15</xdr:col>
      <xdr:colOff>101600</xdr:colOff>
      <xdr:row>56</xdr:row>
      <xdr:rowOff>153670</xdr:rowOff>
    </xdr:to>
    <xdr:sp macro="" textlink="">
      <xdr:nvSpPr>
        <xdr:cNvPr id="91" name="楕円 90">
          <a:extLst>
            <a:ext uri="{FF2B5EF4-FFF2-40B4-BE49-F238E27FC236}">
              <a16:creationId xmlns:a16="http://schemas.microsoft.com/office/drawing/2014/main" id="{7C6BD9B4-125B-4546-A8EC-74E0FE04B06D}"/>
            </a:ext>
          </a:extLst>
        </xdr:cNvPr>
        <xdr:cNvSpPr/>
      </xdr:nvSpPr>
      <xdr:spPr>
        <a:xfrm>
          <a:off x="2514600" y="94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102870</xdr:rowOff>
    </xdr:from>
    <xdr:to>
      <xdr:col>19</xdr:col>
      <xdr:colOff>177800</xdr:colOff>
      <xdr:row>56</xdr:row>
      <xdr:rowOff>155448</xdr:rowOff>
    </xdr:to>
    <xdr:cxnSp macro="">
      <xdr:nvCxnSpPr>
        <xdr:cNvPr id="92" name="直線コネクタ 91">
          <a:extLst>
            <a:ext uri="{FF2B5EF4-FFF2-40B4-BE49-F238E27FC236}">
              <a16:creationId xmlns:a16="http://schemas.microsoft.com/office/drawing/2014/main" id="{CC0EC3C2-45BF-4AE3-B0B2-B2C7264A81F5}"/>
            </a:ext>
          </a:extLst>
        </xdr:cNvPr>
        <xdr:cNvCxnSpPr/>
      </xdr:nvCxnSpPr>
      <xdr:spPr>
        <a:xfrm>
          <a:off x="2565400" y="9490710"/>
          <a:ext cx="78994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38354</xdr:rowOff>
    </xdr:from>
    <xdr:to>
      <xdr:col>10</xdr:col>
      <xdr:colOff>165100</xdr:colOff>
      <xdr:row>56</xdr:row>
      <xdr:rowOff>139954</xdr:rowOff>
    </xdr:to>
    <xdr:sp macro="" textlink="">
      <xdr:nvSpPr>
        <xdr:cNvPr id="93" name="楕円 92">
          <a:extLst>
            <a:ext uri="{FF2B5EF4-FFF2-40B4-BE49-F238E27FC236}">
              <a16:creationId xmlns:a16="http://schemas.microsoft.com/office/drawing/2014/main" id="{4AD701B6-C0F2-4472-A160-2073B5F41846}"/>
            </a:ext>
          </a:extLst>
        </xdr:cNvPr>
        <xdr:cNvSpPr/>
      </xdr:nvSpPr>
      <xdr:spPr>
        <a:xfrm>
          <a:off x="1739900" y="94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89154</xdr:rowOff>
    </xdr:from>
    <xdr:to>
      <xdr:col>15</xdr:col>
      <xdr:colOff>50800</xdr:colOff>
      <xdr:row>56</xdr:row>
      <xdr:rowOff>102870</xdr:rowOff>
    </xdr:to>
    <xdr:cxnSp macro="">
      <xdr:nvCxnSpPr>
        <xdr:cNvPr id="94" name="直線コネクタ 93">
          <a:extLst>
            <a:ext uri="{FF2B5EF4-FFF2-40B4-BE49-F238E27FC236}">
              <a16:creationId xmlns:a16="http://schemas.microsoft.com/office/drawing/2014/main" id="{E9ECF717-3DFE-4014-BD7F-6B7626E54801}"/>
            </a:ext>
          </a:extLst>
        </xdr:cNvPr>
        <xdr:cNvCxnSpPr/>
      </xdr:nvCxnSpPr>
      <xdr:spPr>
        <a:xfrm>
          <a:off x="1790700" y="9476994"/>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157226</xdr:rowOff>
    </xdr:from>
    <xdr:to>
      <xdr:col>6</xdr:col>
      <xdr:colOff>38100</xdr:colOff>
      <xdr:row>56</xdr:row>
      <xdr:rowOff>87376</xdr:rowOff>
    </xdr:to>
    <xdr:sp macro="" textlink="">
      <xdr:nvSpPr>
        <xdr:cNvPr id="95" name="楕円 94">
          <a:extLst>
            <a:ext uri="{FF2B5EF4-FFF2-40B4-BE49-F238E27FC236}">
              <a16:creationId xmlns:a16="http://schemas.microsoft.com/office/drawing/2014/main" id="{DE272419-047D-476E-A8EC-E01A02A5F98D}"/>
            </a:ext>
          </a:extLst>
        </xdr:cNvPr>
        <xdr:cNvSpPr/>
      </xdr:nvSpPr>
      <xdr:spPr>
        <a:xfrm>
          <a:off x="965200" y="9377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36576</xdr:rowOff>
    </xdr:from>
    <xdr:to>
      <xdr:col>10</xdr:col>
      <xdr:colOff>114300</xdr:colOff>
      <xdr:row>56</xdr:row>
      <xdr:rowOff>89154</xdr:rowOff>
    </xdr:to>
    <xdr:cxnSp macro="">
      <xdr:nvCxnSpPr>
        <xdr:cNvPr id="96" name="直線コネクタ 95">
          <a:extLst>
            <a:ext uri="{FF2B5EF4-FFF2-40B4-BE49-F238E27FC236}">
              <a16:creationId xmlns:a16="http://schemas.microsoft.com/office/drawing/2014/main" id="{804BF67C-2302-4465-8C4D-A4D34C00751F}"/>
            </a:ext>
          </a:extLst>
        </xdr:cNvPr>
        <xdr:cNvCxnSpPr/>
      </xdr:nvCxnSpPr>
      <xdr:spPr>
        <a:xfrm>
          <a:off x="1008380" y="9424416"/>
          <a:ext cx="7823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97" name="n_1aveValue【体育館・プール】&#10;有形固定資産減価償却率">
          <a:extLst>
            <a:ext uri="{FF2B5EF4-FFF2-40B4-BE49-F238E27FC236}">
              <a16:creationId xmlns:a16="http://schemas.microsoft.com/office/drawing/2014/main" id="{2A728D5D-87DF-4E58-B955-C582ABB70BA2}"/>
            </a:ext>
          </a:extLst>
        </xdr:cNvPr>
        <xdr:cNvSpPr txBox="1"/>
      </xdr:nvSpPr>
      <xdr:spPr>
        <a:xfrm>
          <a:off x="317056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98" name="n_2aveValue【体育館・プール】&#10;有形固定資産減価償却率">
          <a:extLst>
            <a:ext uri="{FF2B5EF4-FFF2-40B4-BE49-F238E27FC236}">
              <a16:creationId xmlns:a16="http://schemas.microsoft.com/office/drawing/2014/main" id="{70981AB9-5208-462D-9C41-50FDFCEFAD9E}"/>
            </a:ext>
          </a:extLst>
        </xdr:cNvPr>
        <xdr:cNvSpPr txBox="1"/>
      </xdr:nvSpPr>
      <xdr:spPr>
        <a:xfrm>
          <a:off x="23857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99" name="n_3aveValue【体育館・プール】&#10;有形固定資産減価償却率">
          <a:extLst>
            <a:ext uri="{FF2B5EF4-FFF2-40B4-BE49-F238E27FC236}">
              <a16:creationId xmlns:a16="http://schemas.microsoft.com/office/drawing/2014/main" id="{C52084EC-B2D2-4E6F-942D-7741FDAD50E5}"/>
            </a:ext>
          </a:extLst>
        </xdr:cNvPr>
        <xdr:cNvSpPr txBox="1"/>
      </xdr:nvSpPr>
      <xdr:spPr>
        <a:xfrm>
          <a:off x="16110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00" name="n_4aveValue【体育館・プール】&#10;有形固定資産減価償却率">
          <a:extLst>
            <a:ext uri="{FF2B5EF4-FFF2-40B4-BE49-F238E27FC236}">
              <a16:creationId xmlns:a16="http://schemas.microsoft.com/office/drawing/2014/main" id="{39E24100-0F8D-429C-9995-3690A26E6A90}"/>
            </a:ext>
          </a:extLst>
        </xdr:cNvPr>
        <xdr:cNvSpPr txBox="1"/>
      </xdr:nvSpPr>
      <xdr:spPr>
        <a:xfrm>
          <a:off x="836304" y="100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51325</xdr:rowOff>
    </xdr:from>
    <xdr:ext cx="405111" cy="259045"/>
    <xdr:sp macro="" textlink="">
      <xdr:nvSpPr>
        <xdr:cNvPr id="101" name="n_1mainValue【体育館・プール】&#10;有形固定資産減価償却率">
          <a:extLst>
            <a:ext uri="{FF2B5EF4-FFF2-40B4-BE49-F238E27FC236}">
              <a16:creationId xmlns:a16="http://schemas.microsoft.com/office/drawing/2014/main" id="{32B4AA7C-5FFC-483B-8E7F-18A71AB543F9}"/>
            </a:ext>
          </a:extLst>
        </xdr:cNvPr>
        <xdr:cNvSpPr txBox="1"/>
      </xdr:nvSpPr>
      <xdr:spPr>
        <a:xfrm>
          <a:off x="3170564" y="927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170197</xdr:rowOff>
    </xdr:from>
    <xdr:ext cx="405111" cy="259045"/>
    <xdr:sp macro="" textlink="">
      <xdr:nvSpPr>
        <xdr:cNvPr id="102" name="n_2mainValue【体育館・プール】&#10;有形固定資産減価償却率">
          <a:extLst>
            <a:ext uri="{FF2B5EF4-FFF2-40B4-BE49-F238E27FC236}">
              <a16:creationId xmlns:a16="http://schemas.microsoft.com/office/drawing/2014/main" id="{DEAD1429-884B-46FE-B549-7C141764BE12}"/>
            </a:ext>
          </a:extLst>
        </xdr:cNvPr>
        <xdr:cNvSpPr txBox="1"/>
      </xdr:nvSpPr>
      <xdr:spPr>
        <a:xfrm>
          <a:off x="238570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156481</xdr:rowOff>
    </xdr:from>
    <xdr:ext cx="405111" cy="259045"/>
    <xdr:sp macro="" textlink="">
      <xdr:nvSpPr>
        <xdr:cNvPr id="103" name="n_3mainValue【体育館・プール】&#10;有形固定資産減価償却率">
          <a:extLst>
            <a:ext uri="{FF2B5EF4-FFF2-40B4-BE49-F238E27FC236}">
              <a16:creationId xmlns:a16="http://schemas.microsoft.com/office/drawing/2014/main" id="{45530A68-3DE6-4DFE-8813-8BCEC4683EE5}"/>
            </a:ext>
          </a:extLst>
        </xdr:cNvPr>
        <xdr:cNvSpPr txBox="1"/>
      </xdr:nvSpPr>
      <xdr:spPr>
        <a:xfrm>
          <a:off x="1611004" y="920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103903</xdr:rowOff>
    </xdr:from>
    <xdr:ext cx="405111" cy="259045"/>
    <xdr:sp macro="" textlink="">
      <xdr:nvSpPr>
        <xdr:cNvPr id="104" name="n_4mainValue【体育館・プール】&#10;有形固定資産減価償却率">
          <a:extLst>
            <a:ext uri="{FF2B5EF4-FFF2-40B4-BE49-F238E27FC236}">
              <a16:creationId xmlns:a16="http://schemas.microsoft.com/office/drawing/2014/main" id="{BE4E840B-DE16-4B9F-BFB2-02BD92478E14}"/>
            </a:ext>
          </a:extLst>
        </xdr:cNvPr>
        <xdr:cNvSpPr txBox="1"/>
      </xdr:nvSpPr>
      <xdr:spPr>
        <a:xfrm>
          <a:off x="836304" y="915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50CDFAE9-8DEE-4255-A27A-0E6A3B9B692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ACC7FF86-F690-469B-BEFF-2F5AF7D666E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F587A66-8C3A-4460-831D-E3905587626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EF11415A-ED17-432E-AAEE-2C371C24053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EDF916CC-7742-430B-9495-B743C19AA57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B5B7C3EB-F57D-4B51-B2C8-5AFF1BB28FE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834E51DD-B5D8-46DF-A37C-405B0B42AB87}"/>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193C0AE7-9850-4CF3-9CEB-FD85D1D1575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C413E546-5C8F-4A14-BD4B-894945028E0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6FBB5310-6835-4E00-9B5D-89FF6D8D1D8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D3F7889-1572-4BFE-B519-01B6A804DF1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9AB0506F-A275-40A2-B728-0A77E1563DF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D5BA6245-7E0B-4E74-A5CE-333D1A9705C2}"/>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5BE20255-09FE-47FE-B39E-E24514B1AE5A}"/>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D36D0AFF-13A2-4BC5-A193-041D417E5646}"/>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9C02D8-07F2-4D1E-87D5-CEDAB9D6AECD}"/>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E87BCFA4-4533-41CF-8499-D298124284E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118196B7-B57B-44CA-BE27-220A05A230A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C30C447F-9637-41BC-AA73-85CB4B4F9D1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684265A5-2B09-47E4-8C63-539365A335E7}"/>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48AEC50E-7A8B-4FBD-B016-5E6B392A92C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CDE1AA20-E2FA-4CC2-ACEE-E42B3E831D08}"/>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EE0E7D3B-1977-4B04-861A-B06DB446EEA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128" name="直線コネクタ 127">
          <a:extLst>
            <a:ext uri="{FF2B5EF4-FFF2-40B4-BE49-F238E27FC236}">
              <a16:creationId xmlns:a16="http://schemas.microsoft.com/office/drawing/2014/main" id="{08D7419A-8A70-4066-8856-FD98B93C6E27}"/>
            </a:ext>
          </a:extLst>
        </xdr:cNvPr>
        <xdr:cNvCxnSpPr/>
      </xdr:nvCxnSpPr>
      <xdr:spPr>
        <a:xfrm flipV="1">
          <a:off x="9219565" y="9357360"/>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129" name="【体育館・プール】&#10;一人当たり面積最小値テキスト">
          <a:extLst>
            <a:ext uri="{FF2B5EF4-FFF2-40B4-BE49-F238E27FC236}">
              <a16:creationId xmlns:a16="http://schemas.microsoft.com/office/drawing/2014/main" id="{A44E8AE2-1A4F-4293-B102-5EEA07B6F7F9}"/>
            </a:ext>
          </a:extLst>
        </xdr:cNvPr>
        <xdr:cNvSpPr txBox="1"/>
      </xdr:nvSpPr>
      <xdr:spPr>
        <a:xfrm>
          <a:off x="9258300" y="106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130" name="直線コネクタ 129">
          <a:extLst>
            <a:ext uri="{FF2B5EF4-FFF2-40B4-BE49-F238E27FC236}">
              <a16:creationId xmlns:a16="http://schemas.microsoft.com/office/drawing/2014/main" id="{1D91FAEA-7E9A-4CC1-862F-A1222F825D71}"/>
            </a:ext>
          </a:extLst>
        </xdr:cNvPr>
        <xdr:cNvCxnSpPr/>
      </xdr:nvCxnSpPr>
      <xdr:spPr>
        <a:xfrm>
          <a:off x="9154160" y="10631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131" name="【体育館・プール】&#10;一人当たり面積最大値テキスト">
          <a:extLst>
            <a:ext uri="{FF2B5EF4-FFF2-40B4-BE49-F238E27FC236}">
              <a16:creationId xmlns:a16="http://schemas.microsoft.com/office/drawing/2014/main" id="{A377FD7B-6E2B-49A5-9774-57FCB61EAF3D}"/>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132" name="直線コネクタ 131">
          <a:extLst>
            <a:ext uri="{FF2B5EF4-FFF2-40B4-BE49-F238E27FC236}">
              <a16:creationId xmlns:a16="http://schemas.microsoft.com/office/drawing/2014/main" id="{4F72BE97-34AF-4336-9D5D-1B358000E93C}"/>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80662</xdr:rowOff>
    </xdr:from>
    <xdr:ext cx="469744" cy="259045"/>
    <xdr:sp macro="" textlink="">
      <xdr:nvSpPr>
        <xdr:cNvPr id="133" name="【体育館・プール】&#10;一人当たり面積平均値テキスト">
          <a:extLst>
            <a:ext uri="{FF2B5EF4-FFF2-40B4-BE49-F238E27FC236}">
              <a16:creationId xmlns:a16="http://schemas.microsoft.com/office/drawing/2014/main" id="{67B6DA97-D5AB-45B8-8EF1-C16D2DEEE56C}"/>
            </a:ext>
          </a:extLst>
        </xdr:cNvPr>
        <xdr:cNvSpPr txBox="1"/>
      </xdr:nvSpPr>
      <xdr:spPr>
        <a:xfrm>
          <a:off x="9258300" y="10139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134" name="フローチャート: 判断 133">
          <a:extLst>
            <a:ext uri="{FF2B5EF4-FFF2-40B4-BE49-F238E27FC236}">
              <a16:creationId xmlns:a16="http://schemas.microsoft.com/office/drawing/2014/main" id="{8BF4025F-93DC-413B-9C38-593E252DFFA1}"/>
            </a:ext>
          </a:extLst>
        </xdr:cNvPr>
        <xdr:cNvSpPr/>
      </xdr:nvSpPr>
      <xdr:spPr>
        <a:xfrm>
          <a:off x="91922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135" name="フローチャート: 判断 134">
          <a:extLst>
            <a:ext uri="{FF2B5EF4-FFF2-40B4-BE49-F238E27FC236}">
              <a16:creationId xmlns:a16="http://schemas.microsoft.com/office/drawing/2014/main" id="{12EF178C-2456-4F63-97D7-70E191FF6B2A}"/>
            </a:ext>
          </a:extLst>
        </xdr:cNvPr>
        <xdr:cNvSpPr/>
      </xdr:nvSpPr>
      <xdr:spPr>
        <a:xfrm>
          <a:off x="8445500" y="10306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136" name="フローチャート: 判断 135">
          <a:extLst>
            <a:ext uri="{FF2B5EF4-FFF2-40B4-BE49-F238E27FC236}">
              <a16:creationId xmlns:a16="http://schemas.microsoft.com/office/drawing/2014/main" id="{FE0E4B18-3CDD-4E03-BC80-3F8A0AC6B2B0}"/>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137" name="フローチャート: 判断 136">
          <a:extLst>
            <a:ext uri="{FF2B5EF4-FFF2-40B4-BE49-F238E27FC236}">
              <a16:creationId xmlns:a16="http://schemas.microsoft.com/office/drawing/2014/main" id="{56919071-98D6-43A8-821A-D1BD7D06B492}"/>
            </a:ext>
          </a:extLst>
        </xdr:cNvPr>
        <xdr:cNvSpPr/>
      </xdr:nvSpPr>
      <xdr:spPr>
        <a:xfrm>
          <a:off x="68732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138" name="フローチャート: 判断 137">
          <a:extLst>
            <a:ext uri="{FF2B5EF4-FFF2-40B4-BE49-F238E27FC236}">
              <a16:creationId xmlns:a16="http://schemas.microsoft.com/office/drawing/2014/main" id="{D5473801-53FE-4149-8A2A-FAE32606F11F}"/>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EF8A085E-8DEB-4FEF-92F8-EC8C675DAE2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F118D298-D9BA-4F48-B909-5CD5B42E8FA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1449209B-2F36-43D8-A3F1-E6504CB373A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E0E4E62-8053-410B-BFB4-63CAF188FA8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EB57E2C-C2A4-446F-93A4-E5505BCA2B8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133985</xdr:rowOff>
    </xdr:from>
    <xdr:to>
      <xdr:col>55</xdr:col>
      <xdr:colOff>50800</xdr:colOff>
      <xdr:row>62</xdr:row>
      <xdr:rowOff>64135</xdr:rowOff>
    </xdr:to>
    <xdr:sp macro="" textlink="">
      <xdr:nvSpPr>
        <xdr:cNvPr id="144" name="楕円 143">
          <a:extLst>
            <a:ext uri="{FF2B5EF4-FFF2-40B4-BE49-F238E27FC236}">
              <a16:creationId xmlns:a16="http://schemas.microsoft.com/office/drawing/2014/main" id="{7155A9C5-CB86-420C-87FB-8C245FAAEF6D}"/>
            </a:ext>
          </a:extLst>
        </xdr:cNvPr>
        <xdr:cNvSpPr/>
      </xdr:nvSpPr>
      <xdr:spPr>
        <a:xfrm>
          <a:off x="9192260" y="10360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112412</xdr:rowOff>
    </xdr:from>
    <xdr:ext cx="469744" cy="259045"/>
    <xdr:sp macro="" textlink="">
      <xdr:nvSpPr>
        <xdr:cNvPr id="145" name="【体育館・プール】&#10;一人当たり面積該当値テキスト">
          <a:extLst>
            <a:ext uri="{FF2B5EF4-FFF2-40B4-BE49-F238E27FC236}">
              <a16:creationId xmlns:a16="http://schemas.microsoft.com/office/drawing/2014/main" id="{069B8912-7CE2-4457-BD05-0EDEE7530D44}"/>
            </a:ext>
          </a:extLst>
        </xdr:cNvPr>
        <xdr:cNvSpPr txBox="1"/>
      </xdr:nvSpPr>
      <xdr:spPr>
        <a:xfrm>
          <a:off x="9258300" y="1033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141605</xdr:rowOff>
    </xdr:from>
    <xdr:to>
      <xdr:col>50</xdr:col>
      <xdr:colOff>165100</xdr:colOff>
      <xdr:row>62</xdr:row>
      <xdr:rowOff>71755</xdr:rowOff>
    </xdr:to>
    <xdr:sp macro="" textlink="">
      <xdr:nvSpPr>
        <xdr:cNvPr id="146" name="楕円 145">
          <a:extLst>
            <a:ext uri="{FF2B5EF4-FFF2-40B4-BE49-F238E27FC236}">
              <a16:creationId xmlns:a16="http://schemas.microsoft.com/office/drawing/2014/main" id="{B8E021F5-86CE-42E7-9F12-A3CF5E5CFC33}"/>
            </a:ext>
          </a:extLst>
        </xdr:cNvPr>
        <xdr:cNvSpPr/>
      </xdr:nvSpPr>
      <xdr:spPr>
        <a:xfrm>
          <a:off x="8445500" y="10367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13335</xdr:rowOff>
    </xdr:from>
    <xdr:to>
      <xdr:col>55</xdr:col>
      <xdr:colOff>0</xdr:colOff>
      <xdr:row>62</xdr:row>
      <xdr:rowOff>20955</xdr:rowOff>
    </xdr:to>
    <xdr:cxnSp macro="">
      <xdr:nvCxnSpPr>
        <xdr:cNvPr id="147" name="直線コネクタ 146">
          <a:extLst>
            <a:ext uri="{FF2B5EF4-FFF2-40B4-BE49-F238E27FC236}">
              <a16:creationId xmlns:a16="http://schemas.microsoft.com/office/drawing/2014/main" id="{F5D464D1-C910-4311-9097-E994223DFE69}"/>
            </a:ext>
          </a:extLst>
        </xdr:cNvPr>
        <xdr:cNvCxnSpPr/>
      </xdr:nvCxnSpPr>
      <xdr:spPr>
        <a:xfrm flipV="1">
          <a:off x="8496300" y="10407015"/>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149225</xdr:rowOff>
    </xdr:from>
    <xdr:to>
      <xdr:col>46</xdr:col>
      <xdr:colOff>38100</xdr:colOff>
      <xdr:row>62</xdr:row>
      <xdr:rowOff>79375</xdr:rowOff>
    </xdr:to>
    <xdr:sp macro="" textlink="">
      <xdr:nvSpPr>
        <xdr:cNvPr id="148" name="楕円 147">
          <a:extLst>
            <a:ext uri="{FF2B5EF4-FFF2-40B4-BE49-F238E27FC236}">
              <a16:creationId xmlns:a16="http://schemas.microsoft.com/office/drawing/2014/main" id="{0789137A-1C10-460F-AE8D-CE6CB1B1CD3E}"/>
            </a:ext>
          </a:extLst>
        </xdr:cNvPr>
        <xdr:cNvSpPr/>
      </xdr:nvSpPr>
      <xdr:spPr>
        <a:xfrm>
          <a:off x="7670800" y="103752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20955</xdr:rowOff>
    </xdr:from>
    <xdr:to>
      <xdr:col>50</xdr:col>
      <xdr:colOff>114300</xdr:colOff>
      <xdr:row>62</xdr:row>
      <xdr:rowOff>28575</xdr:rowOff>
    </xdr:to>
    <xdr:cxnSp macro="">
      <xdr:nvCxnSpPr>
        <xdr:cNvPr id="149" name="直線コネクタ 148">
          <a:extLst>
            <a:ext uri="{FF2B5EF4-FFF2-40B4-BE49-F238E27FC236}">
              <a16:creationId xmlns:a16="http://schemas.microsoft.com/office/drawing/2014/main" id="{CB246833-40FF-45DC-A18B-F4F3EF9173AA}"/>
            </a:ext>
          </a:extLst>
        </xdr:cNvPr>
        <xdr:cNvCxnSpPr/>
      </xdr:nvCxnSpPr>
      <xdr:spPr>
        <a:xfrm flipV="1">
          <a:off x="7713980" y="10414635"/>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120650</xdr:rowOff>
    </xdr:from>
    <xdr:to>
      <xdr:col>41</xdr:col>
      <xdr:colOff>101600</xdr:colOff>
      <xdr:row>62</xdr:row>
      <xdr:rowOff>50800</xdr:rowOff>
    </xdr:to>
    <xdr:sp macro="" textlink="">
      <xdr:nvSpPr>
        <xdr:cNvPr id="150" name="楕円 149">
          <a:extLst>
            <a:ext uri="{FF2B5EF4-FFF2-40B4-BE49-F238E27FC236}">
              <a16:creationId xmlns:a16="http://schemas.microsoft.com/office/drawing/2014/main" id="{94C72A27-658B-44C7-BF6E-D0EA5E7F55B1}"/>
            </a:ext>
          </a:extLst>
        </xdr:cNvPr>
        <xdr:cNvSpPr/>
      </xdr:nvSpPr>
      <xdr:spPr>
        <a:xfrm>
          <a:off x="68732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28575</xdr:rowOff>
    </xdr:to>
    <xdr:cxnSp macro="">
      <xdr:nvCxnSpPr>
        <xdr:cNvPr id="151" name="直線コネクタ 150">
          <a:extLst>
            <a:ext uri="{FF2B5EF4-FFF2-40B4-BE49-F238E27FC236}">
              <a16:creationId xmlns:a16="http://schemas.microsoft.com/office/drawing/2014/main" id="{A5E2255F-6FEA-4CC8-8624-873D78210E92}"/>
            </a:ext>
          </a:extLst>
        </xdr:cNvPr>
        <xdr:cNvCxnSpPr/>
      </xdr:nvCxnSpPr>
      <xdr:spPr>
        <a:xfrm>
          <a:off x="6924040" y="1039368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128270</xdr:rowOff>
    </xdr:from>
    <xdr:to>
      <xdr:col>36</xdr:col>
      <xdr:colOff>165100</xdr:colOff>
      <xdr:row>62</xdr:row>
      <xdr:rowOff>58420</xdr:rowOff>
    </xdr:to>
    <xdr:sp macro="" textlink="">
      <xdr:nvSpPr>
        <xdr:cNvPr id="152" name="楕円 151">
          <a:extLst>
            <a:ext uri="{FF2B5EF4-FFF2-40B4-BE49-F238E27FC236}">
              <a16:creationId xmlns:a16="http://schemas.microsoft.com/office/drawing/2014/main" id="{A327BDF2-7A69-4B55-ADDB-0EE716E79586}"/>
            </a:ext>
          </a:extLst>
        </xdr:cNvPr>
        <xdr:cNvSpPr/>
      </xdr:nvSpPr>
      <xdr:spPr>
        <a:xfrm>
          <a:off x="6098540" y="1035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7620</xdr:rowOff>
    </xdr:to>
    <xdr:cxnSp macro="">
      <xdr:nvCxnSpPr>
        <xdr:cNvPr id="153" name="直線コネクタ 152">
          <a:extLst>
            <a:ext uri="{FF2B5EF4-FFF2-40B4-BE49-F238E27FC236}">
              <a16:creationId xmlns:a16="http://schemas.microsoft.com/office/drawing/2014/main" id="{ABDD896D-A6FE-45FE-AB22-101E1292DD42}"/>
            </a:ext>
          </a:extLst>
        </xdr:cNvPr>
        <xdr:cNvCxnSpPr/>
      </xdr:nvCxnSpPr>
      <xdr:spPr>
        <a:xfrm flipV="1">
          <a:off x="6149340" y="10393680"/>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27322</xdr:rowOff>
    </xdr:from>
    <xdr:ext cx="469744" cy="259045"/>
    <xdr:sp macro="" textlink="">
      <xdr:nvSpPr>
        <xdr:cNvPr id="154" name="n_1aveValue【体育館・プール】&#10;一人当たり面積">
          <a:extLst>
            <a:ext uri="{FF2B5EF4-FFF2-40B4-BE49-F238E27FC236}">
              <a16:creationId xmlns:a16="http://schemas.microsoft.com/office/drawing/2014/main" id="{4B062C6D-4ABE-45BB-A1F1-FDABEA7B1BAD}"/>
            </a:ext>
          </a:extLst>
        </xdr:cNvPr>
        <xdr:cNvSpPr txBox="1"/>
      </xdr:nvSpPr>
      <xdr:spPr>
        <a:xfrm>
          <a:off x="8271587"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155" name="n_2aveValue【体育館・プール】&#10;一人当たり面積">
          <a:extLst>
            <a:ext uri="{FF2B5EF4-FFF2-40B4-BE49-F238E27FC236}">
              <a16:creationId xmlns:a16="http://schemas.microsoft.com/office/drawing/2014/main" id="{4CDC7FB2-B13D-4D97-B9FA-78A424DF8A48}"/>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156" name="n_3aveValue【体育館・プール】&#10;一人当たり面積">
          <a:extLst>
            <a:ext uri="{FF2B5EF4-FFF2-40B4-BE49-F238E27FC236}">
              <a16:creationId xmlns:a16="http://schemas.microsoft.com/office/drawing/2014/main" id="{2CF667B5-2D95-4A0F-8E42-76C69F16EDFF}"/>
            </a:ext>
          </a:extLst>
        </xdr:cNvPr>
        <xdr:cNvSpPr txBox="1"/>
      </xdr:nvSpPr>
      <xdr:spPr>
        <a:xfrm>
          <a:off x="67120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157" name="n_4aveValue【体育館・プール】&#10;一人当たり面積">
          <a:extLst>
            <a:ext uri="{FF2B5EF4-FFF2-40B4-BE49-F238E27FC236}">
              <a16:creationId xmlns:a16="http://schemas.microsoft.com/office/drawing/2014/main" id="{8B8FA0C0-5A9B-4008-82CB-7857DC2CEC3F}"/>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62882</xdr:rowOff>
    </xdr:from>
    <xdr:ext cx="469744" cy="259045"/>
    <xdr:sp macro="" textlink="">
      <xdr:nvSpPr>
        <xdr:cNvPr id="158" name="n_1mainValue【体育館・プール】&#10;一人当たり面積">
          <a:extLst>
            <a:ext uri="{FF2B5EF4-FFF2-40B4-BE49-F238E27FC236}">
              <a16:creationId xmlns:a16="http://schemas.microsoft.com/office/drawing/2014/main" id="{BF6859CF-4529-4EF1-878F-E91BD2A995A5}"/>
            </a:ext>
          </a:extLst>
        </xdr:cNvPr>
        <xdr:cNvSpPr txBox="1"/>
      </xdr:nvSpPr>
      <xdr:spPr>
        <a:xfrm>
          <a:off x="8271587" y="1045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70502</xdr:rowOff>
    </xdr:from>
    <xdr:ext cx="469744" cy="259045"/>
    <xdr:sp macro="" textlink="">
      <xdr:nvSpPr>
        <xdr:cNvPr id="159" name="n_2mainValue【体育館・プール】&#10;一人当たり面積">
          <a:extLst>
            <a:ext uri="{FF2B5EF4-FFF2-40B4-BE49-F238E27FC236}">
              <a16:creationId xmlns:a16="http://schemas.microsoft.com/office/drawing/2014/main" id="{2DC28AFD-FCCC-4785-AB3D-73362CDA7E23}"/>
            </a:ext>
          </a:extLst>
        </xdr:cNvPr>
        <xdr:cNvSpPr txBox="1"/>
      </xdr:nvSpPr>
      <xdr:spPr>
        <a:xfrm>
          <a:off x="7509587" y="1046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67327</xdr:rowOff>
    </xdr:from>
    <xdr:ext cx="469744" cy="259045"/>
    <xdr:sp macro="" textlink="">
      <xdr:nvSpPr>
        <xdr:cNvPr id="160" name="n_3mainValue【体育館・プール】&#10;一人当たり面積">
          <a:extLst>
            <a:ext uri="{FF2B5EF4-FFF2-40B4-BE49-F238E27FC236}">
              <a16:creationId xmlns:a16="http://schemas.microsoft.com/office/drawing/2014/main" id="{A0AA197D-723D-4AAD-8A59-CF87D75A1A1B}"/>
            </a:ext>
          </a:extLst>
        </xdr:cNvPr>
        <xdr:cNvSpPr txBox="1"/>
      </xdr:nvSpPr>
      <xdr:spPr>
        <a:xfrm>
          <a:off x="67120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49547</xdr:rowOff>
    </xdr:from>
    <xdr:ext cx="469744" cy="259045"/>
    <xdr:sp macro="" textlink="">
      <xdr:nvSpPr>
        <xdr:cNvPr id="161" name="n_4mainValue【体育館・プール】&#10;一人当たり面積">
          <a:extLst>
            <a:ext uri="{FF2B5EF4-FFF2-40B4-BE49-F238E27FC236}">
              <a16:creationId xmlns:a16="http://schemas.microsoft.com/office/drawing/2014/main" id="{249E7D47-DB80-4299-A209-B161AB5BCF8B}"/>
            </a:ext>
          </a:extLst>
        </xdr:cNvPr>
        <xdr:cNvSpPr txBox="1"/>
      </xdr:nvSpPr>
      <xdr:spPr>
        <a:xfrm>
          <a:off x="59373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B2ACE941-D8F2-4B08-9771-69674004B23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E8CD0E95-CF8C-4EB0-A6CB-B508DD0951E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77C9CECF-4D3A-4CFB-9D0F-73395C4015E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4623A779-9589-4700-BC27-908D78710D47}"/>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D9D3FA91-FF8F-4ED9-A3E8-DED665A3D7E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21516D73-0F70-44B8-BFE6-4F637DF4862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E3E27DB6-1E2A-41D9-A56C-164F0C98C46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6382A4C7-354C-469E-8A95-5E50557813D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FC9590F9-B84D-48EC-93B7-050C51E96F15}"/>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6FC434C9-3678-493B-B8E7-2EA327FFF49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2AC612F4-47CB-4C03-A495-CFA7ABEE473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C63002A8-2170-4F2C-9ECD-156B5292CF37}"/>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6B408CA4-FCFD-4307-9CC1-B3AA3EDEFD08}"/>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17595DF3-7DC8-41C0-B031-C567306703FE}"/>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D5C757ED-C29C-4F52-A640-017D8FA24178}"/>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856B923B-5493-453E-8F25-374206CBDBE8}"/>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0D9D210E-112D-4BB9-A8A3-E6CD90218D13}"/>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C09BEC95-C36D-4E4F-944D-4D439F3427D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C73435A4-B7E0-4C99-8967-0E1A7958CD7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643A3797-93FD-435B-8B5E-3A81B425FF0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DC0DC668-53C6-42F6-A8FF-BE77EBA547D4}"/>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6D0F1DD8-FF89-4789-BCF0-DF61C21A3D3F}"/>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206A09B0-03CF-42DA-835B-A547E704F31E}"/>
            </a:ext>
          </a:extLst>
        </xdr:cNvPr>
        <xdr:cNvCxnSpPr/>
      </xdr:nvCxnSpPr>
      <xdr:spPr>
        <a:xfrm flipV="1">
          <a:off x="4086225" y="13157455"/>
          <a:ext cx="0" cy="129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BCB5DECE-096E-4E65-A52D-FC0442B94695}"/>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74E94867-5631-4D58-A47C-BA7F7A90B28E}"/>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FB101848-E236-40E3-B9CE-C23148FB8E67}"/>
            </a:ext>
          </a:extLst>
        </xdr:cNvPr>
        <xdr:cNvSpPr txBox="1"/>
      </xdr:nvSpPr>
      <xdr:spPr>
        <a:xfrm>
          <a:off x="4124960" y="1293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188" name="直線コネクタ 187">
          <a:extLst>
            <a:ext uri="{FF2B5EF4-FFF2-40B4-BE49-F238E27FC236}">
              <a16:creationId xmlns:a16="http://schemas.microsoft.com/office/drawing/2014/main" id="{88FD2A5B-FB91-4EC0-BFF0-8CFDC1304396}"/>
            </a:ext>
          </a:extLst>
        </xdr:cNvPr>
        <xdr:cNvCxnSpPr/>
      </xdr:nvCxnSpPr>
      <xdr:spPr>
        <a:xfrm>
          <a:off x="4020820" y="1315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7890</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6A7A181B-E5DF-4DEE-AA15-67ECE872EB4E}"/>
            </a:ext>
          </a:extLst>
        </xdr:cNvPr>
        <xdr:cNvSpPr txBox="1"/>
      </xdr:nvSpPr>
      <xdr:spPr>
        <a:xfrm>
          <a:off x="4124960" y="134190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190" name="フローチャート: 判断 189">
          <a:extLst>
            <a:ext uri="{FF2B5EF4-FFF2-40B4-BE49-F238E27FC236}">
              <a16:creationId xmlns:a16="http://schemas.microsoft.com/office/drawing/2014/main" id="{06792C9E-7CBA-44F2-8FFC-999A981D1D6F}"/>
            </a:ext>
          </a:extLst>
        </xdr:cNvPr>
        <xdr:cNvSpPr/>
      </xdr:nvSpPr>
      <xdr:spPr>
        <a:xfrm>
          <a:off x="4036060" y="1356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191" name="フローチャート: 判断 190">
          <a:extLst>
            <a:ext uri="{FF2B5EF4-FFF2-40B4-BE49-F238E27FC236}">
              <a16:creationId xmlns:a16="http://schemas.microsoft.com/office/drawing/2014/main" id="{2FE2F07E-9538-4DCB-9CF8-1D7D0D108F12}"/>
            </a:ext>
          </a:extLst>
        </xdr:cNvPr>
        <xdr:cNvSpPr/>
      </xdr:nvSpPr>
      <xdr:spPr>
        <a:xfrm>
          <a:off x="3312160" y="1362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192" name="フローチャート: 判断 191">
          <a:extLst>
            <a:ext uri="{FF2B5EF4-FFF2-40B4-BE49-F238E27FC236}">
              <a16:creationId xmlns:a16="http://schemas.microsoft.com/office/drawing/2014/main" id="{50F1E38A-3771-439A-9BC9-CAF7099B9280}"/>
            </a:ext>
          </a:extLst>
        </xdr:cNvPr>
        <xdr:cNvSpPr/>
      </xdr:nvSpPr>
      <xdr:spPr>
        <a:xfrm>
          <a:off x="2514600" y="1359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193" name="フローチャート: 判断 192">
          <a:extLst>
            <a:ext uri="{FF2B5EF4-FFF2-40B4-BE49-F238E27FC236}">
              <a16:creationId xmlns:a16="http://schemas.microsoft.com/office/drawing/2014/main" id="{83D0F4C7-2195-4733-B390-C47C384F2CFF}"/>
            </a:ext>
          </a:extLst>
        </xdr:cNvPr>
        <xdr:cNvSpPr/>
      </xdr:nvSpPr>
      <xdr:spPr>
        <a:xfrm>
          <a:off x="1739900" y="13558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194" name="フローチャート: 判断 193">
          <a:extLst>
            <a:ext uri="{FF2B5EF4-FFF2-40B4-BE49-F238E27FC236}">
              <a16:creationId xmlns:a16="http://schemas.microsoft.com/office/drawing/2014/main" id="{B7401415-B46D-4A1B-A51B-14D2E6B7BE24}"/>
            </a:ext>
          </a:extLst>
        </xdr:cNvPr>
        <xdr:cNvSpPr/>
      </xdr:nvSpPr>
      <xdr:spPr>
        <a:xfrm>
          <a:off x="965200" y="134419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1E7D2C90-DC16-443F-B44D-EC7463B8DDD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D95AB8C9-535E-4912-B7B2-9F8797982B35}"/>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C09750D2-0A32-490A-B535-3AB172F069CE}"/>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32A66A8-E9D4-401D-BED0-8886D37DDE0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2DDCE01E-A19A-4D3E-BCEC-8AC057C4B52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19304</xdr:rowOff>
    </xdr:from>
    <xdr:to>
      <xdr:col>24</xdr:col>
      <xdr:colOff>114300</xdr:colOff>
      <xdr:row>82</xdr:row>
      <xdr:rowOff>120904</xdr:rowOff>
    </xdr:to>
    <xdr:sp macro="" textlink="">
      <xdr:nvSpPr>
        <xdr:cNvPr id="200" name="楕円 199">
          <a:extLst>
            <a:ext uri="{FF2B5EF4-FFF2-40B4-BE49-F238E27FC236}">
              <a16:creationId xmlns:a16="http://schemas.microsoft.com/office/drawing/2014/main" id="{A22DD594-405E-455F-BD26-C258FF124FC7}"/>
            </a:ext>
          </a:extLst>
        </xdr:cNvPr>
        <xdr:cNvSpPr/>
      </xdr:nvSpPr>
      <xdr:spPr>
        <a:xfrm>
          <a:off x="4036060" y="1376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169181</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6CC1CBDE-2BF4-4E3B-8B5B-5DA69CB4CBEA}"/>
            </a:ext>
          </a:extLst>
        </xdr:cNvPr>
        <xdr:cNvSpPr txBox="1"/>
      </xdr:nvSpPr>
      <xdr:spPr>
        <a:xfrm>
          <a:off x="4124960"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142748</xdr:rowOff>
    </xdr:from>
    <xdr:to>
      <xdr:col>20</xdr:col>
      <xdr:colOff>38100</xdr:colOff>
      <xdr:row>82</xdr:row>
      <xdr:rowOff>72898</xdr:rowOff>
    </xdr:to>
    <xdr:sp macro="" textlink="">
      <xdr:nvSpPr>
        <xdr:cNvPr id="202" name="楕円 201">
          <a:extLst>
            <a:ext uri="{FF2B5EF4-FFF2-40B4-BE49-F238E27FC236}">
              <a16:creationId xmlns:a16="http://schemas.microsoft.com/office/drawing/2014/main" id="{2BF82028-4BA6-4705-A8B3-733583FE36D5}"/>
            </a:ext>
          </a:extLst>
        </xdr:cNvPr>
        <xdr:cNvSpPr/>
      </xdr:nvSpPr>
      <xdr:spPr>
        <a:xfrm>
          <a:off x="3312160" y="137215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22098</xdr:rowOff>
    </xdr:from>
    <xdr:to>
      <xdr:col>24</xdr:col>
      <xdr:colOff>63500</xdr:colOff>
      <xdr:row>82</xdr:row>
      <xdr:rowOff>70104</xdr:rowOff>
    </xdr:to>
    <xdr:cxnSp macro="">
      <xdr:nvCxnSpPr>
        <xdr:cNvPr id="203" name="直線コネクタ 202">
          <a:extLst>
            <a:ext uri="{FF2B5EF4-FFF2-40B4-BE49-F238E27FC236}">
              <a16:creationId xmlns:a16="http://schemas.microsoft.com/office/drawing/2014/main" id="{36539EE3-8EEF-44C1-83DB-97FD8A2291CA}"/>
            </a:ext>
          </a:extLst>
        </xdr:cNvPr>
        <xdr:cNvCxnSpPr/>
      </xdr:nvCxnSpPr>
      <xdr:spPr>
        <a:xfrm>
          <a:off x="3355340" y="13768578"/>
          <a:ext cx="7315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83313</xdr:rowOff>
    </xdr:from>
    <xdr:to>
      <xdr:col>15</xdr:col>
      <xdr:colOff>101600</xdr:colOff>
      <xdr:row>82</xdr:row>
      <xdr:rowOff>13463</xdr:rowOff>
    </xdr:to>
    <xdr:sp macro="" textlink="">
      <xdr:nvSpPr>
        <xdr:cNvPr id="204" name="楕円 203">
          <a:extLst>
            <a:ext uri="{FF2B5EF4-FFF2-40B4-BE49-F238E27FC236}">
              <a16:creationId xmlns:a16="http://schemas.microsoft.com/office/drawing/2014/main" id="{B1060735-2308-454A-B751-B932FCD6B87B}"/>
            </a:ext>
          </a:extLst>
        </xdr:cNvPr>
        <xdr:cNvSpPr/>
      </xdr:nvSpPr>
      <xdr:spPr>
        <a:xfrm>
          <a:off x="2514600" y="136621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134113</xdr:rowOff>
    </xdr:from>
    <xdr:to>
      <xdr:col>19</xdr:col>
      <xdr:colOff>177800</xdr:colOff>
      <xdr:row>82</xdr:row>
      <xdr:rowOff>22098</xdr:rowOff>
    </xdr:to>
    <xdr:cxnSp macro="">
      <xdr:nvCxnSpPr>
        <xdr:cNvPr id="205" name="直線コネクタ 204">
          <a:extLst>
            <a:ext uri="{FF2B5EF4-FFF2-40B4-BE49-F238E27FC236}">
              <a16:creationId xmlns:a16="http://schemas.microsoft.com/office/drawing/2014/main" id="{49BBD08A-4B23-4B6B-B309-F913E1AC6656}"/>
            </a:ext>
          </a:extLst>
        </xdr:cNvPr>
        <xdr:cNvCxnSpPr/>
      </xdr:nvCxnSpPr>
      <xdr:spPr>
        <a:xfrm>
          <a:off x="2565400" y="13712953"/>
          <a:ext cx="789940" cy="5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06" name="楕円 205">
          <a:extLst>
            <a:ext uri="{FF2B5EF4-FFF2-40B4-BE49-F238E27FC236}">
              <a16:creationId xmlns:a16="http://schemas.microsoft.com/office/drawing/2014/main" id="{5B1A2BA4-8AF5-448B-808B-6D3996BC7CD7}"/>
            </a:ext>
          </a:extLst>
        </xdr:cNvPr>
        <xdr:cNvSpPr/>
      </xdr:nvSpPr>
      <xdr:spPr>
        <a:xfrm>
          <a:off x="1739900" y="136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99822</xdr:rowOff>
    </xdr:from>
    <xdr:to>
      <xdr:col>15</xdr:col>
      <xdr:colOff>50800</xdr:colOff>
      <xdr:row>81</xdr:row>
      <xdr:rowOff>134113</xdr:rowOff>
    </xdr:to>
    <xdr:cxnSp macro="">
      <xdr:nvCxnSpPr>
        <xdr:cNvPr id="207" name="直線コネクタ 206">
          <a:extLst>
            <a:ext uri="{FF2B5EF4-FFF2-40B4-BE49-F238E27FC236}">
              <a16:creationId xmlns:a16="http://schemas.microsoft.com/office/drawing/2014/main" id="{8AA921BE-DDA3-4860-BAE9-47DAB5F15687}"/>
            </a:ext>
          </a:extLst>
        </xdr:cNvPr>
        <xdr:cNvCxnSpPr/>
      </xdr:nvCxnSpPr>
      <xdr:spPr>
        <a:xfrm>
          <a:off x="1790700" y="13678662"/>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xdr:rowOff>
    </xdr:from>
    <xdr:to>
      <xdr:col>6</xdr:col>
      <xdr:colOff>38100</xdr:colOff>
      <xdr:row>81</xdr:row>
      <xdr:rowOff>116332</xdr:rowOff>
    </xdr:to>
    <xdr:sp macro="" textlink="">
      <xdr:nvSpPr>
        <xdr:cNvPr id="208" name="楕円 207">
          <a:extLst>
            <a:ext uri="{FF2B5EF4-FFF2-40B4-BE49-F238E27FC236}">
              <a16:creationId xmlns:a16="http://schemas.microsoft.com/office/drawing/2014/main" id="{2D195DC9-F7A7-40EC-8763-AC80D142D949}"/>
            </a:ext>
          </a:extLst>
        </xdr:cNvPr>
        <xdr:cNvSpPr/>
      </xdr:nvSpPr>
      <xdr:spPr>
        <a:xfrm>
          <a:off x="965200" y="13593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81</xdr:row>
      <xdr:rowOff>99822</xdr:rowOff>
    </xdr:to>
    <xdr:cxnSp macro="">
      <xdr:nvCxnSpPr>
        <xdr:cNvPr id="209" name="直線コネクタ 208">
          <a:extLst>
            <a:ext uri="{FF2B5EF4-FFF2-40B4-BE49-F238E27FC236}">
              <a16:creationId xmlns:a16="http://schemas.microsoft.com/office/drawing/2014/main" id="{C8A21223-3C9E-4FDC-9131-11DFE0CACB45}"/>
            </a:ext>
          </a:extLst>
        </xdr:cNvPr>
        <xdr:cNvCxnSpPr/>
      </xdr:nvCxnSpPr>
      <xdr:spPr>
        <a:xfrm>
          <a:off x="1008380" y="13644372"/>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162577</xdr:rowOff>
    </xdr:from>
    <xdr:ext cx="405111" cy="259045"/>
    <xdr:sp macro="" textlink="">
      <xdr:nvSpPr>
        <xdr:cNvPr id="210" name="n_1aveValue【福祉施設】&#10;有形固定資産減価償却率">
          <a:extLst>
            <a:ext uri="{FF2B5EF4-FFF2-40B4-BE49-F238E27FC236}">
              <a16:creationId xmlns:a16="http://schemas.microsoft.com/office/drawing/2014/main" id="{A175F374-8118-4CF2-81E9-F91F0C9897D8}"/>
            </a:ext>
          </a:extLst>
        </xdr:cNvPr>
        <xdr:cNvSpPr txBox="1"/>
      </xdr:nvSpPr>
      <xdr:spPr>
        <a:xfrm>
          <a:off x="317056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211" name="n_2aveValue【福祉施設】&#10;有形固定資産減価償却率">
          <a:extLst>
            <a:ext uri="{FF2B5EF4-FFF2-40B4-BE49-F238E27FC236}">
              <a16:creationId xmlns:a16="http://schemas.microsoft.com/office/drawing/2014/main" id="{4FE6344B-ED1D-4191-967E-8D165985EE07}"/>
            </a:ext>
          </a:extLst>
        </xdr:cNvPr>
        <xdr:cNvSpPr txBox="1"/>
      </xdr:nvSpPr>
      <xdr:spPr>
        <a:xfrm>
          <a:off x="23857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12" name="n_3aveValue【福祉施設】&#10;有形固定資産減価償却率">
          <a:extLst>
            <a:ext uri="{FF2B5EF4-FFF2-40B4-BE49-F238E27FC236}">
              <a16:creationId xmlns:a16="http://schemas.microsoft.com/office/drawing/2014/main" id="{1ACA13BC-AD8D-45C7-86B3-AE1241B8E6A9}"/>
            </a:ext>
          </a:extLst>
        </xdr:cNvPr>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148862</xdr:rowOff>
    </xdr:from>
    <xdr:ext cx="405111" cy="259045"/>
    <xdr:sp macro="" textlink="">
      <xdr:nvSpPr>
        <xdr:cNvPr id="213" name="n_4aveValue【福祉施設】&#10;有形固定資産減価償却率">
          <a:extLst>
            <a:ext uri="{FF2B5EF4-FFF2-40B4-BE49-F238E27FC236}">
              <a16:creationId xmlns:a16="http://schemas.microsoft.com/office/drawing/2014/main" id="{89137C0F-75FC-49C3-92F9-268AB2B876C0}"/>
            </a:ext>
          </a:extLst>
        </xdr:cNvPr>
        <xdr:cNvSpPr txBox="1"/>
      </xdr:nvSpPr>
      <xdr:spPr>
        <a:xfrm>
          <a:off x="836304" y="132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64025</xdr:rowOff>
    </xdr:from>
    <xdr:ext cx="405111" cy="259045"/>
    <xdr:sp macro="" textlink="">
      <xdr:nvSpPr>
        <xdr:cNvPr id="214" name="n_1mainValue【福祉施設】&#10;有形固定資産減価償却率">
          <a:extLst>
            <a:ext uri="{FF2B5EF4-FFF2-40B4-BE49-F238E27FC236}">
              <a16:creationId xmlns:a16="http://schemas.microsoft.com/office/drawing/2014/main" id="{7E8F0334-BF15-4D6F-AA5E-0A1F4A5C7560}"/>
            </a:ext>
          </a:extLst>
        </xdr:cNvPr>
        <xdr:cNvSpPr txBox="1"/>
      </xdr:nvSpPr>
      <xdr:spPr>
        <a:xfrm>
          <a:off x="3170564" y="13810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4590</xdr:rowOff>
    </xdr:from>
    <xdr:ext cx="405111" cy="259045"/>
    <xdr:sp macro="" textlink="">
      <xdr:nvSpPr>
        <xdr:cNvPr id="215" name="n_2mainValue【福祉施設】&#10;有形固定資産減価償却率">
          <a:extLst>
            <a:ext uri="{FF2B5EF4-FFF2-40B4-BE49-F238E27FC236}">
              <a16:creationId xmlns:a16="http://schemas.microsoft.com/office/drawing/2014/main" id="{D76DC2EB-5FC7-4116-B7C4-53F002F578B3}"/>
            </a:ext>
          </a:extLst>
        </xdr:cNvPr>
        <xdr:cNvSpPr txBox="1"/>
      </xdr:nvSpPr>
      <xdr:spPr>
        <a:xfrm>
          <a:off x="2385704" y="1375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216" name="n_3mainValue【福祉施設】&#10;有形固定資産減価償却率">
          <a:extLst>
            <a:ext uri="{FF2B5EF4-FFF2-40B4-BE49-F238E27FC236}">
              <a16:creationId xmlns:a16="http://schemas.microsoft.com/office/drawing/2014/main" id="{A4380EFD-0DD5-44F0-8E76-19140DF1E4B9}"/>
            </a:ext>
          </a:extLst>
        </xdr:cNvPr>
        <xdr:cNvSpPr txBox="1"/>
      </xdr:nvSpPr>
      <xdr:spPr>
        <a:xfrm>
          <a:off x="1611004" y="1372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107459</xdr:rowOff>
    </xdr:from>
    <xdr:ext cx="405111" cy="259045"/>
    <xdr:sp macro="" textlink="">
      <xdr:nvSpPr>
        <xdr:cNvPr id="217" name="n_4mainValue【福祉施設】&#10;有形固定資産減価償却率">
          <a:extLst>
            <a:ext uri="{FF2B5EF4-FFF2-40B4-BE49-F238E27FC236}">
              <a16:creationId xmlns:a16="http://schemas.microsoft.com/office/drawing/2014/main" id="{117441A4-AB90-44C3-BE4A-AD5BDEE5130D}"/>
            </a:ext>
          </a:extLst>
        </xdr:cNvPr>
        <xdr:cNvSpPr txBox="1"/>
      </xdr:nvSpPr>
      <xdr:spPr>
        <a:xfrm>
          <a:off x="83630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743C1E76-E4F2-484D-AECC-FD4B3BB9226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9FA122B5-9E20-4B1A-A7AC-94A92CEEFBD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78D4EB8F-0021-4CB1-9679-AD6C1828A31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3CB567FB-1A79-4B85-8928-CE2AD300F37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9E2AF99C-B354-477A-88BF-3183BD17DF1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727A549F-97F3-4D3D-9DEA-648E7912F79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516C4FA1-870D-4589-A70D-34C728CFB98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DED5B6E8-420B-4993-831F-D05D3932451B}"/>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4C62EBB7-649B-4467-9CAD-ABAC0FDEB9A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4467C900-C7B2-4236-96BC-74B9445600E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903D1A21-E0E9-4D86-9F82-0F8BA5866DC5}"/>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725532CA-9876-4A17-A559-D7B8A2C70AA6}"/>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257BDA30-469A-44BB-8FD3-18FD2209B661}"/>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30DB61BF-E25B-42EA-B102-86BF1D78BC8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683393A8-D27D-41FC-91F1-4C5233FEBAB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AAD968EC-DD44-4A01-8483-377A74425BAF}"/>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38EC3957-8DD8-4030-8848-05355367053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4242E6A4-30E3-4D51-B534-63ECAAB97F5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A37526A1-1997-46D1-B07C-ED35C6253E9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0B71DB11-6BE7-456F-84F6-A34892E54FD5}"/>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9EE5ED03-6284-4FF9-840E-D8F8304D551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A7CF4230-12CE-44BB-B60E-AF8736AF3F5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A2B960FF-8054-4CD5-8FAF-896570BB27F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2CDFDAAF-190B-4C82-A890-26D5FE2BFEDD}"/>
            </a:ext>
          </a:extLst>
        </xdr:cNvPr>
        <xdr:cNvCxnSpPr/>
      </xdr:nvCxnSpPr>
      <xdr:spPr>
        <a:xfrm flipV="1">
          <a:off x="9219565" y="13075920"/>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F1A15413-BFF7-487A-9CD6-046DF5F23E83}"/>
            </a:ext>
          </a:extLst>
        </xdr:cNvPr>
        <xdr:cNvSpPr txBox="1"/>
      </xdr:nvSpPr>
      <xdr:spPr>
        <a:xfrm>
          <a:off x="9258300" y="1451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0EFA615D-EF1C-4472-8342-E7273A4BB8A6}"/>
            </a:ext>
          </a:extLst>
        </xdr:cNvPr>
        <xdr:cNvCxnSpPr/>
      </xdr:nvCxnSpPr>
      <xdr:spPr>
        <a:xfrm>
          <a:off x="9154160" y="14516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244" name="【福祉施設】&#10;一人当たり面積最大値テキスト">
          <a:extLst>
            <a:ext uri="{FF2B5EF4-FFF2-40B4-BE49-F238E27FC236}">
              <a16:creationId xmlns:a16="http://schemas.microsoft.com/office/drawing/2014/main" id="{5A6DA562-E8DE-49CD-8144-AFCC1DDAAFB7}"/>
            </a:ext>
          </a:extLst>
        </xdr:cNvPr>
        <xdr:cNvSpPr txBox="1"/>
      </xdr:nvSpPr>
      <xdr:spPr>
        <a:xfrm>
          <a:off x="925830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245" name="直線コネクタ 244">
          <a:extLst>
            <a:ext uri="{FF2B5EF4-FFF2-40B4-BE49-F238E27FC236}">
              <a16:creationId xmlns:a16="http://schemas.microsoft.com/office/drawing/2014/main" id="{E8E67A88-D355-4F27-9C32-929798AE4613}"/>
            </a:ext>
          </a:extLst>
        </xdr:cNvPr>
        <xdr:cNvCxnSpPr/>
      </xdr:nvCxnSpPr>
      <xdr:spPr>
        <a:xfrm>
          <a:off x="915416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246" name="【福祉施設】&#10;一人当たり面積平均値テキスト">
          <a:extLst>
            <a:ext uri="{FF2B5EF4-FFF2-40B4-BE49-F238E27FC236}">
              <a16:creationId xmlns:a16="http://schemas.microsoft.com/office/drawing/2014/main" id="{4286C1CA-A653-4744-9372-C0AE6B27AD2E}"/>
            </a:ext>
          </a:extLst>
        </xdr:cNvPr>
        <xdr:cNvSpPr txBox="1"/>
      </xdr:nvSpPr>
      <xdr:spPr>
        <a:xfrm>
          <a:off x="925830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247" name="フローチャート: 判断 246">
          <a:extLst>
            <a:ext uri="{FF2B5EF4-FFF2-40B4-BE49-F238E27FC236}">
              <a16:creationId xmlns:a16="http://schemas.microsoft.com/office/drawing/2014/main" id="{D2D12B33-A8E8-4EB7-9481-578F59714FD8}"/>
            </a:ext>
          </a:extLst>
        </xdr:cNvPr>
        <xdr:cNvSpPr/>
      </xdr:nvSpPr>
      <xdr:spPr>
        <a:xfrm>
          <a:off x="9192260" y="1406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032D2637-BDDC-4684-9FF4-555369AE1337}"/>
            </a:ext>
          </a:extLst>
        </xdr:cNvPr>
        <xdr:cNvSpPr/>
      </xdr:nvSpPr>
      <xdr:spPr>
        <a:xfrm>
          <a:off x="8445500" y="1410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249" name="フローチャート: 判断 248">
          <a:extLst>
            <a:ext uri="{FF2B5EF4-FFF2-40B4-BE49-F238E27FC236}">
              <a16:creationId xmlns:a16="http://schemas.microsoft.com/office/drawing/2014/main" id="{804E927F-A208-4385-9F05-40D6BE78AFD5}"/>
            </a:ext>
          </a:extLst>
        </xdr:cNvPr>
        <xdr:cNvSpPr/>
      </xdr:nvSpPr>
      <xdr:spPr>
        <a:xfrm>
          <a:off x="7670800" y="141033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250" name="フローチャート: 判断 249">
          <a:extLst>
            <a:ext uri="{FF2B5EF4-FFF2-40B4-BE49-F238E27FC236}">
              <a16:creationId xmlns:a16="http://schemas.microsoft.com/office/drawing/2014/main" id="{BC5CC2DE-4BF5-4399-A413-26496D86150A}"/>
            </a:ext>
          </a:extLst>
        </xdr:cNvPr>
        <xdr:cNvSpPr/>
      </xdr:nvSpPr>
      <xdr:spPr>
        <a:xfrm>
          <a:off x="6873240" y="1415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251" name="フローチャート: 判断 250">
          <a:extLst>
            <a:ext uri="{FF2B5EF4-FFF2-40B4-BE49-F238E27FC236}">
              <a16:creationId xmlns:a16="http://schemas.microsoft.com/office/drawing/2014/main" id="{FFFDA9D5-9B6D-4A7E-B2E7-4C0D4BB90EA6}"/>
            </a:ext>
          </a:extLst>
        </xdr:cNvPr>
        <xdr:cNvSpPr/>
      </xdr:nvSpPr>
      <xdr:spPr>
        <a:xfrm>
          <a:off x="60985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76B4E20-676E-440D-828B-57616C67E96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43816AE-4F67-4CDE-A69B-AE6F7354B1A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1363AD81-5EE1-4433-8DA7-91F01A24B91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AD309108-2B4D-4BD4-8943-CA0A63006ED8}"/>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9F7AC13-A5DA-4FBD-A7D8-6CD04F9B45E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113030</xdr:rowOff>
    </xdr:from>
    <xdr:to>
      <xdr:col>55</xdr:col>
      <xdr:colOff>50800</xdr:colOff>
      <xdr:row>83</xdr:row>
      <xdr:rowOff>43180</xdr:rowOff>
    </xdr:to>
    <xdr:sp macro="" textlink="">
      <xdr:nvSpPr>
        <xdr:cNvPr id="257" name="楕円 256">
          <a:extLst>
            <a:ext uri="{FF2B5EF4-FFF2-40B4-BE49-F238E27FC236}">
              <a16:creationId xmlns:a16="http://schemas.microsoft.com/office/drawing/2014/main" id="{232A8D70-EBE1-411B-A79B-E4477987EF42}"/>
            </a:ext>
          </a:extLst>
        </xdr:cNvPr>
        <xdr:cNvSpPr/>
      </xdr:nvSpPr>
      <xdr:spPr>
        <a:xfrm>
          <a:off x="9192260" y="1385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135907</xdr:rowOff>
    </xdr:from>
    <xdr:ext cx="469744" cy="259045"/>
    <xdr:sp macro="" textlink="">
      <xdr:nvSpPr>
        <xdr:cNvPr id="258" name="【福祉施設】&#10;一人当たり面積該当値テキスト">
          <a:extLst>
            <a:ext uri="{FF2B5EF4-FFF2-40B4-BE49-F238E27FC236}">
              <a16:creationId xmlns:a16="http://schemas.microsoft.com/office/drawing/2014/main" id="{BB1A6C3E-88AD-45D6-9CC5-13DC631F1DE5}"/>
            </a:ext>
          </a:extLst>
        </xdr:cNvPr>
        <xdr:cNvSpPr txBox="1"/>
      </xdr:nvSpPr>
      <xdr:spPr>
        <a:xfrm>
          <a:off x="9258300"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124461</xdr:rowOff>
    </xdr:from>
    <xdr:to>
      <xdr:col>50</xdr:col>
      <xdr:colOff>165100</xdr:colOff>
      <xdr:row>83</xdr:row>
      <xdr:rowOff>54611</xdr:rowOff>
    </xdr:to>
    <xdr:sp macro="" textlink="">
      <xdr:nvSpPr>
        <xdr:cNvPr id="259" name="楕円 258">
          <a:extLst>
            <a:ext uri="{FF2B5EF4-FFF2-40B4-BE49-F238E27FC236}">
              <a16:creationId xmlns:a16="http://schemas.microsoft.com/office/drawing/2014/main" id="{5ECD9E57-A0E4-48A9-893E-5FC3FF7D5BD4}"/>
            </a:ext>
          </a:extLst>
        </xdr:cNvPr>
        <xdr:cNvSpPr/>
      </xdr:nvSpPr>
      <xdr:spPr>
        <a:xfrm>
          <a:off x="844550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163830</xdr:rowOff>
    </xdr:from>
    <xdr:to>
      <xdr:col>55</xdr:col>
      <xdr:colOff>0</xdr:colOff>
      <xdr:row>83</xdr:row>
      <xdr:rowOff>3811</xdr:rowOff>
    </xdr:to>
    <xdr:cxnSp macro="">
      <xdr:nvCxnSpPr>
        <xdr:cNvPr id="260" name="直線コネクタ 259">
          <a:extLst>
            <a:ext uri="{FF2B5EF4-FFF2-40B4-BE49-F238E27FC236}">
              <a16:creationId xmlns:a16="http://schemas.microsoft.com/office/drawing/2014/main" id="{65077EE1-F032-43B2-B77B-B9DF75E8A974}"/>
            </a:ext>
          </a:extLst>
        </xdr:cNvPr>
        <xdr:cNvCxnSpPr/>
      </xdr:nvCxnSpPr>
      <xdr:spPr>
        <a:xfrm flipV="1">
          <a:off x="8496300" y="13910310"/>
          <a:ext cx="7239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135889</xdr:rowOff>
    </xdr:from>
    <xdr:to>
      <xdr:col>46</xdr:col>
      <xdr:colOff>38100</xdr:colOff>
      <xdr:row>83</xdr:row>
      <xdr:rowOff>66039</xdr:rowOff>
    </xdr:to>
    <xdr:sp macro="" textlink="">
      <xdr:nvSpPr>
        <xdr:cNvPr id="261" name="楕円 260">
          <a:extLst>
            <a:ext uri="{FF2B5EF4-FFF2-40B4-BE49-F238E27FC236}">
              <a16:creationId xmlns:a16="http://schemas.microsoft.com/office/drawing/2014/main" id="{1BF98A54-CEDF-4E56-83FB-3139A7EE7A47}"/>
            </a:ext>
          </a:extLst>
        </xdr:cNvPr>
        <xdr:cNvSpPr/>
      </xdr:nvSpPr>
      <xdr:spPr>
        <a:xfrm>
          <a:off x="7670800" y="138823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3811</xdr:rowOff>
    </xdr:from>
    <xdr:to>
      <xdr:col>50</xdr:col>
      <xdr:colOff>114300</xdr:colOff>
      <xdr:row>83</xdr:row>
      <xdr:rowOff>15239</xdr:rowOff>
    </xdr:to>
    <xdr:cxnSp macro="">
      <xdr:nvCxnSpPr>
        <xdr:cNvPr id="262" name="直線コネクタ 261">
          <a:extLst>
            <a:ext uri="{FF2B5EF4-FFF2-40B4-BE49-F238E27FC236}">
              <a16:creationId xmlns:a16="http://schemas.microsoft.com/office/drawing/2014/main" id="{EF694207-9608-4164-BD84-17263EDEE674}"/>
            </a:ext>
          </a:extLst>
        </xdr:cNvPr>
        <xdr:cNvCxnSpPr/>
      </xdr:nvCxnSpPr>
      <xdr:spPr>
        <a:xfrm flipV="1">
          <a:off x="7713980" y="13917931"/>
          <a:ext cx="78232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151130</xdr:rowOff>
    </xdr:from>
    <xdr:to>
      <xdr:col>41</xdr:col>
      <xdr:colOff>101600</xdr:colOff>
      <xdr:row>83</xdr:row>
      <xdr:rowOff>81280</xdr:rowOff>
    </xdr:to>
    <xdr:sp macro="" textlink="">
      <xdr:nvSpPr>
        <xdr:cNvPr id="263" name="楕円 262">
          <a:extLst>
            <a:ext uri="{FF2B5EF4-FFF2-40B4-BE49-F238E27FC236}">
              <a16:creationId xmlns:a16="http://schemas.microsoft.com/office/drawing/2014/main" id="{A1821406-613E-420B-9A94-84AE577645DF}"/>
            </a:ext>
          </a:extLst>
        </xdr:cNvPr>
        <xdr:cNvSpPr/>
      </xdr:nvSpPr>
      <xdr:spPr>
        <a:xfrm>
          <a:off x="687324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15239</xdr:rowOff>
    </xdr:from>
    <xdr:to>
      <xdr:col>45</xdr:col>
      <xdr:colOff>177800</xdr:colOff>
      <xdr:row>83</xdr:row>
      <xdr:rowOff>30480</xdr:rowOff>
    </xdr:to>
    <xdr:cxnSp macro="">
      <xdr:nvCxnSpPr>
        <xdr:cNvPr id="264" name="直線コネクタ 263">
          <a:extLst>
            <a:ext uri="{FF2B5EF4-FFF2-40B4-BE49-F238E27FC236}">
              <a16:creationId xmlns:a16="http://schemas.microsoft.com/office/drawing/2014/main" id="{59C8D0F0-C7CF-4097-A3AE-EA12C7CF1F80}"/>
            </a:ext>
          </a:extLst>
        </xdr:cNvPr>
        <xdr:cNvCxnSpPr/>
      </xdr:nvCxnSpPr>
      <xdr:spPr>
        <a:xfrm flipV="1">
          <a:off x="6924040" y="13929359"/>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17780</xdr:rowOff>
    </xdr:from>
    <xdr:to>
      <xdr:col>36</xdr:col>
      <xdr:colOff>165100</xdr:colOff>
      <xdr:row>83</xdr:row>
      <xdr:rowOff>119380</xdr:rowOff>
    </xdr:to>
    <xdr:sp macro="" textlink="">
      <xdr:nvSpPr>
        <xdr:cNvPr id="265" name="楕円 264">
          <a:extLst>
            <a:ext uri="{FF2B5EF4-FFF2-40B4-BE49-F238E27FC236}">
              <a16:creationId xmlns:a16="http://schemas.microsoft.com/office/drawing/2014/main" id="{F633BF45-7B99-4451-BFC6-94B02C716C2C}"/>
            </a:ext>
          </a:extLst>
        </xdr:cNvPr>
        <xdr:cNvSpPr/>
      </xdr:nvSpPr>
      <xdr:spPr>
        <a:xfrm>
          <a:off x="609854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30480</xdr:rowOff>
    </xdr:from>
    <xdr:to>
      <xdr:col>41</xdr:col>
      <xdr:colOff>50800</xdr:colOff>
      <xdr:row>83</xdr:row>
      <xdr:rowOff>68580</xdr:rowOff>
    </xdr:to>
    <xdr:cxnSp macro="">
      <xdr:nvCxnSpPr>
        <xdr:cNvPr id="266" name="直線コネクタ 265">
          <a:extLst>
            <a:ext uri="{FF2B5EF4-FFF2-40B4-BE49-F238E27FC236}">
              <a16:creationId xmlns:a16="http://schemas.microsoft.com/office/drawing/2014/main" id="{AD9CD21D-BD3E-4BCC-B0E3-CC97F51400D7}"/>
            </a:ext>
          </a:extLst>
        </xdr:cNvPr>
        <xdr:cNvCxnSpPr/>
      </xdr:nvCxnSpPr>
      <xdr:spPr>
        <a:xfrm flipV="1">
          <a:off x="6149340" y="139446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267" name="n_1aveValue【福祉施設】&#10;一人当たり面積">
          <a:extLst>
            <a:ext uri="{FF2B5EF4-FFF2-40B4-BE49-F238E27FC236}">
              <a16:creationId xmlns:a16="http://schemas.microsoft.com/office/drawing/2014/main" id="{F9425F99-CF22-44D8-89D4-E1D65EEDE057}"/>
            </a:ext>
          </a:extLst>
        </xdr:cNvPr>
        <xdr:cNvSpPr txBox="1"/>
      </xdr:nvSpPr>
      <xdr:spPr>
        <a:xfrm>
          <a:off x="8271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268" name="n_2aveValue【福祉施設】&#10;一人当たり面積">
          <a:extLst>
            <a:ext uri="{FF2B5EF4-FFF2-40B4-BE49-F238E27FC236}">
              <a16:creationId xmlns:a16="http://schemas.microsoft.com/office/drawing/2014/main" id="{E1C6B6D3-0833-4CFB-9B26-9DB74B00D189}"/>
            </a:ext>
          </a:extLst>
        </xdr:cNvPr>
        <xdr:cNvSpPr txBox="1"/>
      </xdr:nvSpPr>
      <xdr:spPr>
        <a:xfrm>
          <a:off x="7509587" y="1419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269" name="n_3aveValue【福祉施設】&#10;一人当たり面積">
          <a:extLst>
            <a:ext uri="{FF2B5EF4-FFF2-40B4-BE49-F238E27FC236}">
              <a16:creationId xmlns:a16="http://schemas.microsoft.com/office/drawing/2014/main" id="{0F13A7B4-0D30-43D8-B213-E2DDDF31DDF3}"/>
            </a:ext>
          </a:extLst>
        </xdr:cNvPr>
        <xdr:cNvSpPr txBox="1"/>
      </xdr:nvSpPr>
      <xdr:spPr>
        <a:xfrm>
          <a:off x="6712027"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270" name="n_4aveValue【福祉施設】&#10;一人当たり面積">
          <a:extLst>
            <a:ext uri="{FF2B5EF4-FFF2-40B4-BE49-F238E27FC236}">
              <a16:creationId xmlns:a16="http://schemas.microsoft.com/office/drawing/2014/main" id="{59219D83-E38F-4CA5-AEE0-096B6C49A1B0}"/>
            </a:ext>
          </a:extLst>
        </xdr:cNvPr>
        <xdr:cNvSpPr txBox="1"/>
      </xdr:nvSpPr>
      <xdr:spPr>
        <a:xfrm>
          <a:off x="5937327" y="1417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71138</xdr:rowOff>
    </xdr:from>
    <xdr:ext cx="469744" cy="259045"/>
    <xdr:sp macro="" textlink="">
      <xdr:nvSpPr>
        <xdr:cNvPr id="271" name="n_1mainValue【福祉施設】&#10;一人当たり面積">
          <a:extLst>
            <a:ext uri="{FF2B5EF4-FFF2-40B4-BE49-F238E27FC236}">
              <a16:creationId xmlns:a16="http://schemas.microsoft.com/office/drawing/2014/main" id="{2AEF1C86-78A0-46E9-8A31-68DB2C5FCDAA}"/>
            </a:ext>
          </a:extLst>
        </xdr:cNvPr>
        <xdr:cNvSpPr txBox="1"/>
      </xdr:nvSpPr>
      <xdr:spPr>
        <a:xfrm>
          <a:off x="8271587" y="1364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82566</xdr:rowOff>
    </xdr:from>
    <xdr:ext cx="469744" cy="259045"/>
    <xdr:sp macro="" textlink="">
      <xdr:nvSpPr>
        <xdr:cNvPr id="272" name="n_2mainValue【福祉施設】&#10;一人当たり面積">
          <a:extLst>
            <a:ext uri="{FF2B5EF4-FFF2-40B4-BE49-F238E27FC236}">
              <a16:creationId xmlns:a16="http://schemas.microsoft.com/office/drawing/2014/main" id="{ADA09954-494B-4AB0-B7C1-94356A28633D}"/>
            </a:ext>
          </a:extLst>
        </xdr:cNvPr>
        <xdr:cNvSpPr txBox="1"/>
      </xdr:nvSpPr>
      <xdr:spPr>
        <a:xfrm>
          <a:off x="7509587" y="136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97807</xdr:rowOff>
    </xdr:from>
    <xdr:ext cx="469744" cy="259045"/>
    <xdr:sp macro="" textlink="">
      <xdr:nvSpPr>
        <xdr:cNvPr id="273" name="n_3mainValue【福祉施設】&#10;一人当たり面積">
          <a:extLst>
            <a:ext uri="{FF2B5EF4-FFF2-40B4-BE49-F238E27FC236}">
              <a16:creationId xmlns:a16="http://schemas.microsoft.com/office/drawing/2014/main" id="{3F58D6B0-E445-4C20-8708-FFCB5F4177FE}"/>
            </a:ext>
          </a:extLst>
        </xdr:cNvPr>
        <xdr:cNvSpPr txBox="1"/>
      </xdr:nvSpPr>
      <xdr:spPr>
        <a:xfrm>
          <a:off x="67120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135907</xdr:rowOff>
    </xdr:from>
    <xdr:ext cx="469744" cy="259045"/>
    <xdr:sp macro="" textlink="">
      <xdr:nvSpPr>
        <xdr:cNvPr id="274" name="n_4mainValue【福祉施設】&#10;一人当たり面積">
          <a:extLst>
            <a:ext uri="{FF2B5EF4-FFF2-40B4-BE49-F238E27FC236}">
              <a16:creationId xmlns:a16="http://schemas.microsoft.com/office/drawing/2014/main" id="{57B42C06-09E1-46DD-A3E7-DE0C73733946}"/>
            </a:ext>
          </a:extLst>
        </xdr:cNvPr>
        <xdr:cNvSpPr txBox="1"/>
      </xdr:nvSpPr>
      <xdr:spPr>
        <a:xfrm>
          <a:off x="5937327" y="1371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FE8629AB-A088-4F90-AA48-8A597C89C2D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5C9E3AB2-E978-4267-AD6A-28E9F872E10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FC33FB42-E956-47A8-BC1B-E90B83E2558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73165921-0CA6-41A8-8E9C-BF456C85537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FAD23C07-6A96-4A26-BE28-46942F379A5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7F3D2BBE-08E6-48A8-94F7-27CE45ED3222}"/>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6041873E-703C-4C8E-A0E4-4AF95074EA8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776C2C39-028D-4C2C-8C2D-9A810CD53684}"/>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8B30B25B-6420-431C-BF80-67FCEC878FA3}"/>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AD79E0B6-1F84-4C7F-B43A-C5DBC28BB065}"/>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70A395B2-1442-4873-9B6A-DBC872B9E925}"/>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EABDC6BB-A110-42C7-9ECA-86EE1E830E4D}"/>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8CE174A5-2118-4D33-A7B0-F66EE48FC983}"/>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88E8B710-225E-46A3-B29D-85A335E85F4B}"/>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11D38124-1988-44AF-8A22-D111D9E025D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F466FD00-6EF8-4DCE-A36D-F1654B2CC8C6}"/>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7B745063-310E-4E8E-9209-00E9C2B440E8}"/>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2A224CD0-46FF-40EB-B6E2-399FBC9EE94C}"/>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4C1E8AD2-0C24-4F8E-B552-88B854E39C94}"/>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EA2AD830-9DDC-461D-A142-F9CA349B8D7F}"/>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18D2668E-3442-43FF-A664-62B5F423EDAF}"/>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91F5803-16A5-46B9-A32F-0C73A2A5546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C05E61BC-7629-4507-B4F6-BCCD5DF5AA1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045ED088-C3C6-4B45-BF82-113E3C16B959}"/>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9FFAE121-36A4-4DEB-AC26-6D2622EE1620}"/>
            </a:ext>
          </a:extLst>
        </xdr:cNvPr>
        <xdr:cNvCxnSpPr/>
      </xdr:nvCxnSpPr>
      <xdr:spPr>
        <a:xfrm flipV="1">
          <a:off x="4086225" y="16906875"/>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31C12FB8-BDAA-4069-AA8F-4D1C35BDC091}"/>
            </a:ext>
          </a:extLst>
        </xdr:cNvPr>
        <xdr:cNvSpPr txBox="1"/>
      </xdr:nvSpPr>
      <xdr:spPr>
        <a:xfrm>
          <a:off x="4124960"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ECC2747F-905D-4B00-9A6B-B98A517EB923}"/>
            </a:ext>
          </a:extLst>
        </xdr:cNvPr>
        <xdr:cNvCxnSpPr/>
      </xdr:nvCxnSpPr>
      <xdr:spPr>
        <a:xfrm>
          <a:off x="4020820" y="18021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A383122D-611F-44F0-96AE-7DC42BE6572F}"/>
            </a:ext>
          </a:extLst>
        </xdr:cNvPr>
        <xdr:cNvSpPr txBox="1"/>
      </xdr:nvSpPr>
      <xdr:spPr>
        <a:xfrm>
          <a:off x="4124960" y="1668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E6931444-B3E0-4775-9EDA-0C30E7683DBE}"/>
            </a:ext>
          </a:extLst>
        </xdr:cNvPr>
        <xdr:cNvCxnSpPr/>
      </xdr:nvCxnSpPr>
      <xdr:spPr>
        <a:xfrm>
          <a:off x="4020820" y="1690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52E13532-3BD3-45E4-8818-A8C1C12DFB11}"/>
            </a:ext>
          </a:extLst>
        </xdr:cNvPr>
        <xdr:cNvSpPr txBox="1"/>
      </xdr:nvSpPr>
      <xdr:spPr>
        <a:xfrm>
          <a:off x="4124960" y="174898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CC6B11DA-0821-448C-9FF2-79ED0469ABF6}"/>
            </a:ext>
          </a:extLst>
        </xdr:cNvPr>
        <xdr:cNvSpPr/>
      </xdr:nvSpPr>
      <xdr:spPr>
        <a:xfrm>
          <a:off x="4036060" y="175113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7F5D1125-3132-48AF-879D-083CE793F96B}"/>
            </a:ext>
          </a:extLst>
        </xdr:cNvPr>
        <xdr:cNvSpPr/>
      </xdr:nvSpPr>
      <xdr:spPr>
        <a:xfrm>
          <a:off x="3312160" y="174923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AB4D25BC-225B-4E7F-BCF0-B2A02FABB6F4}"/>
            </a:ext>
          </a:extLst>
        </xdr:cNvPr>
        <xdr:cNvSpPr/>
      </xdr:nvSpPr>
      <xdr:spPr>
        <a:xfrm>
          <a:off x="2514600" y="174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08" name="フローチャート: 判断 307">
          <a:extLst>
            <a:ext uri="{FF2B5EF4-FFF2-40B4-BE49-F238E27FC236}">
              <a16:creationId xmlns:a16="http://schemas.microsoft.com/office/drawing/2014/main" id="{0F1B0DC6-09FF-429F-909A-DE422666C5AF}"/>
            </a:ext>
          </a:extLst>
        </xdr:cNvPr>
        <xdr:cNvSpPr/>
      </xdr:nvSpPr>
      <xdr:spPr>
        <a:xfrm>
          <a:off x="1739900" y="1742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09" name="フローチャート: 判断 308">
          <a:extLst>
            <a:ext uri="{FF2B5EF4-FFF2-40B4-BE49-F238E27FC236}">
              <a16:creationId xmlns:a16="http://schemas.microsoft.com/office/drawing/2014/main" id="{08A0674C-3397-4309-BC45-159EFEF59788}"/>
            </a:ext>
          </a:extLst>
        </xdr:cNvPr>
        <xdr:cNvSpPr/>
      </xdr:nvSpPr>
      <xdr:spPr>
        <a:xfrm>
          <a:off x="96520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FF183EF4-6A7B-4C93-88A0-D490E0E2EAA2}"/>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8093C097-1EB5-4C8F-AD66-B425AB38A608}"/>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558845A3-BDEB-4CF4-81A6-A291A5C8AC7A}"/>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A283CCAF-0109-4D4D-A2E1-9E3EF1ED99E7}"/>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3E9D3985-A451-4488-B2E9-C4B5F3561967}"/>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92075</xdr:rowOff>
    </xdr:from>
    <xdr:to>
      <xdr:col>24</xdr:col>
      <xdr:colOff>114300</xdr:colOff>
      <xdr:row>101</xdr:row>
      <xdr:rowOff>22225</xdr:rowOff>
    </xdr:to>
    <xdr:sp macro="" textlink="">
      <xdr:nvSpPr>
        <xdr:cNvPr id="315" name="楕円 314">
          <a:extLst>
            <a:ext uri="{FF2B5EF4-FFF2-40B4-BE49-F238E27FC236}">
              <a16:creationId xmlns:a16="http://schemas.microsoft.com/office/drawing/2014/main" id="{58478137-667D-4C8B-BDD0-4BD8060C6624}"/>
            </a:ext>
          </a:extLst>
        </xdr:cNvPr>
        <xdr:cNvSpPr/>
      </xdr:nvSpPr>
      <xdr:spPr>
        <a:xfrm>
          <a:off x="4036060" y="16856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45102</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DA7E859D-187A-473F-8BAA-4FCD297F99C2}"/>
            </a:ext>
          </a:extLst>
        </xdr:cNvPr>
        <xdr:cNvSpPr txBox="1"/>
      </xdr:nvSpPr>
      <xdr:spPr>
        <a:xfrm>
          <a:off x="4124960" y="168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4445</xdr:rowOff>
    </xdr:from>
    <xdr:to>
      <xdr:col>20</xdr:col>
      <xdr:colOff>38100</xdr:colOff>
      <xdr:row>100</xdr:row>
      <xdr:rowOff>106045</xdr:rowOff>
    </xdr:to>
    <xdr:sp macro="" textlink="">
      <xdr:nvSpPr>
        <xdr:cNvPr id="317" name="楕円 316">
          <a:extLst>
            <a:ext uri="{FF2B5EF4-FFF2-40B4-BE49-F238E27FC236}">
              <a16:creationId xmlns:a16="http://schemas.microsoft.com/office/drawing/2014/main" id="{0E74CA81-373E-4CF0-8B7A-5FF6985DC301}"/>
            </a:ext>
          </a:extLst>
        </xdr:cNvPr>
        <xdr:cNvSpPr/>
      </xdr:nvSpPr>
      <xdr:spPr>
        <a:xfrm>
          <a:off x="3312160" y="167684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55245</xdr:rowOff>
    </xdr:from>
    <xdr:to>
      <xdr:col>24</xdr:col>
      <xdr:colOff>63500</xdr:colOff>
      <xdr:row>100</xdr:row>
      <xdr:rowOff>142875</xdr:rowOff>
    </xdr:to>
    <xdr:cxnSp macro="">
      <xdr:nvCxnSpPr>
        <xdr:cNvPr id="318" name="直線コネクタ 317">
          <a:extLst>
            <a:ext uri="{FF2B5EF4-FFF2-40B4-BE49-F238E27FC236}">
              <a16:creationId xmlns:a16="http://schemas.microsoft.com/office/drawing/2014/main" id="{59DDE726-A3DC-45CA-8BEB-437E85D102D8}"/>
            </a:ext>
          </a:extLst>
        </xdr:cNvPr>
        <xdr:cNvCxnSpPr/>
      </xdr:nvCxnSpPr>
      <xdr:spPr>
        <a:xfrm>
          <a:off x="3355340" y="16819245"/>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88264</xdr:rowOff>
    </xdr:from>
    <xdr:to>
      <xdr:col>15</xdr:col>
      <xdr:colOff>101600</xdr:colOff>
      <xdr:row>100</xdr:row>
      <xdr:rowOff>18414</xdr:rowOff>
    </xdr:to>
    <xdr:sp macro="" textlink="">
      <xdr:nvSpPr>
        <xdr:cNvPr id="319" name="楕円 318">
          <a:extLst>
            <a:ext uri="{FF2B5EF4-FFF2-40B4-BE49-F238E27FC236}">
              <a16:creationId xmlns:a16="http://schemas.microsoft.com/office/drawing/2014/main" id="{D8BE3888-3968-4C1C-A67F-08130D95DB6E}"/>
            </a:ext>
          </a:extLst>
        </xdr:cNvPr>
        <xdr:cNvSpPr/>
      </xdr:nvSpPr>
      <xdr:spPr>
        <a:xfrm>
          <a:off x="2514600" y="16684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139064</xdr:rowOff>
    </xdr:from>
    <xdr:to>
      <xdr:col>19</xdr:col>
      <xdr:colOff>177800</xdr:colOff>
      <xdr:row>100</xdr:row>
      <xdr:rowOff>55245</xdr:rowOff>
    </xdr:to>
    <xdr:cxnSp macro="">
      <xdr:nvCxnSpPr>
        <xdr:cNvPr id="320" name="直線コネクタ 319">
          <a:extLst>
            <a:ext uri="{FF2B5EF4-FFF2-40B4-BE49-F238E27FC236}">
              <a16:creationId xmlns:a16="http://schemas.microsoft.com/office/drawing/2014/main" id="{84C3D75E-9BBB-4ED1-B37E-1AEEB8CB6BA0}"/>
            </a:ext>
          </a:extLst>
        </xdr:cNvPr>
        <xdr:cNvCxnSpPr/>
      </xdr:nvCxnSpPr>
      <xdr:spPr>
        <a:xfrm>
          <a:off x="2565400" y="16735424"/>
          <a:ext cx="78994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13970</xdr:rowOff>
    </xdr:from>
    <xdr:to>
      <xdr:col>10</xdr:col>
      <xdr:colOff>165100</xdr:colOff>
      <xdr:row>99</xdr:row>
      <xdr:rowOff>115570</xdr:rowOff>
    </xdr:to>
    <xdr:sp macro="" textlink="">
      <xdr:nvSpPr>
        <xdr:cNvPr id="321" name="楕円 320">
          <a:extLst>
            <a:ext uri="{FF2B5EF4-FFF2-40B4-BE49-F238E27FC236}">
              <a16:creationId xmlns:a16="http://schemas.microsoft.com/office/drawing/2014/main" id="{63307E10-4484-4A01-8CF6-29308F36A468}"/>
            </a:ext>
          </a:extLst>
        </xdr:cNvPr>
        <xdr:cNvSpPr/>
      </xdr:nvSpPr>
      <xdr:spPr>
        <a:xfrm>
          <a:off x="1739900" y="166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64770</xdr:rowOff>
    </xdr:from>
    <xdr:to>
      <xdr:col>15</xdr:col>
      <xdr:colOff>50800</xdr:colOff>
      <xdr:row>99</xdr:row>
      <xdr:rowOff>139064</xdr:rowOff>
    </xdr:to>
    <xdr:cxnSp macro="">
      <xdr:nvCxnSpPr>
        <xdr:cNvPr id="322" name="直線コネクタ 321">
          <a:extLst>
            <a:ext uri="{FF2B5EF4-FFF2-40B4-BE49-F238E27FC236}">
              <a16:creationId xmlns:a16="http://schemas.microsoft.com/office/drawing/2014/main" id="{13DC98B7-6A9B-4BE7-A5EA-FE62300024B6}"/>
            </a:ext>
          </a:extLst>
        </xdr:cNvPr>
        <xdr:cNvCxnSpPr/>
      </xdr:nvCxnSpPr>
      <xdr:spPr>
        <a:xfrm>
          <a:off x="1790700" y="16661130"/>
          <a:ext cx="7747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84455</xdr:rowOff>
    </xdr:from>
    <xdr:to>
      <xdr:col>6</xdr:col>
      <xdr:colOff>38100</xdr:colOff>
      <xdr:row>102</xdr:row>
      <xdr:rowOff>14605</xdr:rowOff>
    </xdr:to>
    <xdr:sp macro="" textlink="">
      <xdr:nvSpPr>
        <xdr:cNvPr id="323" name="楕円 322">
          <a:extLst>
            <a:ext uri="{FF2B5EF4-FFF2-40B4-BE49-F238E27FC236}">
              <a16:creationId xmlns:a16="http://schemas.microsoft.com/office/drawing/2014/main" id="{1E2C2F30-3D2F-4E81-A530-302A9471045E}"/>
            </a:ext>
          </a:extLst>
        </xdr:cNvPr>
        <xdr:cNvSpPr/>
      </xdr:nvSpPr>
      <xdr:spPr>
        <a:xfrm>
          <a:off x="965200" y="17016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64770</xdr:rowOff>
    </xdr:from>
    <xdr:to>
      <xdr:col>10</xdr:col>
      <xdr:colOff>114300</xdr:colOff>
      <xdr:row>101</xdr:row>
      <xdr:rowOff>135255</xdr:rowOff>
    </xdr:to>
    <xdr:cxnSp macro="">
      <xdr:nvCxnSpPr>
        <xdr:cNvPr id="324" name="直線コネクタ 323">
          <a:extLst>
            <a:ext uri="{FF2B5EF4-FFF2-40B4-BE49-F238E27FC236}">
              <a16:creationId xmlns:a16="http://schemas.microsoft.com/office/drawing/2014/main" id="{4B9B0CDC-2E2E-4324-9983-7F6746A36032}"/>
            </a:ext>
          </a:extLst>
        </xdr:cNvPr>
        <xdr:cNvCxnSpPr/>
      </xdr:nvCxnSpPr>
      <xdr:spPr>
        <a:xfrm flipV="1">
          <a:off x="1008380" y="16661130"/>
          <a:ext cx="782320" cy="4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25" name="n_1aveValue【市民会館】&#10;有形固定資産減価償却率">
          <a:extLst>
            <a:ext uri="{FF2B5EF4-FFF2-40B4-BE49-F238E27FC236}">
              <a16:creationId xmlns:a16="http://schemas.microsoft.com/office/drawing/2014/main" id="{B065B620-E4C0-4A57-9B22-28968E3BA412}"/>
            </a:ext>
          </a:extLst>
        </xdr:cNvPr>
        <xdr:cNvSpPr txBox="1"/>
      </xdr:nvSpPr>
      <xdr:spPr>
        <a:xfrm>
          <a:off x="3170564" y="1758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326" name="n_2aveValue【市民会館】&#10;有形固定資産減価償却率">
          <a:extLst>
            <a:ext uri="{FF2B5EF4-FFF2-40B4-BE49-F238E27FC236}">
              <a16:creationId xmlns:a16="http://schemas.microsoft.com/office/drawing/2014/main" id="{FD4F3680-2240-46D8-AAE6-43155C3C98CD}"/>
            </a:ext>
          </a:extLst>
        </xdr:cNvPr>
        <xdr:cNvSpPr txBox="1"/>
      </xdr:nvSpPr>
      <xdr:spPr>
        <a:xfrm>
          <a:off x="2385704" y="1755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327" name="n_3aveValue【市民会館】&#10;有形固定資産減価償却率">
          <a:extLst>
            <a:ext uri="{FF2B5EF4-FFF2-40B4-BE49-F238E27FC236}">
              <a16:creationId xmlns:a16="http://schemas.microsoft.com/office/drawing/2014/main" id="{54C80A9A-DFC1-4A01-A4FC-5BFCA2B4098A}"/>
            </a:ext>
          </a:extLst>
        </xdr:cNvPr>
        <xdr:cNvSpPr txBox="1"/>
      </xdr:nvSpPr>
      <xdr:spPr>
        <a:xfrm>
          <a:off x="1611004" y="1751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32402</xdr:rowOff>
    </xdr:from>
    <xdr:ext cx="405111" cy="259045"/>
    <xdr:sp macro="" textlink="">
      <xdr:nvSpPr>
        <xdr:cNvPr id="328" name="n_4aveValue【市民会館】&#10;有形固定資産減価償却率">
          <a:extLst>
            <a:ext uri="{FF2B5EF4-FFF2-40B4-BE49-F238E27FC236}">
              <a16:creationId xmlns:a16="http://schemas.microsoft.com/office/drawing/2014/main" id="{A133929F-7FC1-4510-A2D2-801F48D3355A}"/>
            </a:ext>
          </a:extLst>
        </xdr:cNvPr>
        <xdr:cNvSpPr txBox="1"/>
      </xdr:nvSpPr>
      <xdr:spPr>
        <a:xfrm>
          <a:off x="836304" y="1746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98</xdr:row>
      <xdr:rowOff>122572</xdr:rowOff>
    </xdr:from>
    <xdr:ext cx="405111" cy="259045"/>
    <xdr:sp macro="" textlink="">
      <xdr:nvSpPr>
        <xdr:cNvPr id="329" name="n_1mainValue【市民会館】&#10;有形固定資産減価償却率">
          <a:extLst>
            <a:ext uri="{FF2B5EF4-FFF2-40B4-BE49-F238E27FC236}">
              <a16:creationId xmlns:a16="http://schemas.microsoft.com/office/drawing/2014/main" id="{6753678B-926B-4D88-B31F-5E400D1384D8}"/>
            </a:ext>
          </a:extLst>
        </xdr:cNvPr>
        <xdr:cNvSpPr txBox="1"/>
      </xdr:nvSpPr>
      <xdr:spPr>
        <a:xfrm>
          <a:off x="3170564" y="165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34941</xdr:rowOff>
    </xdr:from>
    <xdr:ext cx="405111" cy="259045"/>
    <xdr:sp macro="" textlink="">
      <xdr:nvSpPr>
        <xdr:cNvPr id="330" name="n_2mainValue【市民会館】&#10;有形固定資産減価償却率">
          <a:extLst>
            <a:ext uri="{FF2B5EF4-FFF2-40B4-BE49-F238E27FC236}">
              <a16:creationId xmlns:a16="http://schemas.microsoft.com/office/drawing/2014/main" id="{12B60F41-C04D-4176-9BD7-FC5E52982D89}"/>
            </a:ext>
          </a:extLst>
        </xdr:cNvPr>
        <xdr:cNvSpPr txBox="1"/>
      </xdr:nvSpPr>
      <xdr:spPr>
        <a:xfrm>
          <a:off x="2385704" y="1646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97</xdr:row>
      <xdr:rowOff>132097</xdr:rowOff>
    </xdr:from>
    <xdr:ext cx="405111" cy="259045"/>
    <xdr:sp macro="" textlink="">
      <xdr:nvSpPr>
        <xdr:cNvPr id="331" name="n_3mainValue【市民会館】&#10;有形固定資産減価償却率">
          <a:extLst>
            <a:ext uri="{FF2B5EF4-FFF2-40B4-BE49-F238E27FC236}">
              <a16:creationId xmlns:a16="http://schemas.microsoft.com/office/drawing/2014/main" id="{2D71ACFC-720A-47D3-A581-1D110C5823CB}"/>
            </a:ext>
          </a:extLst>
        </xdr:cNvPr>
        <xdr:cNvSpPr txBox="1"/>
      </xdr:nvSpPr>
      <xdr:spPr>
        <a:xfrm>
          <a:off x="1611004" y="1639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31132</xdr:rowOff>
    </xdr:from>
    <xdr:ext cx="405111" cy="259045"/>
    <xdr:sp macro="" textlink="">
      <xdr:nvSpPr>
        <xdr:cNvPr id="332" name="n_4mainValue【市民会館】&#10;有形固定資産減価償却率">
          <a:extLst>
            <a:ext uri="{FF2B5EF4-FFF2-40B4-BE49-F238E27FC236}">
              <a16:creationId xmlns:a16="http://schemas.microsoft.com/office/drawing/2014/main" id="{4CF815E7-C3E8-4D20-B3A3-4729ED78FC5A}"/>
            </a:ext>
          </a:extLst>
        </xdr:cNvPr>
        <xdr:cNvSpPr txBox="1"/>
      </xdr:nvSpPr>
      <xdr:spPr>
        <a:xfrm>
          <a:off x="836304" y="1679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106A828E-89B8-4C7F-A49B-34F0ADCD3A4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2BB6DFE4-0EC2-4F9A-9BE0-847B45F6E14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F1C78F7-91A2-457A-ABFE-C934A240450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EB849F31-6E20-4A49-8173-F251D3F5A2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6B956B31-DF0C-4553-93DE-8D2251B2C84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744B4ED1-7B0A-49ED-93B2-74D9AA92AC7A}"/>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B5C5231B-836A-4B25-B6C5-82F1A26960E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5363BDB4-A830-487B-91C4-79F6D037CB89}"/>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29A00EC2-8A1B-4E98-8ABE-EBEC43F32A75}"/>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F7945354-E23F-4755-8768-60ED086A9CFE}"/>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BC7CEB70-0635-4E07-A0DD-69716CB5FBB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61D0D278-E571-4EAF-9B5E-A665ADDAF4E4}"/>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3C0220B5-65B6-41CB-B473-3769FC5BEA17}"/>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F87114AC-4CEF-4A02-8D47-A0CD4C3DF387}"/>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C1EC61C0-3EC7-4DE0-AEC8-AB7B58FC6242}"/>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7E4F6F81-B2A9-40CF-B035-5DE350AF0BE9}"/>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63CDAD15-2BC1-48C9-B894-D95FA5FA52FB}"/>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3FDF451F-D5D6-4B73-97D8-59D0516A7098}"/>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F9FB78C8-1685-47D3-86B1-0ADA966AE915}"/>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013C9D58-B70B-4A5D-9550-89A2C55C6521}"/>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A3B08A5E-86CD-44C9-8D4A-B9C6B2853E21}"/>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716B376F-A985-47C5-A117-5F5305994855}"/>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B266E2AC-858C-467E-BDF0-7A59AF377EAB}"/>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6" name="直線コネクタ 355">
          <a:extLst>
            <a:ext uri="{FF2B5EF4-FFF2-40B4-BE49-F238E27FC236}">
              <a16:creationId xmlns:a16="http://schemas.microsoft.com/office/drawing/2014/main" id="{8AA75F49-EDD9-446B-9C63-2EC53D226DD6}"/>
            </a:ext>
          </a:extLst>
        </xdr:cNvPr>
        <xdr:cNvCxnSpPr/>
      </xdr:nvCxnSpPr>
      <xdr:spPr>
        <a:xfrm flipV="1">
          <a:off x="9219565" y="167906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7" name="【市民会館】&#10;一人当たり面積最小値テキスト">
          <a:extLst>
            <a:ext uri="{FF2B5EF4-FFF2-40B4-BE49-F238E27FC236}">
              <a16:creationId xmlns:a16="http://schemas.microsoft.com/office/drawing/2014/main" id="{AEEA6648-F583-48E7-9507-660BEB669D80}"/>
            </a:ext>
          </a:extLst>
        </xdr:cNvPr>
        <xdr:cNvSpPr txBox="1"/>
      </xdr:nvSpPr>
      <xdr:spPr>
        <a:xfrm>
          <a:off x="9258300"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8" name="直線コネクタ 357">
          <a:extLst>
            <a:ext uri="{FF2B5EF4-FFF2-40B4-BE49-F238E27FC236}">
              <a16:creationId xmlns:a16="http://schemas.microsoft.com/office/drawing/2014/main" id="{56D881B5-831C-414E-8451-9F19CD902D90}"/>
            </a:ext>
          </a:extLst>
        </xdr:cNvPr>
        <xdr:cNvCxnSpPr/>
      </xdr:nvCxnSpPr>
      <xdr:spPr>
        <a:xfrm>
          <a:off x="9154160" y="1813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9" name="【市民会館】&#10;一人当たり面積最大値テキスト">
          <a:extLst>
            <a:ext uri="{FF2B5EF4-FFF2-40B4-BE49-F238E27FC236}">
              <a16:creationId xmlns:a16="http://schemas.microsoft.com/office/drawing/2014/main" id="{D0A095B7-3FA8-4C33-BB5B-9378A81399FF}"/>
            </a:ext>
          </a:extLst>
        </xdr:cNvPr>
        <xdr:cNvSpPr txBox="1"/>
      </xdr:nvSpPr>
      <xdr:spPr>
        <a:xfrm>
          <a:off x="9258300" y="1657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0" name="直線コネクタ 359">
          <a:extLst>
            <a:ext uri="{FF2B5EF4-FFF2-40B4-BE49-F238E27FC236}">
              <a16:creationId xmlns:a16="http://schemas.microsoft.com/office/drawing/2014/main" id="{9BE033EA-8982-46FF-B02C-00A45AA30533}"/>
            </a:ext>
          </a:extLst>
        </xdr:cNvPr>
        <xdr:cNvCxnSpPr/>
      </xdr:nvCxnSpPr>
      <xdr:spPr>
        <a:xfrm>
          <a:off x="9154160" y="16790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361" name="【市民会館】&#10;一人当たり面積平均値テキスト">
          <a:extLst>
            <a:ext uri="{FF2B5EF4-FFF2-40B4-BE49-F238E27FC236}">
              <a16:creationId xmlns:a16="http://schemas.microsoft.com/office/drawing/2014/main" id="{E1B315DB-1BD2-4A98-A425-3FD688301C1F}"/>
            </a:ext>
          </a:extLst>
        </xdr:cNvPr>
        <xdr:cNvSpPr txBox="1"/>
      </xdr:nvSpPr>
      <xdr:spPr>
        <a:xfrm>
          <a:off x="92583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2" name="フローチャート: 判断 361">
          <a:extLst>
            <a:ext uri="{FF2B5EF4-FFF2-40B4-BE49-F238E27FC236}">
              <a16:creationId xmlns:a16="http://schemas.microsoft.com/office/drawing/2014/main" id="{C04A025B-A7C3-44A0-BCF5-F6BA2A2E7BF3}"/>
            </a:ext>
          </a:extLst>
        </xdr:cNvPr>
        <xdr:cNvSpPr/>
      </xdr:nvSpPr>
      <xdr:spPr>
        <a:xfrm>
          <a:off x="9192260" y="175475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3" name="フローチャート: 判断 362">
          <a:extLst>
            <a:ext uri="{FF2B5EF4-FFF2-40B4-BE49-F238E27FC236}">
              <a16:creationId xmlns:a16="http://schemas.microsoft.com/office/drawing/2014/main" id="{994B9278-D262-4EEC-9E14-BB98DAFED0BB}"/>
            </a:ext>
          </a:extLst>
        </xdr:cNvPr>
        <xdr:cNvSpPr/>
      </xdr:nvSpPr>
      <xdr:spPr>
        <a:xfrm>
          <a:off x="844550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4" name="フローチャート: 判断 363">
          <a:extLst>
            <a:ext uri="{FF2B5EF4-FFF2-40B4-BE49-F238E27FC236}">
              <a16:creationId xmlns:a16="http://schemas.microsoft.com/office/drawing/2014/main" id="{B8F2EF34-4A3B-401F-9C5C-885EBCEEE7BD}"/>
            </a:ext>
          </a:extLst>
        </xdr:cNvPr>
        <xdr:cNvSpPr/>
      </xdr:nvSpPr>
      <xdr:spPr>
        <a:xfrm>
          <a:off x="7670800" y="1758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5" name="フローチャート: 判断 364">
          <a:extLst>
            <a:ext uri="{FF2B5EF4-FFF2-40B4-BE49-F238E27FC236}">
              <a16:creationId xmlns:a16="http://schemas.microsoft.com/office/drawing/2014/main" id="{9AB54336-7AF6-4C2B-B7B1-197340941D6B}"/>
            </a:ext>
          </a:extLst>
        </xdr:cNvPr>
        <xdr:cNvSpPr/>
      </xdr:nvSpPr>
      <xdr:spPr>
        <a:xfrm>
          <a:off x="6873240" y="175780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C3208015-7850-4838-8220-4B0F0D442FAD}"/>
            </a:ext>
          </a:extLst>
        </xdr:cNvPr>
        <xdr:cNvSpPr/>
      </xdr:nvSpPr>
      <xdr:spPr>
        <a:xfrm>
          <a:off x="6098540"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7AD98484-B276-4719-9F60-33BDF11B8E2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97F9B26-BCDC-47B5-A2F8-AB785B55EA3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984A8767-DBD1-4633-8EDB-2CDDA6A5020D}"/>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CEBC9D61-C3DC-4B60-A5CE-F3F0F6C76C4A}"/>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21C38E05-9973-4E2F-ACBA-2180F61C0C0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372" name="楕円 371">
          <a:extLst>
            <a:ext uri="{FF2B5EF4-FFF2-40B4-BE49-F238E27FC236}">
              <a16:creationId xmlns:a16="http://schemas.microsoft.com/office/drawing/2014/main" id="{B6795DC7-2FFA-48CB-92AC-B2ECF45F92E3}"/>
            </a:ext>
          </a:extLst>
        </xdr:cNvPr>
        <xdr:cNvSpPr/>
      </xdr:nvSpPr>
      <xdr:spPr>
        <a:xfrm>
          <a:off x="9192260" y="17791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373" name="【市民会館】&#10;一人当たり面積該当値テキスト">
          <a:extLst>
            <a:ext uri="{FF2B5EF4-FFF2-40B4-BE49-F238E27FC236}">
              <a16:creationId xmlns:a16="http://schemas.microsoft.com/office/drawing/2014/main" id="{5936F229-1870-406C-BEFB-41BFE8097D72}"/>
            </a:ext>
          </a:extLst>
        </xdr:cNvPr>
        <xdr:cNvSpPr txBox="1"/>
      </xdr:nvSpPr>
      <xdr:spPr>
        <a:xfrm>
          <a:off x="9258300" y="1776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29211</xdr:rowOff>
    </xdr:from>
    <xdr:to>
      <xdr:col>50</xdr:col>
      <xdr:colOff>165100</xdr:colOff>
      <xdr:row>106</xdr:row>
      <xdr:rowOff>130811</xdr:rowOff>
    </xdr:to>
    <xdr:sp macro="" textlink="">
      <xdr:nvSpPr>
        <xdr:cNvPr id="374" name="楕円 373">
          <a:extLst>
            <a:ext uri="{FF2B5EF4-FFF2-40B4-BE49-F238E27FC236}">
              <a16:creationId xmlns:a16="http://schemas.microsoft.com/office/drawing/2014/main" id="{C04FDF61-5755-4931-B734-2EC6500C513B}"/>
            </a:ext>
          </a:extLst>
        </xdr:cNvPr>
        <xdr:cNvSpPr/>
      </xdr:nvSpPr>
      <xdr:spPr>
        <a:xfrm>
          <a:off x="8445500" y="1779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80011</xdr:rowOff>
    </xdr:to>
    <xdr:cxnSp macro="">
      <xdr:nvCxnSpPr>
        <xdr:cNvPr id="375" name="直線コネクタ 374">
          <a:extLst>
            <a:ext uri="{FF2B5EF4-FFF2-40B4-BE49-F238E27FC236}">
              <a16:creationId xmlns:a16="http://schemas.microsoft.com/office/drawing/2014/main" id="{F8FBCECE-2F03-4989-946F-4B920423784B}"/>
            </a:ext>
          </a:extLst>
        </xdr:cNvPr>
        <xdr:cNvCxnSpPr/>
      </xdr:nvCxnSpPr>
      <xdr:spPr>
        <a:xfrm flipV="1">
          <a:off x="8496300" y="17842229"/>
          <a:ext cx="7239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376" name="楕円 375">
          <a:extLst>
            <a:ext uri="{FF2B5EF4-FFF2-40B4-BE49-F238E27FC236}">
              <a16:creationId xmlns:a16="http://schemas.microsoft.com/office/drawing/2014/main" id="{7F676D64-C6C0-4D2C-87FD-603D587589DD}"/>
            </a:ext>
          </a:extLst>
        </xdr:cNvPr>
        <xdr:cNvSpPr/>
      </xdr:nvSpPr>
      <xdr:spPr>
        <a:xfrm>
          <a:off x="7670800" y="17806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80011</xdr:rowOff>
    </xdr:from>
    <xdr:to>
      <xdr:col>50</xdr:col>
      <xdr:colOff>114300</xdr:colOff>
      <xdr:row>106</xdr:row>
      <xdr:rowOff>87630</xdr:rowOff>
    </xdr:to>
    <xdr:cxnSp macro="">
      <xdr:nvCxnSpPr>
        <xdr:cNvPr id="377" name="直線コネクタ 376">
          <a:extLst>
            <a:ext uri="{FF2B5EF4-FFF2-40B4-BE49-F238E27FC236}">
              <a16:creationId xmlns:a16="http://schemas.microsoft.com/office/drawing/2014/main" id="{71E5D778-9D81-4B92-82D3-BD8EF365994F}"/>
            </a:ext>
          </a:extLst>
        </xdr:cNvPr>
        <xdr:cNvCxnSpPr/>
      </xdr:nvCxnSpPr>
      <xdr:spPr>
        <a:xfrm flipV="1">
          <a:off x="7713980" y="1784985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378" name="楕円 377">
          <a:extLst>
            <a:ext uri="{FF2B5EF4-FFF2-40B4-BE49-F238E27FC236}">
              <a16:creationId xmlns:a16="http://schemas.microsoft.com/office/drawing/2014/main" id="{D284F672-4F9E-4EF6-B684-9EE6C07C5FA5}"/>
            </a:ext>
          </a:extLst>
        </xdr:cNvPr>
        <xdr:cNvSpPr/>
      </xdr:nvSpPr>
      <xdr:spPr>
        <a:xfrm>
          <a:off x="687324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87630</xdr:rowOff>
    </xdr:from>
    <xdr:to>
      <xdr:col>45</xdr:col>
      <xdr:colOff>177800</xdr:colOff>
      <xdr:row>106</xdr:row>
      <xdr:rowOff>99061</xdr:rowOff>
    </xdr:to>
    <xdr:cxnSp macro="">
      <xdr:nvCxnSpPr>
        <xdr:cNvPr id="379" name="直線コネクタ 378">
          <a:extLst>
            <a:ext uri="{FF2B5EF4-FFF2-40B4-BE49-F238E27FC236}">
              <a16:creationId xmlns:a16="http://schemas.microsoft.com/office/drawing/2014/main" id="{B4A96EEB-1477-40C2-82A8-9DA9EFB4611E}"/>
            </a:ext>
          </a:extLst>
        </xdr:cNvPr>
        <xdr:cNvCxnSpPr/>
      </xdr:nvCxnSpPr>
      <xdr:spPr>
        <a:xfrm flipV="1">
          <a:off x="6924040" y="1785747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0" name="n_1aveValue【市民会館】&#10;一人当たり面積">
          <a:extLst>
            <a:ext uri="{FF2B5EF4-FFF2-40B4-BE49-F238E27FC236}">
              <a16:creationId xmlns:a16="http://schemas.microsoft.com/office/drawing/2014/main" id="{46213F1F-51EC-4CFA-9013-8CD7F95F9BBC}"/>
            </a:ext>
          </a:extLst>
        </xdr:cNvPr>
        <xdr:cNvSpPr txBox="1"/>
      </xdr:nvSpPr>
      <xdr:spPr>
        <a:xfrm>
          <a:off x="8271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381" name="n_2aveValue【市民会館】&#10;一人当たり面積">
          <a:extLst>
            <a:ext uri="{FF2B5EF4-FFF2-40B4-BE49-F238E27FC236}">
              <a16:creationId xmlns:a16="http://schemas.microsoft.com/office/drawing/2014/main" id="{4745BCEC-463E-49AC-AD42-97ABBF6018DE}"/>
            </a:ext>
          </a:extLst>
        </xdr:cNvPr>
        <xdr:cNvSpPr txBox="1"/>
      </xdr:nvSpPr>
      <xdr:spPr>
        <a:xfrm>
          <a:off x="7509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382" name="n_3aveValue【市民会館】&#10;一人当たり面積">
          <a:extLst>
            <a:ext uri="{FF2B5EF4-FFF2-40B4-BE49-F238E27FC236}">
              <a16:creationId xmlns:a16="http://schemas.microsoft.com/office/drawing/2014/main" id="{F675C0FE-A7DD-488E-A6D5-CE83F5ACFAAD}"/>
            </a:ext>
          </a:extLst>
        </xdr:cNvPr>
        <xdr:cNvSpPr txBox="1"/>
      </xdr:nvSpPr>
      <xdr:spPr>
        <a:xfrm>
          <a:off x="6712027" y="1735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3" name="n_4aveValue【市民会館】&#10;一人当たり面積">
          <a:extLst>
            <a:ext uri="{FF2B5EF4-FFF2-40B4-BE49-F238E27FC236}">
              <a16:creationId xmlns:a16="http://schemas.microsoft.com/office/drawing/2014/main" id="{8575DE14-DC0B-46B9-AE21-F0256904D563}"/>
            </a:ext>
          </a:extLst>
        </xdr:cNvPr>
        <xdr:cNvSpPr txBox="1"/>
      </xdr:nvSpPr>
      <xdr:spPr>
        <a:xfrm>
          <a:off x="593732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121938</xdr:rowOff>
    </xdr:from>
    <xdr:ext cx="469744" cy="259045"/>
    <xdr:sp macro="" textlink="">
      <xdr:nvSpPr>
        <xdr:cNvPr id="384" name="n_1mainValue【市民会館】&#10;一人当たり面積">
          <a:extLst>
            <a:ext uri="{FF2B5EF4-FFF2-40B4-BE49-F238E27FC236}">
              <a16:creationId xmlns:a16="http://schemas.microsoft.com/office/drawing/2014/main" id="{0C8E4D7E-FDFF-4841-8C11-7D81153DFEC9}"/>
            </a:ext>
          </a:extLst>
        </xdr:cNvPr>
        <xdr:cNvSpPr txBox="1"/>
      </xdr:nvSpPr>
      <xdr:spPr>
        <a:xfrm>
          <a:off x="8271587" y="1789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129557</xdr:rowOff>
    </xdr:from>
    <xdr:ext cx="469744" cy="259045"/>
    <xdr:sp macro="" textlink="">
      <xdr:nvSpPr>
        <xdr:cNvPr id="385" name="n_2mainValue【市民会館】&#10;一人当たり面積">
          <a:extLst>
            <a:ext uri="{FF2B5EF4-FFF2-40B4-BE49-F238E27FC236}">
              <a16:creationId xmlns:a16="http://schemas.microsoft.com/office/drawing/2014/main" id="{547C2D2F-9411-4797-A7CA-4A7B1AAE63BE}"/>
            </a:ext>
          </a:extLst>
        </xdr:cNvPr>
        <xdr:cNvSpPr txBox="1"/>
      </xdr:nvSpPr>
      <xdr:spPr>
        <a:xfrm>
          <a:off x="7509587" y="178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386" name="n_3mainValue【市民会館】&#10;一人当たり面積">
          <a:extLst>
            <a:ext uri="{FF2B5EF4-FFF2-40B4-BE49-F238E27FC236}">
              <a16:creationId xmlns:a16="http://schemas.microsoft.com/office/drawing/2014/main" id="{C60B46DB-26C6-493B-87EE-A9F4C43E86E8}"/>
            </a:ext>
          </a:extLst>
        </xdr:cNvPr>
        <xdr:cNvSpPr txBox="1"/>
      </xdr:nvSpPr>
      <xdr:spPr>
        <a:xfrm>
          <a:off x="671202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1EA3D818-A072-4EE1-9C95-1146E2F7042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E70722F0-368B-492E-9C1E-3DF51803063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50CAC642-02EC-4584-B21E-7B4512597AA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66DCC241-2F01-4BD8-A4C8-A0048A4C8589}"/>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A29C017D-EA55-4A9A-BEB9-FF90E1D59D7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93AA770E-C372-4CD5-835A-AA8B2E2956CF}"/>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E06CDA92-9818-463A-AEEC-D3BC9CD19CCC}"/>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2A6A80DC-34B3-4715-9B5E-0952FDFFB98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9E81BF40-3967-44BD-9C51-CFC85C0B199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D9D2CB7E-F84F-44B0-B997-C8CBB2D5FF1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437A7615-ED55-4C4E-B07D-862CEC5CDBC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5695EB66-8C71-4254-83D1-650F086058B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F8F8B1AC-8920-427D-92A3-E422F73350F1}"/>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F221BF25-456B-40B1-B8DE-3C54A62ECE54}"/>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85AD3382-A862-4D0F-8CF2-2B3BB7EF1607}"/>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A71C1741-5E8B-4E4D-A0CC-AE3718F3E0A1}"/>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9A269F6D-9069-4F7F-A507-28C28A06406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24FAAC53-0497-4E21-BF75-FB2285B65CD5}"/>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73C31F43-F2DD-46B7-87CE-CE8C9AA3EA7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58C4536B-C3E9-465B-A566-E6C049408C64}"/>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0E7E0E9E-C81E-4855-AE31-619FA64C9149}"/>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44240550-FE84-47DF-91FD-DD0F61D920F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432BBD94-4C10-4DF7-810D-56888374EF0A}"/>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52F53186-171E-4EE5-933D-BE7011F7D934}"/>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105243FC-5B7E-463F-A194-B0BFF2269336}"/>
            </a:ext>
          </a:extLst>
        </xdr:cNvPr>
        <xdr:cNvCxnSpPr/>
      </xdr:nvCxnSpPr>
      <xdr:spPr>
        <a:xfrm flipV="1">
          <a:off x="14375764" y="571119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一般廃棄物処理施設】&#10;有形固定資産減価償却率最小値テキスト">
          <a:extLst>
            <a:ext uri="{FF2B5EF4-FFF2-40B4-BE49-F238E27FC236}">
              <a16:creationId xmlns:a16="http://schemas.microsoft.com/office/drawing/2014/main" id="{09E3A257-2B3A-430B-8CB5-0529EABC251F}"/>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D21FF4FC-1A1C-4DC7-87AB-07446B0CB6B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2559DC25-CED5-4A80-9994-69BB6BAB5024}"/>
            </a:ext>
          </a:extLst>
        </xdr:cNvPr>
        <xdr:cNvSpPr txBox="1"/>
      </xdr:nvSpPr>
      <xdr:spPr>
        <a:xfrm>
          <a:off x="14414500" y="549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5" name="直線コネクタ 414">
          <a:extLst>
            <a:ext uri="{FF2B5EF4-FFF2-40B4-BE49-F238E27FC236}">
              <a16:creationId xmlns:a16="http://schemas.microsoft.com/office/drawing/2014/main" id="{E14CB30B-10A6-491A-9192-C53010761FD6}"/>
            </a:ext>
          </a:extLst>
        </xdr:cNvPr>
        <xdr:cNvCxnSpPr/>
      </xdr:nvCxnSpPr>
      <xdr:spPr>
        <a:xfrm>
          <a:off x="14287500" y="571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9A884B49-EF2E-4F91-BBED-68E62ED5D536}"/>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17" name="フローチャート: 判断 416">
          <a:extLst>
            <a:ext uri="{FF2B5EF4-FFF2-40B4-BE49-F238E27FC236}">
              <a16:creationId xmlns:a16="http://schemas.microsoft.com/office/drawing/2014/main" id="{27F11B9C-734F-42CA-BE25-9F0BF8EEE7E7}"/>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18" name="フローチャート: 判断 417">
          <a:extLst>
            <a:ext uri="{FF2B5EF4-FFF2-40B4-BE49-F238E27FC236}">
              <a16:creationId xmlns:a16="http://schemas.microsoft.com/office/drawing/2014/main" id="{CFD6BD93-431E-47C4-A352-B291F729D150}"/>
            </a:ext>
          </a:extLst>
        </xdr:cNvPr>
        <xdr:cNvSpPr/>
      </xdr:nvSpPr>
      <xdr:spPr>
        <a:xfrm>
          <a:off x="1357884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19" name="フローチャート: 判断 418">
          <a:extLst>
            <a:ext uri="{FF2B5EF4-FFF2-40B4-BE49-F238E27FC236}">
              <a16:creationId xmlns:a16="http://schemas.microsoft.com/office/drawing/2014/main" id="{40215E72-672B-4127-B46E-3519561DA52B}"/>
            </a:ext>
          </a:extLst>
        </xdr:cNvPr>
        <xdr:cNvSpPr/>
      </xdr:nvSpPr>
      <xdr:spPr>
        <a:xfrm>
          <a:off x="1280414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0" name="フローチャート: 判断 419">
          <a:extLst>
            <a:ext uri="{FF2B5EF4-FFF2-40B4-BE49-F238E27FC236}">
              <a16:creationId xmlns:a16="http://schemas.microsoft.com/office/drawing/2014/main" id="{58B2F02B-BA3A-4D35-885E-9B80014EF0B3}"/>
            </a:ext>
          </a:extLst>
        </xdr:cNvPr>
        <xdr:cNvSpPr/>
      </xdr:nvSpPr>
      <xdr:spPr>
        <a:xfrm>
          <a:off x="12029440" y="626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1" name="フローチャート: 判断 420">
          <a:extLst>
            <a:ext uri="{FF2B5EF4-FFF2-40B4-BE49-F238E27FC236}">
              <a16:creationId xmlns:a16="http://schemas.microsoft.com/office/drawing/2014/main" id="{E0F3DCD6-A239-406C-8338-EFF946B1648B}"/>
            </a:ext>
          </a:extLst>
        </xdr:cNvPr>
        <xdr:cNvSpPr/>
      </xdr:nvSpPr>
      <xdr:spPr>
        <a:xfrm>
          <a:off x="1123188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EE580DD-90AA-4B76-BF32-14732FB3C83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3D075421-1D81-422D-87B4-4C0C6F28E29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38C8BCE-F4D4-40F3-B889-64F98D362138}"/>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0771B6B-B979-49B7-BFA7-B1E235920827}"/>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9B8BC3B-459E-4645-9BC3-47120CA51B3E}"/>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7" name="楕円 426">
          <a:extLst>
            <a:ext uri="{FF2B5EF4-FFF2-40B4-BE49-F238E27FC236}">
              <a16:creationId xmlns:a16="http://schemas.microsoft.com/office/drawing/2014/main" id="{75CB302F-1191-4B8A-8066-6DE753353099}"/>
            </a:ext>
          </a:extLst>
        </xdr:cNvPr>
        <xdr:cNvSpPr/>
      </xdr:nvSpPr>
      <xdr:spPr>
        <a:xfrm>
          <a:off x="14325600" y="61518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428" name="【一般廃棄物処理施設】&#10;有形固定資産減価償却率該当値テキスト">
          <a:extLst>
            <a:ext uri="{FF2B5EF4-FFF2-40B4-BE49-F238E27FC236}">
              <a16:creationId xmlns:a16="http://schemas.microsoft.com/office/drawing/2014/main" id="{D759EB33-9A02-4928-A3A0-AD22C8CDBDB4}"/>
            </a:ext>
          </a:extLst>
        </xdr:cNvPr>
        <xdr:cNvSpPr txBox="1"/>
      </xdr:nvSpPr>
      <xdr:spPr>
        <a:xfrm>
          <a:off x="14414500"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29" name="楕円 428">
          <a:extLst>
            <a:ext uri="{FF2B5EF4-FFF2-40B4-BE49-F238E27FC236}">
              <a16:creationId xmlns:a16="http://schemas.microsoft.com/office/drawing/2014/main" id="{1B643DB6-2D05-447E-84DB-865987FE5B5F}"/>
            </a:ext>
          </a:extLst>
        </xdr:cNvPr>
        <xdr:cNvSpPr/>
      </xdr:nvSpPr>
      <xdr:spPr>
        <a:xfrm>
          <a:off x="135788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36</xdr:row>
      <xdr:rowOff>167640</xdr:rowOff>
    </xdr:to>
    <xdr:cxnSp macro="">
      <xdr:nvCxnSpPr>
        <xdr:cNvPr id="430" name="直線コネクタ 429">
          <a:extLst>
            <a:ext uri="{FF2B5EF4-FFF2-40B4-BE49-F238E27FC236}">
              <a16:creationId xmlns:a16="http://schemas.microsoft.com/office/drawing/2014/main" id="{193E8705-EBA1-4FBD-8767-9105FCE4BCF5}"/>
            </a:ext>
          </a:extLst>
        </xdr:cNvPr>
        <xdr:cNvCxnSpPr/>
      </xdr:nvCxnSpPr>
      <xdr:spPr>
        <a:xfrm>
          <a:off x="13629640" y="615696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31" name="楕円 430">
          <a:extLst>
            <a:ext uri="{FF2B5EF4-FFF2-40B4-BE49-F238E27FC236}">
              <a16:creationId xmlns:a16="http://schemas.microsoft.com/office/drawing/2014/main" id="{F6D7E395-3E61-4A0A-B102-598DCBBA454D}"/>
            </a:ext>
          </a:extLst>
        </xdr:cNvPr>
        <xdr:cNvSpPr/>
      </xdr:nvSpPr>
      <xdr:spPr>
        <a:xfrm>
          <a:off x="1280414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76200</xdr:rowOff>
    </xdr:from>
    <xdr:to>
      <xdr:col>81</xdr:col>
      <xdr:colOff>50800</xdr:colOff>
      <xdr:row>36</xdr:row>
      <xdr:rowOff>121920</xdr:rowOff>
    </xdr:to>
    <xdr:cxnSp macro="">
      <xdr:nvCxnSpPr>
        <xdr:cNvPr id="432" name="直線コネクタ 431">
          <a:extLst>
            <a:ext uri="{FF2B5EF4-FFF2-40B4-BE49-F238E27FC236}">
              <a16:creationId xmlns:a16="http://schemas.microsoft.com/office/drawing/2014/main" id="{F79E11E6-0932-45F7-BE7C-AC94E7817E34}"/>
            </a:ext>
          </a:extLst>
        </xdr:cNvPr>
        <xdr:cNvCxnSpPr/>
      </xdr:nvCxnSpPr>
      <xdr:spPr>
        <a:xfrm>
          <a:off x="12854940" y="611124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151130</xdr:rowOff>
    </xdr:from>
    <xdr:to>
      <xdr:col>72</xdr:col>
      <xdr:colOff>38100</xdr:colOff>
      <xdr:row>36</xdr:row>
      <xdr:rowOff>81280</xdr:rowOff>
    </xdr:to>
    <xdr:sp macro="" textlink="">
      <xdr:nvSpPr>
        <xdr:cNvPr id="433" name="楕円 432">
          <a:extLst>
            <a:ext uri="{FF2B5EF4-FFF2-40B4-BE49-F238E27FC236}">
              <a16:creationId xmlns:a16="http://schemas.microsoft.com/office/drawing/2014/main" id="{5FFEE5D3-6AC9-4F42-8165-9DD4478CA13E}"/>
            </a:ext>
          </a:extLst>
        </xdr:cNvPr>
        <xdr:cNvSpPr/>
      </xdr:nvSpPr>
      <xdr:spPr>
        <a:xfrm>
          <a:off x="12029440" y="6018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30480</xdr:rowOff>
    </xdr:from>
    <xdr:to>
      <xdr:col>76</xdr:col>
      <xdr:colOff>114300</xdr:colOff>
      <xdr:row>36</xdr:row>
      <xdr:rowOff>76200</xdr:rowOff>
    </xdr:to>
    <xdr:cxnSp macro="">
      <xdr:nvCxnSpPr>
        <xdr:cNvPr id="434" name="直線コネクタ 433">
          <a:extLst>
            <a:ext uri="{FF2B5EF4-FFF2-40B4-BE49-F238E27FC236}">
              <a16:creationId xmlns:a16="http://schemas.microsoft.com/office/drawing/2014/main" id="{A9D058C3-B35F-4CBA-8CA8-7648894EA0C0}"/>
            </a:ext>
          </a:extLst>
        </xdr:cNvPr>
        <xdr:cNvCxnSpPr/>
      </xdr:nvCxnSpPr>
      <xdr:spPr>
        <a:xfrm>
          <a:off x="12072620" y="606552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105410</xdr:rowOff>
    </xdr:from>
    <xdr:to>
      <xdr:col>67</xdr:col>
      <xdr:colOff>101600</xdr:colOff>
      <xdr:row>36</xdr:row>
      <xdr:rowOff>35560</xdr:rowOff>
    </xdr:to>
    <xdr:sp macro="" textlink="">
      <xdr:nvSpPr>
        <xdr:cNvPr id="435" name="楕円 434">
          <a:extLst>
            <a:ext uri="{FF2B5EF4-FFF2-40B4-BE49-F238E27FC236}">
              <a16:creationId xmlns:a16="http://schemas.microsoft.com/office/drawing/2014/main" id="{FFF5C931-B6FB-4BC3-8B4B-3C6E48419285}"/>
            </a:ext>
          </a:extLst>
        </xdr:cNvPr>
        <xdr:cNvSpPr/>
      </xdr:nvSpPr>
      <xdr:spPr>
        <a:xfrm>
          <a:off x="11231880" y="597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156210</xdr:rowOff>
    </xdr:from>
    <xdr:to>
      <xdr:col>71</xdr:col>
      <xdr:colOff>177800</xdr:colOff>
      <xdr:row>36</xdr:row>
      <xdr:rowOff>30480</xdr:rowOff>
    </xdr:to>
    <xdr:cxnSp macro="">
      <xdr:nvCxnSpPr>
        <xdr:cNvPr id="436" name="直線コネクタ 435">
          <a:extLst>
            <a:ext uri="{FF2B5EF4-FFF2-40B4-BE49-F238E27FC236}">
              <a16:creationId xmlns:a16="http://schemas.microsoft.com/office/drawing/2014/main" id="{592669EC-FD16-4689-AFD6-DFE15C2C4C59}"/>
            </a:ext>
          </a:extLst>
        </xdr:cNvPr>
        <xdr:cNvCxnSpPr/>
      </xdr:nvCxnSpPr>
      <xdr:spPr>
        <a:xfrm>
          <a:off x="11282680" y="602361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437" name="n_1aveValue【一般廃棄物処理施設】&#10;有形固定資産減価償却率">
          <a:extLst>
            <a:ext uri="{FF2B5EF4-FFF2-40B4-BE49-F238E27FC236}">
              <a16:creationId xmlns:a16="http://schemas.microsoft.com/office/drawing/2014/main" id="{F406C817-D06E-4C22-85E6-4B9D214AB68C}"/>
            </a:ext>
          </a:extLst>
        </xdr:cNvPr>
        <xdr:cNvSpPr txBox="1"/>
      </xdr:nvSpPr>
      <xdr:spPr>
        <a:xfrm>
          <a:off x="134372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38" name="n_2aveValue【一般廃棄物処理施設】&#10;有形固定資産減価償却率">
          <a:extLst>
            <a:ext uri="{FF2B5EF4-FFF2-40B4-BE49-F238E27FC236}">
              <a16:creationId xmlns:a16="http://schemas.microsoft.com/office/drawing/2014/main" id="{D1B05504-2464-4045-9854-0F2165CACE94}"/>
            </a:ext>
          </a:extLst>
        </xdr:cNvPr>
        <xdr:cNvSpPr txBox="1"/>
      </xdr:nvSpPr>
      <xdr:spPr>
        <a:xfrm>
          <a:off x="126752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439" name="n_3aveValue【一般廃棄物処理施設】&#10;有形固定資産減価償却率">
          <a:extLst>
            <a:ext uri="{FF2B5EF4-FFF2-40B4-BE49-F238E27FC236}">
              <a16:creationId xmlns:a16="http://schemas.microsoft.com/office/drawing/2014/main" id="{F5134914-1EDB-4859-9DB3-864B3EBF5418}"/>
            </a:ext>
          </a:extLst>
        </xdr:cNvPr>
        <xdr:cNvSpPr txBox="1"/>
      </xdr:nvSpPr>
      <xdr:spPr>
        <a:xfrm>
          <a:off x="119005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440" name="n_4aveValue【一般廃棄物処理施設】&#10;有形固定資産減価償却率">
          <a:extLst>
            <a:ext uri="{FF2B5EF4-FFF2-40B4-BE49-F238E27FC236}">
              <a16:creationId xmlns:a16="http://schemas.microsoft.com/office/drawing/2014/main" id="{49BBDEA7-8796-41E6-94AD-615ED5F8B7AE}"/>
            </a:ext>
          </a:extLst>
        </xdr:cNvPr>
        <xdr:cNvSpPr txBox="1"/>
      </xdr:nvSpPr>
      <xdr:spPr>
        <a:xfrm>
          <a:off x="1110298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441" name="n_1mainValue【一般廃棄物処理施設】&#10;有形固定資産減価償却率">
          <a:extLst>
            <a:ext uri="{FF2B5EF4-FFF2-40B4-BE49-F238E27FC236}">
              <a16:creationId xmlns:a16="http://schemas.microsoft.com/office/drawing/2014/main" id="{58CE64BA-F5C6-43A9-852E-84E39B771348}"/>
            </a:ext>
          </a:extLst>
        </xdr:cNvPr>
        <xdr:cNvSpPr txBox="1"/>
      </xdr:nvSpPr>
      <xdr:spPr>
        <a:xfrm>
          <a:off x="134372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2" name="n_2mainValue【一般廃棄物処理施設】&#10;有形固定資産減価償却率">
          <a:extLst>
            <a:ext uri="{FF2B5EF4-FFF2-40B4-BE49-F238E27FC236}">
              <a16:creationId xmlns:a16="http://schemas.microsoft.com/office/drawing/2014/main" id="{18F33390-FD85-4210-B9A3-3F7AE63199F2}"/>
            </a:ext>
          </a:extLst>
        </xdr:cNvPr>
        <xdr:cNvSpPr txBox="1"/>
      </xdr:nvSpPr>
      <xdr:spPr>
        <a:xfrm>
          <a:off x="126752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97807</xdr:rowOff>
    </xdr:from>
    <xdr:ext cx="405111" cy="259045"/>
    <xdr:sp macro="" textlink="">
      <xdr:nvSpPr>
        <xdr:cNvPr id="443" name="n_3mainValue【一般廃棄物処理施設】&#10;有形固定資産減価償却率">
          <a:extLst>
            <a:ext uri="{FF2B5EF4-FFF2-40B4-BE49-F238E27FC236}">
              <a16:creationId xmlns:a16="http://schemas.microsoft.com/office/drawing/2014/main" id="{ADC2A2F7-6D5B-4223-B27B-3EAC0103621C}"/>
            </a:ext>
          </a:extLst>
        </xdr:cNvPr>
        <xdr:cNvSpPr txBox="1"/>
      </xdr:nvSpPr>
      <xdr:spPr>
        <a:xfrm>
          <a:off x="119005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52087</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id="{0A060D81-8647-4240-9F07-A4547F3D89DF}"/>
            </a:ext>
          </a:extLst>
        </xdr:cNvPr>
        <xdr:cNvSpPr txBox="1"/>
      </xdr:nvSpPr>
      <xdr:spPr>
        <a:xfrm>
          <a:off x="1110298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2746571C-8822-4CCF-8DF2-F4839F75FB1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A920472B-E3E1-4F18-8A59-F03C6A28F50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4E55F630-417B-461C-978A-D8D8B9FDA081}"/>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4E3244BE-6478-4839-B097-E86F0325D4B8}"/>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143A37FF-A008-4494-AAD2-7FB30890092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291CB0BC-3D9E-4892-A982-5EB8B3113BF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14186F60-7B8B-4926-8FB9-348F3F72EE9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F4E75AD5-D973-44E6-BCD3-83EB156D894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BEE6CC3A-73BC-4903-A0B1-E122D745797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1A48DDB7-9DE6-43EA-876F-166ED3E5F0D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5" name="直線コネクタ 454">
          <a:extLst>
            <a:ext uri="{FF2B5EF4-FFF2-40B4-BE49-F238E27FC236}">
              <a16:creationId xmlns:a16="http://schemas.microsoft.com/office/drawing/2014/main" id="{6D7E0497-5892-4ECB-8754-74421C43BC38}"/>
            </a:ext>
          </a:extLst>
        </xdr:cNvPr>
        <xdr:cNvCxnSpPr/>
      </xdr:nvCxnSpPr>
      <xdr:spPr>
        <a:xfrm>
          <a:off x="1609344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6" name="テキスト ボックス 455">
          <a:extLst>
            <a:ext uri="{FF2B5EF4-FFF2-40B4-BE49-F238E27FC236}">
              <a16:creationId xmlns:a16="http://schemas.microsoft.com/office/drawing/2014/main" id="{E3196074-C8CA-4F46-A9E3-0A6B04D37F33}"/>
            </a:ext>
          </a:extLst>
        </xdr:cNvPr>
        <xdr:cNvSpPr txBox="1"/>
      </xdr:nvSpPr>
      <xdr:spPr>
        <a:xfrm>
          <a:off x="15890374" y="6753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CE277482-F0A4-4B0A-9672-2A3D49F6BAC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a:extLst>
            <a:ext uri="{FF2B5EF4-FFF2-40B4-BE49-F238E27FC236}">
              <a16:creationId xmlns:a16="http://schemas.microsoft.com/office/drawing/2014/main" id="{B2AAEB84-E1B1-48CE-8D50-542DFCDB443B}"/>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59" name="直線コネクタ 458">
          <a:extLst>
            <a:ext uri="{FF2B5EF4-FFF2-40B4-BE49-F238E27FC236}">
              <a16:creationId xmlns:a16="http://schemas.microsoft.com/office/drawing/2014/main" id="{034E7331-41E3-4EC9-9D84-8176A31D5D17}"/>
            </a:ext>
          </a:extLst>
        </xdr:cNvPr>
        <xdr:cNvCxnSpPr/>
      </xdr:nvCxnSpPr>
      <xdr:spPr>
        <a:xfrm>
          <a:off x="1609344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0" name="テキスト ボックス 459">
          <a:extLst>
            <a:ext uri="{FF2B5EF4-FFF2-40B4-BE49-F238E27FC236}">
              <a16:creationId xmlns:a16="http://schemas.microsoft.com/office/drawing/2014/main" id="{51623A7F-29EE-4666-BAD2-E0695C8DDF3C}"/>
            </a:ext>
          </a:extLst>
        </xdr:cNvPr>
        <xdr:cNvSpPr txBox="1"/>
      </xdr:nvSpPr>
      <xdr:spPr>
        <a:xfrm>
          <a:off x="15589461" y="56375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156B5F6C-9C72-47D1-AFEE-2326167FB36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2" name="テキスト ボックス 461">
          <a:extLst>
            <a:ext uri="{FF2B5EF4-FFF2-40B4-BE49-F238E27FC236}">
              <a16:creationId xmlns:a16="http://schemas.microsoft.com/office/drawing/2014/main" id="{BB0F3EF1-4586-478F-8DB5-10D8FA5F0DB4}"/>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a:extLst>
            <a:ext uri="{FF2B5EF4-FFF2-40B4-BE49-F238E27FC236}">
              <a16:creationId xmlns:a16="http://schemas.microsoft.com/office/drawing/2014/main" id="{BBD9D083-845E-4948-AC5A-580ED040C1F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464" name="直線コネクタ 463">
          <a:extLst>
            <a:ext uri="{FF2B5EF4-FFF2-40B4-BE49-F238E27FC236}">
              <a16:creationId xmlns:a16="http://schemas.microsoft.com/office/drawing/2014/main" id="{BA36E7CF-21E7-4476-9CFC-209686C91FBB}"/>
            </a:ext>
          </a:extLst>
        </xdr:cNvPr>
        <xdr:cNvCxnSpPr/>
      </xdr:nvCxnSpPr>
      <xdr:spPr>
        <a:xfrm flipV="1">
          <a:off x="19509104" y="5724291"/>
          <a:ext cx="0" cy="116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465" name="【一般廃棄物処理施設】&#10;一人当たり有形固定資産（償却資産）額最小値テキスト">
          <a:extLst>
            <a:ext uri="{FF2B5EF4-FFF2-40B4-BE49-F238E27FC236}">
              <a16:creationId xmlns:a16="http://schemas.microsoft.com/office/drawing/2014/main" id="{4803A8BF-931E-42D8-A1E0-8AE1A31F404C}"/>
            </a:ext>
          </a:extLst>
        </xdr:cNvPr>
        <xdr:cNvSpPr txBox="1"/>
      </xdr:nvSpPr>
      <xdr:spPr>
        <a:xfrm>
          <a:off x="19547840" y="689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466" name="直線コネクタ 465">
          <a:extLst>
            <a:ext uri="{FF2B5EF4-FFF2-40B4-BE49-F238E27FC236}">
              <a16:creationId xmlns:a16="http://schemas.microsoft.com/office/drawing/2014/main" id="{1F3841FE-BFDC-4DB8-BB2E-917FC5AD0B03}"/>
            </a:ext>
          </a:extLst>
        </xdr:cNvPr>
        <xdr:cNvCxnSpPr/>
      </xdr:nvCxnSpPr>
      <xdr:spPr>
        <a:xfrm>
          <a:off x="19443700" y="6890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467" name="【一般廃棄物処理施設】&#10;一人当たり有形固定資産（償却資産）額最大値テキスト">
          <a:extLst>
            <a:ext uri="{FF2B5EF4-FFF2-40B4-BE49-F238E27FC236}">
              <a16:creationId xmlns:a16="http://schemas.microsoft.com/office/drawing/2014/main" id="{B698AB30-A29C-491D-9BC8-6C2AA70B4C67}"/>
            </a:ext>
          </a:extLst>
        </xdr:cNvPr>
        <xdr:cNvSpPr txBox="1"/>
      </xdr:nvSpPr>
      <xdr:spPr>
        <a:xfrm>
          <a:off x="19547840" y="550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468" name="直線コネクタ 467">
          <a:extLst>
            <a:ext uri="{FF2B5EF4-FFF2-40B4-BE49-F238E27FC236}">
              <a16:creationId xmlns:a16="http://schemas.microsoft.com/office/drawing/2014/main" id="{449C001C-2214-4728-8487-F5BBD404891D}"/>
            </a:ext>
          </a:extLst>
        </xdr:cNvPr>
        <xdr:cNvCxnSpPr/>
      </xdr:nvCxnSpPr>
      <xdr:spPr>
        <a:xfrm>
          <a:off x="19443700" y="5724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469" name="【一般廃棄物処理施設】&#10;一人当たり有形固定資産（償却資産）額平均値テキスト">
          <a:extLst>
            <a:ext uri="{FF2B5EF4-FFF2-40B4-BE49-F238E27FC236}">
              <a16:creationId xmlns:a16="http://schemas.microsoft.com/office/drawing/2014/main" id="{E2D47078-54B2-4CF2-9528-7B09EB5AEC8B}"/>
            </a:ext>
          </a:extLst>
        </xdr:cNvPr>
        <xdr:cNvSpPr txBox="1"/>
      </xdr:nvSpPr>
      <xdr:spPr>
        <a:xfrm>
          <a:off x="19547840" y="6271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470" name="フローチャート: 判断 469">
          <a:extLst>
            <a:ext uri="{FF2B5EF4-FFF2-40B4-BE49-F238E27FC236}">
              <a16:creationId xmlns:a16="http://schemas.microsoft.com/office/drawing/2014/main" id="{E283C5AA-990D-407D-A50A-62B08FBA4BE5}"/>
            </a:ext>
          </a:extLst>
        </xdr:cNvPr>
        <xdr:cNvSpPr/>
      </xdr:nvSpPr>
      <xdr:spPr>
        <a:xfrm>
          <a:off x="19458940" y="641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471" name="フローチャート: 判断 470">
          <a:extLst>
            <a:ext uri="{FF2B5EF4-FFF2-40B4-BE49-F238E27FC236}">
              <a16:creationId xmlns:a16="http://schemas.microsoft.com/office/drawing/2014/main" id="{4B00F519-D19A-4019-897D-A3BDB54A4A09}"/>
            </a:ext>
          </a:extLst>
        </xdr:cNvPr>
        <xdr:cNvSpPr/>
      </xdr:nvSpPr>
      <xdr:spPr>
        <a:xfrm>
          <a:off x="18735040" y="63720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472" name="フローチャート: 判断 471">
          <a:extLst>
            <a:ext uri="{FF2B5EF4-FFF2-40B4-BE49-F238E27FC236}">
              <a16:creationId xmlns:a16="http://schemas.microsoft.com/office/drawing/2014/main" id="{72302356-D48E-4290-87E3-119D86586BCD}"/>
            </a:ext>
          </a:extLst>
        </xdr:cNvPr>
        <xdr:cNvSpPr/>
      </xdr:nvSpPr>
      <xdr:spPr>
        <a:xfrm>
          <a:off x="17937480" y="6374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473" name="フローチャート: 判断 472">
          <a:extLst>
            <a:ext uri="{FF2B5EF4-FFF2-40B4-BE49-F238E27FC236}">
              <a16:creationId xmlns:a16="http://schemas.microsoft.com/office/drawing/2014/main" id="{121C57A3-C6D6-469A-B7E5-59479E45F20D}"/>
            </a:ext>
          </a:extLst>
        </xdr:cNvPr>
        <xdr:cNvSpPr/>
      </xdr:nvSpPr>
      <xdr:spPr>
        <a:xfrm>
          <a:off x="17162780" y="639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474" name="フローチャート: 判断 473">
          <a:extLst>
            <a:ext uri="{FF2B5EF4-FFF2-40B4-BE49-F238E27FC236}">
              <a16:creationId xmlns:a16="http://schemas.microsoft.com/office/drawing/2014/main" id="{DDFDDD39-244A-4FF7-B17A-BC90DBD3DF37}"/>
            </a:ext>
          </a:extLst>
        </xdr:cNvPr>
        <xdr:cNvSpPr/>
      </xdr:nvSpPr>
      <xdr:spPr>
        <a:xfrm>
          <a:off x="16388080" y="6461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6BC9DA34-46B0-456C-8825-0F03D745131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9726146B-0133-49EB-87C0-979F5B4A1B3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129D2C5-2F52-400D-AA4F-BDB8F147609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A65972EA-2D45-4176-988C-41D8BF0388D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502A39D9-ED60-416D-ABE2-F79A4ACD6F3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73915</xdr:rowOff>
    </xdr:from>
    <xdr:to>
      <xdr:col>116</xdr:col>
      <xdr:colOff>114300</xdr:colOff>
      <xdr:row>41</xdr:row>
      <xdr:rowOff>4065</xdr:rowOff>
    </xdr:to>
    <xdr:sp macro="" textlink="">
      <xdr:nvSpPr>
        <xdr:cNvPr id="480" name="楕円 479">
          <a:extLst>
            <a:ext uri="{FF2B5EF4-FFF2-40B4-BE49-F238E27FC236}">
              <a16:creationId xmlns:a16="http://schemas.microsoft.com/office/drawing/2014/main" id="{21582652-175A-46B4-825C-DD396E8D6967}"/>
            </a:ext>
          </a:extLst>
        </xdr:cNvPr>
        <xdr:cNvSpPr/>
      </xdr:nvSpPr>
      <xdr:spPr>
        <a:xfrm>
          <a:off x="19458940" y="6779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160292</xdr:rowOff>
    </xdr:from>
    <xdr:ext cx="534377" cy="259045"/>
    <xdr:sp macro="" textlink="">
      <xdr:nvSpPr>
        <xdr:cNvPr id="481" name="【一般廃棄物処理施設】&#10;一人当たり有形固定資産（償却資産）額該当値テキスト">
          <a:extLst>
            <a:ext uri="{FF2B5EF4-FFF2-40B4-BE49-F238E27FC236}">
              <a16:creationId xmlns:a16="http://schemas.microsoft.com/office/drawing/2014/main" id="{420CB2EC-871C-471A-A0A0-3E0ED2557C06}"/>
            </a:ext>
          </a:extLst>
        </xdr:cNvPr>
        <xdr:cNvSpPr txBox="1"/>
      </xdr:nvSpPr>
      <xdr:spPr>
        <a:xfrm>
          <a:off x="19547840" y="669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75040</xdr:rowOff>
    </xdr:from>
    <xdr:to>
      <xdr:col>112</xdr:col>
      <xdr:colOff>38100</xdr:colOff>
      <xdr:row>41</xdr:row>
      <xdr:rowOff>5190</xdr:rowOff>
    </xdr:to>
    <xdr:sp macro="" textlink="">
      <xdr:nvSpPr>
        <xdr:cNvPr id="482" name="楕円 481">
          <a:extLst>
            <a:ext uri="{FF2B5EF4-FFF2-40B4-BE49-F238E27FC236}">
              <a16:creationId xmlns:a16="http://schemas.microsoft.com/office/drawing/2014/main" id="{BA7AB96C-DB81-422D-BAB5-41CEA3770292}"/>
            </a:ext>
          </a:extLst>
        </xdr:cNvPr>
        <xdr:cNvSpPr/>
      </xdr:nvSpPr>
      <xdr:spPr>
        <a:xfrm>
          <a:off x="18735040" y="6780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124715</xdr:rowOff>
    </xdr:from>
    <xdr:to>
      <xdr:col>116</xdr:col>
      <xdr:colOff>63500</xdr:colOff>
      <xdr:row>40</xdr:row>
      <xdr:rowOff>125840</xdr:rowOff>
    </xdr:to>
    <xdr:cxnSp macro="">
      <xdr:nvCxnSpPr>
        <xdr:cNvPr id="483" name="直線コネクタ 482">
          <a:extLst>
            <a:ext uri="{FF2B5EF4-FFF2-40B4-BE49-F238E27FC236}">
              <a16:creationId xmlns:a16="http://schemas.microsoft.com/office/drawing/2014/main" id="{CDFEAA81-8C14-49DD-8542-29F627397C15}"/>
            </a:ext>
          </a:extLst>
        </xdr:cNvPr>
        <xdr:cNvCxnSpPr/>
      </xdr:nvCxnSpPr>
      <xdr:spPr>
        <a:xfrm flipV="1">
          <a:off x="18778220" y="6830315"/>
          <a:ext cx="731520" cy="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76281</xdr:rowOff>
    </xdr:from>
    <xdr:to>
      <xdr:col>107</xdr:col>
      <xdr:colOff>101600</xdr:colOff>
      <xdr:row>41</xdr:row>
      <xdr:rowOff>6431</xdr:rowOff>
    </xdr:to>
    <xdr:sp macro="" textlink="">
      <xdr:nvSpPr>
        <xdr:cNvPr id="484" name="楕円 483">
          <a:extLst>
            <a:ext uri="{FF2B5EF4-FFF2-40B4-BE49-F238E27FC236}">
              <a16:creationId xmlns:a16="http://schemas.microsoft.com/office/drawing/2014/main" id="{BFBC0985-A4B5-4B4F-A2C3-5982FB3F798A}"/>
            </a:ext>
          </a:extLst>
        </xdr:cNvPr>
        <xdr:cNvSpPr/>
      </xdr:nvSpPr>
      <xdr:spPr>
        <a:xfrm>
          <a:off x="17937480" y="67818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125840</xdr:rowOff>
    </xdr:from>
    <xdr:to>
      <xdr:col>111</xdr:col>
      <xdr:colOff>177800</xdr:colOff>
      <xdr:row>40</xdr:row>
      <xdr:rowOff>127081</xdr:rowOff>
    </xdr:to>
    <xdr:cxnSp macro="">
      <xdr:nvCxnSpPr>
        <xdr:cNvPr id="485" name="直線コネクタ 484">
          <a:extLst>
            <a:ext uri="{FF2B5EF4-FFF2-40B4-BE49-F238E27FC236}">
              <a16:creationId xmlns:a16="http://schemas.microsoft.com/office/drawing/2014/main" id="{09BC2D2F-30CC-45C9-8E71-3FE8288B06AA}"/>
            </a:ext>
          </a:extLst>
        </xdr:cNvPr>
        <xdr:cNvCxnSpPr/>
      </xdr:nvCxnSpPr>
      <xdr:spPr>
        <a:xfrm flipV="1">
          <a:off x="17988280" y="6831440"/>
          <a:ext cx="78994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77726</xdr:rowOff>
    </xdr:from>
    <xdr:to>
      <xdr:col>102</xdr:col>
      <xdr:colOff>165100</xdr:colOff>
      <xdr:row>41</xdr:row>
      <xdr:rowOff>7876</xdr:rowOff>
    </xdr:to>
    <xdr:sp macro="" textlink="">
      <xdr:nvSpPr>
        <xdr:cNvPr id="486" name="楕円 485">
          <a:extLst>
            <a:ext uri="{FF2B5EF4-FFF2-40B4-BE49-F238E27FC236}">
              <a16:creationId xmlns:a16="http://schemas.microsoft.com/office/drawing/2014/main" id="{0B40E93E-9C7B-4BEA-9374-0ED2513864AC}"/>
            </a:ext>
          </a:extLst>
        </xdr:cNvPr>
        <xdr:cNvSpPr/>
      </xdr:nvSpPr>
      <xdr:spPr>
        <a:xfrm>
          <a:off x="17162780" y="6783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127081</xdr:rowOff>
    </xdr:from>
    <xdr:to>
      <xdr:col>107</xdr:col>
      <xdr:colOff>50800</xdr:colOff>
      <xdr:row>40</xdr:row>
      <xdr:rowOff>128526</xdr:rowOff>
    </xdr:to>
    <xdr:cxnSp macro="">
      <xdr:nvCxnSpPr>
        <xdr:cNvPr id="487" name="直線コネクタ 486">
          <a:extLst>
            <a:ext uri="{FF2B5EF4-FFF2-40B4-BE49-F238E27FC236}">
              <a16:creationId xmlns:a16="http://schemas.microsoft.com/office/drawing/2014/main" id="{C9873185-2E9D-4948-92C7-8B00E7798B53}"/>
            </a:ext>
          </a:extLst>
        </xdr:cNvPr>
        <xdr:cNvCxnSpPr/>
      </xdr:nvCxnSpPr>
      <xdr:spPr>
        <a:xfrm flipV="1">
          <a:off x="17213580" y="6832681"/>
          <a:ext cx="7747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78956</xdr:rowOff>
    </xdr:from>
    <xdr:to>
      <xdr:col>98</xdr:col>
      <xdr:colOff>38100</xdr:colOff>
      <xdr:row>41</xdr:row>
      <xdr:rowOff>9106</xdr:rowOff>
    </xdr:to>
    <xdr:sp macro="" textlink="">
      <xdr:nvSpPr>
        <xdr:cNvPr id="488" name="楕円 487">
          <a:extLst>
            <a:ext uri="{FF2B5EF4-FFF2-40B4-BE49-F238E27FC236}">
              <a16:creationId xmlns:a16="http://schemas.microsoft.com/office/drawing/2014/main" id="{6E5B3F9A-9ABC-4913-A6A9-6EF81278EE96}"/>
            </a:ext>
          </a:extLst>
        </xdr:cNvPr>
        <xdr:cNvSpPr/>
      </xdr:nvSpPr>
      <xdr:spPr>
        <a:xfrm>
          <a:off x="16388080" y="67845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128526</xdr:rowOff>
    </xdr:from>
    <xdr:to>
      <xdr:col>102</xdr:col>
      <xdr:colOff>114300</xdr:colOff>
      <xdr:row>40</xdr:row>
      <xdr:rowOff>129756</xdr:rowOff>
    </xdr:to>
    <xdr:cxnSp macro="">
      <xdr:nvCxnSpPr>
        <xdr:cNvPr id="489" name="直線コネクタ 488">
          <a:extLst>
            <a:ext uri="{FF2B5EF4-FFF2-40B4-BE49-F238E27FC236}">
              <a16:creationId xmlns:a16="http://schemas.microsoft.com/office/drawing/2014/main" id="{6277550A-3CFD-47A3-909C-215E442972F6}"/>
            </a:ext>
          </a:extLst>
        </xdr:cNvPr>
        <xdr:cNvCxnSpPr/>
      </xdr:nvCxnSpPr>
      <xdr:spPr>
        <a:xfrm flipV="1">
          <a:off x="16431260" y="6834126"/>
          <a:ext cx="78232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490" name="n_1aveValue【一般廃棄物処理施設】&#10;一人当たり有形固定資産（償却資産）額">
          <a:extLst>
            <a:ext uri="{FF2B5EF4-FFF2-40B4-BE49-F238E27FC236}">
              <a16:creationId xmlns:a16="http://schemas.microsoft.com/office/drawing/2014/main" id="{AD5CD46C-4AE3-4FC9-A392-E2EE189275F8}"/>
            </a:ext>
          </a:extLst>
        </xdr:cNvPr>
        <xdr:cNvSpPr txBox="1"/>
      </xdr:nvSpPr>
      <xdr:spPr>
        <a:xfrm>
          <a:off x="18528811" y="6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491" name="n_2aveValue【一般廃棄物処理施設】&#10;一人当たり有形固定資産（償却資産）額">
          <a:extLst>
            <a:ext uri="{FF2B5EF4-FFF2-40B4-BE49-F238E27FC236}">
              <a16:creationId xmlns:a16="http://schemas.microsoft.com/office/drawing/2014/main" id="{B097B23A-5329-467C-BE15-F5942C229BC6}"/>
            </a:ext>
          </a:extLst>
        </xdr:cNvPr>
        <xdr:cNvSpPr txBox="1"/>
      </xdr:nvSpPr>
      <xdr:spPr>
        <a:xfrm>
          <a:off x="17766811" y="61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492" name="n_3aveValue【一般廃棄物処理施設】&#10;一人当たり有形固定資産（償却資産）額">
          <a:extLst>
            <a:ext uri="{FF2B5EF4-FFF2-40B4-BE49-F238E27FC236}">
              <a16:creationId xmlns:a16="http://schemas.microsoft.com/office/drawing/2014/main" id="{B78F839F-0BA0-4C9F-8D04-58851E366F1E}"/>
            </a:ext>
          </a:extLst>
        </xdr:cNvPr>
        <xdr:cNvSpPr txBox="1"/>
      </xdr:nvSpPr>
      <xdr:spPr>
        <a:xfrm>
          <a:off x="16969251" y="618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493" name="n_4aveValue【一般廃棄物処理施設】&#10;一人当たり有形固定資産（償却資産）額">
          <a:extLst>
            <a:ext uri="{FF2B5EF4-FFF2-40B4-BE49-F238E27FC236}">
              <a16:creationId xmlns:a16="http://schemas.microsoft.com/office/drawing/2014/main" id="{BDA92E74-1F34-4C7C-BE79-DFB9392B6357}"/>
            </a:ext>
          </a:extLst>
        </xdr:cNvPr>
        <xdr:cNvSpPr txBox="1"/>
      </xdr:nvSpPr>
      <xdr:spPr>
        <a:xfrm>
          <a:off x="16194551" y="62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167767</xdr:rowOff>
    </xdr:from>
    <xdr:ext cx="534377" cy="259045"/>
    <xdr:sp macro="" textlink="">
      <xdr:nvSpPr>
        <xdr:cNvPr id="494" name="n_1mainValue【一般廃棄物処理施設】&#10;一人当たり有形固定資産（償却資産）額">
          <a:extLst>
            <a:ext uri="{FF2B5EF4-FFF2-40B4-BE49-F238E27FC236}">
              <a16:creationId xmlns:a16="http://schemas.microsoft.com/office/drawing/2014/main" id="{AED2E12D-7C5D-47AF-B693-1F5BE08C5F7C}"/>
            </a:ext>
          </a:extLst>
        </xdr:cNvPr>
        <xdr:cNvSpPr txBox="1"/>
      </xdr:nvSpPr>
      <xdr:spPr>
        <a:xfrm>
          <a:off x="18528811" y="687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169008</xdr:rowOff>
    </xdr:from>
    <xdr:ext cx="534377" cy="259045"/>
    <xdr:sp macro="" textlink="">
      <xdr:nvSpPr>
        <xdr:cNvPr id="495" name="n_2mainValue【一般廃棄物処理施設】&#10;一人当たり有形固定資産（償却資産）額">
          <a:extLst>
            <a:ext uri="{FF2B5EF4-FFF2-40B4-BE49-F238E27FC236}">
              <a16:creationId xmlns:a16="http://schemas.microsoft.com/office/drawing/2014/main" id="{672BCD1C-6E22-430F-A662-3BCF96964398}"/>
            </a:ext>
          </a:extLst>
        </xdr:cNvPr>
        <xdr:cNvSpPr txBox="1"/>
      </xdr:nvSpPr>
      <xdr:spPr>
        <a:xfrm>
          <a:off x="17766811" y="687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170453</xdr:rowOff>
    </xdr:from>
    <xdr:ext cx="534377" cy="259045"/>
    <xdr:sp macro="" textlink="">
      <xdr:nvSpPr>
        <xdr:cNvPr id="496" name="n_3mainValue【一般廃棄物処理施設】&#10;一人当たり有形固定資産（償却資産）額">
          <a:extLst>
            <a:ext uri="{FF2B5EF4-FFF2-40B4-BE49-F238E27FC236}">
              <a16:creationId xmlns:a16="http://schemas.microsoft.com/office/drawing/2014/main" id="{A9CD81C1-F53F-4937-B2DE-BE5D8B1945A0}"/>
            </a:ext>
          </a:extLst>
        </xdr:cNvPr>
        <xdr:cNvSpPr txBox="1"/>
      </xdr:nvSpPr>
      <xdr:spPr>
        <a:xfrm>
          <a:off x="16969251" y="68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233</xdr:rowOff>
    </xdr:from>
    <xdr:ext cx="534377" cy="259045"/>
    <xdr:sp macro="" textlink="">
      <xdr:nvSpPr>
        <xdr:cNvPr id="497" name="n_4mainValue【一般廃棄物処理施設】&#10;一人当たり有形固定資産（償却資産）額">
          <a:extLst>
            <a:ext uri="{FF2B5EF4-FFF2-40B4-BE49-F238E27FC236}">
              <a16:creationId xmlns:a16="http://schemas.microsoft.com/office/drawing/2014/main" id="{7D5ADD9D-A83E-488D-8D68-639B4BA661FE}"/>
            </a:ext>
          </a:extLst>
        </xdr:cNvPr>
        <xdr:cNvSpPr txBox="1"/>
      </xdr:nvSpPr>
      <xdr:spPr>
        <a:xfrm>
          <a:off x="16194551" y="687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B626C19A-447E-49A1-8D62-08E2E7974C9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A81B45CF-E3C3-4FA3-ACD7-24BA31A9ACA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4074F914-CF0A-4030-9C2D-5407B0B644BD}"/>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C1781DBF-3A82-464B-8670-861229D6BBA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7941CE39-81C7-402A-94CF-D39BA7561F2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CEC9F62C-9269-4AC3-9A0B-71A0CA26D40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933D91D5-5412-439B-ACA0-95F1C5E3758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E790285A-A7D0-4ACB-A467-DB95E16B766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2DD4D15A-EB60-4D6F-882E-D07E4D0D88B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5684DBDB-09CC-483B-A1A7-95E4491C425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8" name="テキスト ボックス 507">
          <a:extLst>
            <a:ext uri="{FF2B5EF4-FFF2-40B4-BE49-F238E27FC236}">
              <a16:creationId xmlns:a16="http://schemas.microsoft.com/office/drawing/2014/main" id="{73080D9C-039F-4009-B46E-9F6E0B7A4BC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9" name="直線コネクタ 508">
          <a:extLst>
            <a:ext uri="{FF2B5EF4-FFF2-40B4-BE49-F238E27FC236}">
              <a16:creationId xmlns:a16="http://schemas.microsoft.com/office/drawing/2014/main" id="{787BE914-3DB1-48D8-BAD8-B3919536895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0" name="テキスト ボックス 509">
          <a:extLst>
            <a:ext uri="{FF2B5EF4-FFF2-40B4-BE49-F238E27FC236}">
              <a16:creationId xmlns:a16="http://schemas.microsoft.com/office/drawing/2014/main" id="{137D7054-4040-4F80-834A-C74B0FB6F1AF}"/>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1" name="直線コネクタ 510">
          <a:extLst>
            <a:ext uri="{FF2B5EF4-FFF2-40B4-BE49-F238E27FC236}">
              <a16:creationId xmlns:a16="http://schemas.microsoft.com/office/drawing/2014/main" id="{CF84D6D3-2C56-4F5A-ADF5-1EB9405AC7A4}"/>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2" name="テキスト ボックス 511">
          <a:extLst>
            <a:ext uri="{FF2B5EF4-FFF2-40B4-BE49-F238E27FC236}">
              <a16:creationId xmlns:a16="http://schemas.microsoft.com/office/drawing/2014/main" id="{E71AE9E0-BF1B-4256-AF39-B1FA4B1F06F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3" name="直線コネクタ 512">
          <a:extLst>
            <a:ext uri="{FF2B5EF4-FFF2-40B4-BE49-F238E27FC236}">
              <a16:creationId xmlns:a16="http://schemas.microsoft.com/office/drawing/2014/main" id="{C303325D-8798-4C87-B321-C90CA220700E}"/>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4" name="テキスト ボックス 513">
          <a:extLst>
            <a:ext uri="{FF2B5EF4-FFF2-40B4-BE49-F238E27FC236}">
              <a16:creationId xmlns:a16="http://schemas.microsoft.com/office/drawing/2014/main" id="{AA40C958-8143-435D-9100-383FDE65654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5" name="直線コネクタ 514">
          <a:extLst>
            <a:ext uri="{FF2B5EF4-FFF2-40B4-BE49-F238E27FC236}">
              <a16:creationId xmlns:a16="http://schemas.microsoft.com/office/drawing/2014/main" id="{2A3FE846-AE3B-4821-B2B7-E6385DBD1AF8}"/>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6" name="テキスト ボックス 515">
          <a:extLst>
            <a:ext uri="{FF2B5EF4-FFF2-40B4-BE49-F238E27FC236}">
              <a16:creationId xmlns:a16="http://schemas.microsoft.com/office/drawing/2014/main" id="{3FE8A322-04B8-4008-BAF7-428B0A06692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7" name="直線コネクタ 516">
          <a:extLst>
            <a:ext uri="{FF2B5EF4-FFF2-40B4-BE49-F238E27FC236}">
              <a16:creationId xmlns:a16="http://schemas.microsoft.com/office/drawing/2014/main" id="{FB38EA86-A57B-4C4D-9853-BBA614D9159C}"/>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8" name="テキスト ボックス 517">
          <a:extLst>
            <a:ext uri="{FF2B5EF4-FFF2-40B4-BE49-F238E27FC236}">
              <a16:creationId xmlns:a16="http://schemas.microsoft.com/office/drawing/2014/main" id="{4744AB12-0637-41FC-87F3-459AB452BC83}"/>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39460B97-EF6A-45BE-86BA-FC49D9C540D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0" name="テキスト ボックス 519">
          <a:extLst>
            <a:ext uri="{FF2B5EF4-FFF2-40B4-BE49-F238E27FC236}">
              <a16:creationId xmlns:a16="http://schemas.microsoft.com/office/drawing/2014/main" id="{37314EB4-3AE3-4A88-B2EA-F45CCC750A8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a:extLst>
            <a:ext uri="{FF2B5EF4-FFF2-40B4-BE49-F238E27FC236}">
              <a16:creationId xmlns:a16="http://schemas.microsoft.com/office/drawing/2014/main" id="{4CD37886-8896-45A7-B3D3-83D1C1BB57F4}"/>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2" name="直線コネクタ 521">
          <a:extLst>
            <a:ext uri="{FF2B5EF4-FFF2-40B4-BE49-F238E27FC236}">
              <a16:creationId xmlns:a16="http://schemas.microsoft.com/office/drawing/2014/main" id="{67ACAACF-9853-4591-AD61-D98ECEB6D37E}"/>
            </a:ext>
          </a:extLst>
        </xdr:cNvPr>
        <xdr:cNvCxnSpPr/>
      </xdr:nvCxnSpPr>
      <xdr:spPr>
        <a:xfrm flipV="1">
          <a:off x="14375764" y="931545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3" name="【保健センター・保健所】&#10;有形固定資産減価償却率最小値テキスト">
          <a:extLst>
            <a:ext uri="{FF2B5EF4-FFF2-40B4-BE49-F238E27FC236}">
              <a16:creationId xmlns:a16="http://schemas.microsoft.com/office/drawing/2014/main" id="{392FF0AC-FBF2-4CA7-A010-14950F179EC9}"/>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4" name="直線コネクタ 523">
          <a:extLst>
            <a:ext uri="{FF2B5EF4-FFF2-40B4-BE49-F238E27FC236}">
              <a16:creationId xmlns:a16="http://schemas.microsoft.com/office/drawing/2014/main" id="{8FADE366-6DD6-468C-AE99-4F2CA9E511F3}"/>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25" name="【保健センター・保健所】&#10;有形固定資産減価償却率最大値テキスト">
          <a:extLst>
            <a:ext uri="{FF2B5EF4-FFF2-40B4-BE49-F238E27FC236}">
              <a16:creationId xmlns:a16="http://schemas.microsoft.com/office/drawing/2014/main" id="{A5636E34-29A4-4D27-A07B-62B6FAD590DF}"/>
            </a:ext>
          </a:extLst>
        </xdr:cNvPr>
        <xdr:cNvSpPr txBox="1"/>
      </xdr:nvSpPr>
      <xdr:spPr>
        <a:xfrm>
          <a:off x="14414500" y="909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6" name="直線コネクタ 525">
          <a:extLst>
            <a:ext uri="{FF2B5EF4-FFF2-40B4-BE49-F238E27FC236}">
              <a16:creationId xmlns:a16="http://schemas.microsoft.com/office/drawing/2014/main" id="{404FE275-FE4D-4826-B4D2-270D881BAB40}"/>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527" name="【保健センター・保健所】&#10;有形固定資産減価償却率平均値テキスト">
          <a:extLst>
            <a:ext uri="{FF2B5EF4-FFF2-40B4-BE49-F238E27FC236}">
              <a16:creationId xmlns:a16="http://schemas.microsoft.com/office/drawing/2014/main" id="{5864E618-3AFE-4DB5-8F3B-17D7249928E0}"/>
            </a:ext>
          </a:extLst>
        </xdr:cNvPr>
        <xdr:cNvSpPr txBox="1"/>
      </xdr:nvSpPr>
      <xdr:spPr>
        <a:xfrm>
          <a:off x="14414500" y="983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28" name="フローチャート: 判断 527">
          <a:extLst>
            <a:ext uri="{FF2B5EF4-FFF2-40B4-BE49-F238E27FC236}">
              <a16:creationId xmlns:a16="http://schemas.microsoft.com/office/drawing/2014/main" id="{929ED977-DD41-4213-B642-0E68C31B0737}"/>
            </a:ext>
          </a:extLst>
        </xdr:cNvPr>
        <xdr:cNvSpPr/>
      </xdr:nvSpPr>
      <xdr:spPr>
        <a:xfrm>
          <a:off x="14325600" y="998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29" name="フローチャート: 判断 528">
          <a:extLst>
            <a:ext uri="{FF2B5EF4-FFF2-40B4-BE49-F238E27FC236}">
              <a16:creationId xmlns:a16="http://schemas.microsoft.com/office/drawing/2014/main" id="{6FA61E8D-72FC-494B-BBD0-8A159DF6D5AB}"/>
            </a:ext>
          </a:extLst>
        </xdr:cNvPr>
        <xdr:cNvSpPr/>
      </xdr:nvSpPr>
      <xdr:spPr>
        <a:xfrm>
          <a:off x="1357884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0" name="フローチャート: 判断 529">
          <a:extLst>
            <a:ext uri="{FF2B5EF4-FFF2-40B4-BE49-F238E27FC236}">
              <a16:creationId xmlns:a16="http://schemas.microsoft.com/office/drawing/2014/main" id="{A847B723-0D9C-49D9-B908-E7556BFA0675}"/>
            </a:ext>
          </a:extLst>
        </xdr:cNvPr>
        <xdr:cNvSpPr/>
      </xdr:nvSpPr>
      <xdr:spPr>
        <a:xfrm>
          <a:off x="12804140" y="990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1" name="フローチャート: 判断 530">
          <a:extLst>
            <a:ext uri="{FF2B5EF4-FFF2-40B4-BE49-F238E27FC236}">
              <a16:creationId xmlns:a16="http://schemas.microsoft.com/office/drawing/2014/main" id="{B9A25013-2F7A-452E-83D8-67283BAFF32F}"/>
            </a:ext>
          </a:extLst>
        </xdr:cNvPr>
        <xdr:cNvSpPr/>
      </xdr:nvSpPr>
      <xdr:spPr>
        <a:xfrm>
          <a:off x="1202944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2" name="フローチャート: 判断 531">
          <a:extLst>
            <a:ext uri="{FF2B5EF4-FFF2-40B4-BE49-F238E27FC236}">
              <a16:creationId xmlns:a16="http://schemas.microsoft.com/office/drawing/2014/main" id="{BDC0E4E7-454B-4C90-A9D1-4E62BD11E5CB}"/>
            </a:ext>
          </a:extLst>
        </xdr:cNvPr>
        <xdr:cNvSpPr/>
      </xdr:nvSpPr>
      <xdr:spPr>
        <a:xfrm>
          <a:off x="11231880" y="9853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3816A674-CD82-4E41-AF6F-16CDF5415E9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7B36ECA8-4E8F-460A-BA78-7886548053B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AD021C70-FE33-4610-9402-6BBDC9CBB8F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218574C7-9315-4B56-8FA4-D21293317B6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905D1D5F-92E2-410C-AF7B-339AC0F72AE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38735</xdr:rowOff>
    </xdr:from>
    <xdr:to>
      <xdr:col>85</xdr:col>
      <xdr:colOff>177800</xdr:colOff>
      <xdr:row>61</xdr:row>
      <xdr:rowOff>140335</xdr:rowOff>
    </xdr:to>
    <xdr:sp macro="" textlink="">
      <xdr:nvSpPr>
        <xdr:cNvPr id="538" name="楕円 537">
          <a:extLst>
            <a:ext uri="{FF2B5EF4-FFF2-40B4-BE49-F238E27FC236}">
              <a16:creationId xmlns:a16="http://schemas.microsoft.com/office/drawing/2014/main" id="{424BF90D-7636-4C5D-AAB7-7E46F72C53B1}"/>
            </a:ext>
          </a:extLst>
        </xdr:cNvPr>
        <xdr:cNvSpPr/>
      </xdr:nvSpPr>
      <xdr:spPr>
        <a:xfrm>
          <a:off x="14325600" y="1026477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17162</xdr:rowOff>
    </xdr:from>
    <xdr:ext cx="405111" cy="259045"/>
    <xdr:sp macro="" textlink="">
      <xdr:nvSpPr>
        <xdr:cNvPr id="539" name="【保健センター・保健所】&#10;有形固定資産減価償却率該当値テキスト">
          <a:extLst>
            <a:ext uri="{FF2B5EF4-FFF2-40B4-BE49-F238E27FC236}">
              <a16:creationId xmlns:a16="http://schemas.microsoft.com/office/drawing/2014/main" id="{63A3297F-5C29-43B9-BCFF-9585603E1767}"/>
            </a:ext>
          </a:extLst>
        </xdr:cNvPr>
        <xdr:cNvSpPr txBox="1"/>
      </xdr:nvSpPr>
      <xdr:spPr>
        <a:xfrm>
          <a:off x="14414500"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40" name="楕円 539">
          <a:extLst>
            <a:ext uri="{FF2B5EF4-FFF2-40B4-BE49-F238E27FC236}">
              <a16:creationId xmlns:a16="http://schemas.microsoft.com/office/drawing/2014/main" id="{CEEF7575-1326-4643-9388-064EA7817B30}"/>
            </a:ext>
          </a:extLst>
        </xdr:cNvPr>
        <xdr:cNvSpPr/>
      </xdr:nvSpPr>
      <xdr:spPr>
        <a:xfrm>
          <a:off x="13578840" y="1022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89535</xdr:rowOff>
    </xdr:to>
    <xdr:cxnSp macro="">
      <xdr:nvCxnSpPr>
        <xdr:cNvPr id="541" name="直線コネクタ 540">
          <a:extLst>
            <a:ext uri="{FF2B5EF4-FFF2-40B4-BE49-F238E27FC236}">
              <a16:creationId xmlns:a16="http://schemas.microsoft.com/office/drawing/2014/main" id="{69C774D8-B408-490E-9B68-085A6EB3D625}"/>
            </a:ext>
          </a:extLst>
        </xdr:cNvPr>
        <xdr:cNvCxnSpPr/>
      </xdr:nvCxnSpPr>
      <xdr:spPr>
        <a:xfrm>
          <a:off x="13629640" y="1026985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118745</xdr:rowOff>
    </xdr:from>
    <xdr:to>
      <xdr:col>76</xdr:col>
      <xdr:colOff>165100</xdr:colOff>
      <xdr:row>61</xdr:row>
      <xdr:rowOff>48895</xdr:rowOff>
    </xdr:to>
    <xdr:sp macro="" textlink="">
      <xdr:nvSpPr>
        <xdr:cNvPr id="542" name="楕円 541">
          <a:extLst>
            <a:ext uri="{FF2B5EF4-FFF2-40B4-BE49-F238E27FC236}">
              <a16:creationId xmlns:a16="http://schemas.microsoft.com/office/drawing/2014/main" id="{63AE46F2-460E-487B-8A6B-5CDC2D78C7B9}"/>
            </a:ext>
          </a:extLst>
        </xdr:cNvPr>
        <xdr:cNvSpPr/>
      </xdr:nvSpPr>
      <xdr:spPr>
        <a:xfrm>
          <a:off x="12804140" y="10177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169545</xdr:rowOff>
    </xdr:from>
    <xdr:to>
      <xdr:col>81</xdr:col>
      <xdr:colOff>50800</xdr:colOff>
      <xdr:row>61</xdr:row>
      <xdr:rowOff>43815</xdr:rowOff>
    </xdr:to>
    <xdr:cxnSp macro="">
      <xdr:nvCxnSpPr>
        <xdr:cNvPr id="543" name="直線コネクタ 542">
          <a:extLst>
            <a:ext uri="{FF2B5EF4-FFF2-40B4-BE49-F238E27FC236}">
              <a16:creationId xmlns:a16="http://schemas.microsoft.com/office/drawing/2014/main" id="{79DACE96-8F31-43D8-8296-FB3FF73CFF22}"/>
            </a:ext>
          </a:extLst>
        </xdr:cNvPr>
        <xdr:cNvCxnSpPr/>
      </xdr:nvCxnSpPr>
      <xdr:spPr>
        <a:xfrm>
          <a:off x="12854940" y="1022794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44" name="楕円 543">
          <a:extLst>
            <a:ext uri="{FF2B5EF4-FFF2-40B4-BE49-F238E27FC236}">
              <a16:creationId xmlns:a16="http://schemas.microsoft.com/office/drawing/2014/main" id="{4EC40953-23E3-467F-940D-8B548E6EEF4D}"/>
            </a:ext>
          </a:extLst>
        </xdr:cNvPr>
        <xdr:cNvSpPr/>
      </xdr:nvSpPr>
      <xdr:spPr>
        <a:xfrm>
          <a:off x="12029440" y="1013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169545</xdr:rowOff>
    </xdr:to>
    <xdr:cxnSp macro="">
      <xdr:nvCxnSpPr>
        <xdr:cNvPr id="545" name="直線コネクタ 544">
          <a:extLst>
            <a:ext uri="{FF2B5EF4-FFF2-40B4-BE49-F238E27FC236}">
              <a16:creationId xmlns:a16="http://schemas.microsoft.com/office/drawing/2014/main" id="{8D335AAA-0D07-4EA5-8CBB-24F375558AC1}"/>
            </a:ext>
          </a:extLst>
        </xdr:cNvPr>
        <xdr:cNvCxnSpPr/>
      </xdr:nvCxnSpPr>
      <xdr:spPr>
        <a:xfrm>
          <a:off x="12072620" y="10184130"/>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46" name="楕円 545">
          <a:extLst>
            <a:ext uri="{FF2B5EF4-FFF2-40B4-BE49-F238E27FC236}">
              <a16:creationId xmlns:a16="http://schemas.microsoft.com/office/drawing/2014/main" id="{0DF6C911-4D45-48C1-ABD7-01A6FBD84AA0}"/>
            </a:ext>
          </a:extLst>
        </xdr:cNvPr>
        <xdr:cNvSpPr/>
      </xdr:nvSpPr>
      <xdr:spPr>
        <a:xfrm>
          <a:off x="1123188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125730</xdr:rowOff>
    </xdr:to>
    <xdr:cxnSp macro="">
      <xdr:nvCxnSpPr>
        <xdr:cNvPr id="547" name="直線コネクタ 546">
          <a:extLst>
            <a:ext uri="{FF2B5EF4-FFF2-40B4-BE49-F238E27FC236}">
              <a16:creationId xmlns:a16="http://schemas.microsoft.com/office/drawing/2014/main" id="{990E20FE-A272-4FCF-8D03-118C6AC8BDA7}"/>
            </a:ext>
          </a:extLst>
        </xdr:cNvPr>
        <xdr:cNvCxnSpPr/>
      </xdr:nvCxnSpPr>
      <xdr:spPr>
        <a:xfrm>
          <a:off x="11282680" y="1013841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48" name="n_1aveValue【保健センター・保健所】&#10;有形固定資産減価償却率">
          <a:extLst>
            <a:ext uri="{FF2B5EF4-FFF2-40B4-BE49-F238E27FC236}">
              <a16:creationId xmlns:a16="http://schemas.microsoft.com/office/drawing/2014/main" id="{6B492850-6A18-46C4-9DB2-8572A5465B01}"/>
            </a:ext>
          </a:extLst>
        </xdr:cNvPr>
        <xdr:cNvSpPr txBox="1"/>
      </xdr:nvSpPr>
      <xdr:spPr>
        <a:xfrm>
          <a:off x="134372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549" name="n_2aveValue【保健センター・保健所】&#10;有形固定資産減価償却率">
          <a:extLst>
            <a:ext uri="{FF2B5EF4-FFF2-40B4-BE49-F238E27FC236}">
              <a16:creationId xmlns:a16="http://schemas.microsoft.com/office/drawing/2014/main" id="{74564BD7-66B7-42F4-99C5-19C98E27F015}"/>
            </a:ext>
          </a:extLst>
        </xdr:cNvPr>
        <xdr:cNvSpPr txBox="1"/>
      </xdr:nvSpPr>
      <xdr:spPr>
        <a:xfrm>
          <a:off x="126752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50" name="n_3aveValue【保健センター・保健所】&#10;有形固定資産減価償却率">
          <a:extLst>
            <a:ext uri="{FF2B5EF4-FFF2-40B4-BE49-F238E27FC236}">
              <a16:creationId xmlns:a16="http://schemas.microsoft.com/office/drawing/2014/main" id="{CA434849-42CE-4584-B8B2-5C51331476DC}"/>
            </a:ext>
          </a:extLst>
        </xdr:cNvPr>
        <xdr:cNvSpPr txBox="1"/>
      </xdr:nvSpPr>
      <xdr:spPr>
        <a:xfrm>
          <a:off x="11900544" y="965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51" name="n_4aveValue【保健センター・保健所】&#10;有形固定資産減価償却率">
          <a:extLst>
            <a:ext uri="{FF2B5EF4-FFF2-40B4-BE49-F238E27FC236}">
              <a16:creationId xmlns:a16="http://schemas.microsoft.com/office/drawing/2014/main" id="{25C9BF21-D727-4903-88BD-AAE4FC103B73}"/>
            </a:ext>
          </a:extLst>
        </xdr:cNvPr>
        <xdr:cNvSpPr txBox="1"/>
      </xdr:nvSpPr>
      <xdr:spPr>
        <a:xfrm>
          <a:off x="1110298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52" name="n_1mainValue【保健センター・保健所】&#10;有形固定資産減価償却率">
          <a:extLst>
            <a:ext uri="{FF2B5EF4-FFF2-40B4-BE49-F238E27FC236}">
              <a16:creationId xmlns:a16="http://schemas.microsoft.com/office/drawing/2014/main" id="{11902024-88ED-4A98-BA0C-981F12F53260}"/>
            </a:ext>
          </a:extLst>
        </xdr:cNvPr>
        <xdr:cNvSpPr txBox="1"/>
      </xdr:nvSpPr>
      <xdr:spPr>
        <a:xfrm>
          <a:off x="134372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40022</xdr:rowOff>
    </xdr:from>
    <xdr:ext cx="405111" cy="259045"/>
    <xdr:sp macro="" textlink="">
      <xdr:nvSpPr>
        <xdr:cNvPr id="553" name="n_2mainValue【保健センター・保健所】&#10;有形固定資産減価償却率">
          <a:extLst>
            <a:ext uri="{FF2B5EF4-FFF2-40B4-BE49-F238E27FC236}">
              <a16:creationId xmlns:a16="http://schemas.microsoft.com/office/drawing/2014/main" id="{E4C23D23-5B34-46B4-BD4B-9CF643DFFA99}"/>
            </a:ext>
          </a:extLst>
        </xdr:cNvPr>
        <xdr:cNvSpPr txBox="1"/>
      </xdr:nvSpPr>
      <xdr:spPr>
        <a:xfrm>
          <a:off x="126752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54" name="n_3mainValue【保健センター・保健所】&#10;有形固定資産減価償却率">
          <a:extLst>
            <a:ext uri="{FF2B5EF4-FFF2-40B4-BE49-F238E27FC236}">
              <a16:creationId xmlns:a16="http://schemas.microsoft.com/office/drawing/2014/main" id="{EFBDEB70-AFB8-4E15-9BC6-7204393EA183}"/>
            </a:ext>
          </a:extLst>
        </xdr:cNvPr>
        <xdr:cNvSpPr txBox="1"/>
      </xdr:nvSpPr>
      <xdr:spPr>
        <a:xfrm>
          <a:off x="119005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121937</xdr:rowOff>
    </xdr:from>
    <xdr:ext cx="405111" cy="259045"/>
    <xdr:sp macro="" textlink="">
      <xdr:nvSpPr>
        <xdr:cNvPr id="555" name="n_4mainValue【保健センター・保健所】&#10;有形固定資産減価償却率">
          <a:extLst>
            <a:ext uri="{FF2B5EF4-FFF2-40B4-BE49-F238E27FC236}">
              <a16:creationId xmlns:a16="http://schemas.microsoft.com/office/drawing/2014/main" id="{63DCEA91-92AE-44B7-AF52-AD45158A1280}"/>
            </a:ext>
          </a:extLst>
        </xdr:cNvPr>
        <xdr:cNvSpPr txBox="1"/>
      </xdr:nvSpPr>
      <xdr:spPr>
        <a:xfrm>
          <a:off x="11102984" y="1018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D3B6F697-5A8B-4027-BC6F-150A4F80AEFE}"/>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E1D33598-CC0F-4A1C-A31C-D46901ACC3E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856630D2-6E0F-4F91-B672-AD5742E54035}"/>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930F62E2-42CE-462D-8860-26AD5A09763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708A7C44-30C5-443F-9733-C71B46670AF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032B8474-6709-42E1-B4E8-AD19D4192B31}"/>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40178DED-8532-4D5C-8307-FFCF3BADCB9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3B2E5F1D-5E19-4F1B-8AE6-3BA70FF7037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CB0D9C4D-8415-44F9-B2C5-CBC112B9D22C}"/>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3E417A9C-0C5F-459F-8BDC-CE570933C5E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a:extLst>
            <a:ext uri="{FF2B5EF4-FFF2-40B4-BE49-F238E27FC236}">
              <a16:creationId xmlns:a16="http://schemas.microsoft.com/office/drawing/2014/main" id="{FE3F4F44-CD7A-4136-A556-A47D787C564A}"/>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a:extLst>
            <a:ext uri="{FF2B5EF4-FFF2-40B4-BE49-F238E27FC236}">
              <a16:creationId xmlns:a16="http://schemas.microsoft.com/office/drawing/2014/main" id="{A8542417-D1B4-40C7-880E-6445B3B0C96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a:extLst>
            <a:ext uri="{FF2B5EF4-FFF2-40B4-BE49-F238E27FC236}">
              <a16:creationId xmlns:a16="http://schemas.microsoft.com/office/drawing/2014/main" id="{C5FA3ADE-BEDA-4AC1-92B0-FF67896FBE6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a:extLst>
            <a:ext uri="{FF2B5EF4-FFF2-40B4-BE49-F238E27FC236}">
              <a16:creationId xmlns:a16="http://schemas.microsoft.com/office/drawing/2014/main" id="{2339711F-E745-4FCF-BD40-3BD9C012A916}"/>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a:extLst>
            <a:ext uri="{FF2B5EF4-FFF2-40B4-BE49-F238E27FC236}">
              <a16:creationId xmlns:a16="http://schemas.microsoft.com/office/drawing/2014/main" id="{08F3878A-8273-4F75-8809-B3E8D7DA142F}"/>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a:extLst>
            <a:ext uri="{FF2B5EF4-FFF2-40B4-BE49-F238E27FC236}">
              <a16:creationId xmlns:a16="http://schemas.microsoft.com/office/drawing/2014/main" id="{DBA8EDED-AC0A-4571-A0FD-FE098FE48DFA}"/>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a:extLst>
            <a:ext uri="{FF2B5EF4-FFF2-40B4-BE49-F238E27FC236}">
              <a16:creationId xmlns:a16="http://schemas.microsoft.com/office/drawing/2014/main" id="{D577937E-AA9A-46A1-BB8E-1D1F26D3712B}"/>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a:extLst>
            <a:ext uri="{FF2B5EF4-FFF2-40B4-BE49-F238E27FC236}">
              <a16:creationId xmlns:a16="http://schemas.microsoft.com/office/drawing/2014/main" id="{8AFC9A22-8BB1-4670-BB4D-1A930C4AFF83}"/>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a:extLst>
            <a:ext uri="{FF2B5EF4-FFF2-40B4-BE49-F238E27FC236}">
              <a16:creationId xmlns:a16="http://schemas.microsoft.com/office/drawing/2014/main" id="{99A0F081-C420-46EB-8DA0-2869FCE7DB2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a:extLst>
            <a:ext uri="{FF2B5EF4-FFF2-40B4-BE49-F238E27FC236}">
              <a16:creationId xmlns:a16="http://schemas.microsoft.com/office/drawing/2014/main" id="{E38BEBE9-6932-429B-BB85-8895437A970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a:extLst>
            <a:ext uri="{FF2B5EF4-FFF2-40B4-BE49-F238E27FC236}">
              <a16:creationId xmlns:a16="http://schemas.microsoft.com/office/drawing/2014/main" id="{4C06BFD0-27BE-4F53-9D34-EE45CDA7607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77" name="直線コネクタ 576">
          <a:extLst>
            <a:ext uri="{FF2B5EF4-FFF2-40B4-BE49-F238E27FC236}">
              <a16:creationId xmlns:a16="http://schemas.microsoft.com/office/drawing/2014/main" id="{8EDF0BD0-77A4-4FF4-8595-005A975A2995}"/>
            </a:ext>
          </a:extLst>
        </xdr:cNvPr>
        <xdr:cNvCxnSpPr/>
      </xdr:nvCxnSpPr>
      <xdr:spPr>
        <a:xfrm flipV="1">
          <a:off x="19509104" y="9594342"/>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78" name="【保健センター・保健所】&#10;一人当たり面積最小値テキスト">
          <a:extLst>
            <a:ext uri="{FF2B5EF4-FFF2-40B4-BE49-F238E27FC236}">
              <a16:creationId xmlns:a16="http://schemas.microsoft.com/office/drawing/2014/main" id="{C56990CB-4354-4DE0-88FC-5D9EB113BD72}"/>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79" name="直線コネクタ 578">
          <a:extLst>
            <a:ext uri="{FF2B5EF4-FFF2-40B4-BE49-F238E27FC236}">
              <a16:creationId xmlns:a16="http://schemas.microsoft.com/office/drawing/2014/main" id="{DB790EFF-9661-435C-86DF-0C800420F0EB}"/>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0" name="【保健センター・保健所】&#10;一人当たり面積最大値テキスト">
          <a:extLst>
            <a:ext uri="{FF2B5EF4-FFF2-40B4-BE49-F238E27FC236}">
              <a16:creationId xmlns:a16="http://schemas.microsoft.com/office/drawing/2014/main" id="{A33DEE0C-3676-4028-B5B2-AA2F1126079C}"/>
            </a:ext>
          </a:extLst>
        </xdr:cNvPr>
        <xdr:cNvSpPr txBox="1"/>
      </xdr:nvSpPr>
      <xdr:spPr>
        <a:xfrm>
          <a:off x="19547840" y="937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1" name="直線コネクタ 580">
          <a:extLst>
            <a:ext uri="{FF2B5EF4-FFF2-40B4-BE49-F238E27FC236}">
              <a16:creationId xmlns:a16="http://schemas.microsoft.com/office/drawing/2014/main" id="{156C32D4-405D-4849-AD26-FD839A58D97D}"/>
            </a:ext>
          </a:extLst>
        </xdr:cNvPr>
        <xdr:cNvCxnSpPr/>
      </xdr:nvCxnSpPr>
      <xdr:spPr>
        <a:xfrm>
          <a:off x="19443700" y="9594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2" name="【保健センター・保健所】&#10;一人当たり面積平均値テキスト">
          <a:extLst>
            <a:ext uri="{FF2B5EF4-FFF2-40B4-BE49-F238E27FC236}">
              <a16:creationId xmlns:a16="http://schemas.microsoft.com/office/drawing/2014/main" id="{AA7FEEC3-D014-43E0-94CA-112FA6EC5039}"/>
            </a:ext>
          </a:extLst>
        </xdr:cNvPr>
        <xdr:cNvSpPr txBox="1"/>
      </xdr:nvSpPr>
      <xdr:spPr>
        <a:xfrm>
          <a:off x="19547840" y="1029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3" name="フローチャート: 判断 582">
          <a:extLst>
            <a:ext uri="{FF2B5EF4-FFF2-40B4-BE49-F238E27FC236}">
              <a16:creationId xmlns:a16="http://schemas.microsoft.com/office/drawing/2014/main" id="{E65EC58A-7875-4737-9E95-C7331DE7F62E}"/>
            </a:ext>
          </a:extLst>
        </xdr:cNvPr>
        <xdr:cNvSpPr/>
      </xdr:nvSpPr>
      <xdr:spPr>
        <a:xfrm>
          <a:off x="19458940" y="104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4" name="フローチャート: 判断 583">
          <a:extLst>
            <a:ext uri="{FF2B5EF4-FFF2-40B4-BE49-F238E27FC236}">
              <a16:creationId xmlns:a16="http://schemas.microsoft.com/office/drawing/2014/main" id="{654FF5AB-C607-433D-9A1F-F37E79038ACC}"/>
            </a:ext>
          </a:extLst>
        </xdr:cNvPr>
        <xdr:cNvSpPr/>
      </xdr:nvSpPr>
      <xdr:spPr>
        <a:xfrm>
          <a:off x="18735040" y="1042517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85" name="フローチャート: 判断 584">
          <a:extLst>
            <a:ext uri="{FF2B5EF4-FFF2-40B4-BE49-F238E27FC236}">
              <a16:creationId xmlns:a16="http://schemas.microsoft.com/office/drawing/2014/main" id="{D547BEEA-FF7D-49EB-AF0D-83CCDE49CEDA}"/>
            </a:ext>
          </a:extLst>
        </xdr:cNvPr>
        <xdr:cNvSpPr/>
      </xdr:nvSpPr>
      <xdr:spPr>
        <a:xfrm>
          <a:off x="1793748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86" name="フローチャート: 判断 585">
          <a:extLst>
            <a:ext uri="{FF2B5EF4-FFF2-40B4-BE49-F238E27FC236}">
              <a16:creationId xmlns:a16="http://schemas.microsoft.com/office/drawing/2014/main" id="{61D3E952-61A8-4E17-AA7E-6F40F5A2CC5E}"/>
            </a:ext>
          </a:extLst>
        </xdr:cNvPr>
        <xdr:cNvSpPr/>
      </xdr:nvSpPr>
      <xdr:spPr>
        <a:xfrm>
          <a:off x="17162780" y="104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87" name="フローチャート: 判断 586">
          <a:extLst>
            <a:ext uri="{FF2B5EF4-FFF2-40B4-BE49-F238E27FC236}">
              <a16:creationId xmlns:a16="http://schemas.microsoft.com/office/drawing/2014/main" id="{18FBD0E4-916D-4C18-8A40-CAA680F7AE43}"/>
            </a:ext>
          </a:extLst>
        </xdr:cNvPr>
        <xdr:cNvSpPr/>
      </xdr:nvSpPr>
      <xdr:spPr>
        <a:xfrm>
          <a:off x="16388080" y="1035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2B20AD7B-7D4F-479C-A173-DD73FE50D61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04FBD211-9373-4CC3-8047-20858FE8C8C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286A9C73-6228-4A39-A1A5-E7492E7BE418}"/>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EC9E44E7-0D53-4CB7-AC7B-AA09A8E78389}"/>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E32CD95-49F6-4424-8F08-71ECDE624F4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168656</xdr:rowOff>
    </xdr:from>
    <xdr:to>
      <xdr:col>116</xdr:col>
      <xdr:colOff>114300</xdr:colOff>
      <xdr:row>63</xdr:row>
      <xdr:rowOff>98806</xdr:rowOff>
    </xdr:to>
    <xdr:sp macro="" textlink="">
      <xdr:nvSpPr>
        <xdr:cNvPr id="593" name="楕円 592">
          <a:extLst>
            <a:ext uri="{FF2B5EF4-FFF2-40B4-BE49-F238E27FC236}">
              <a16:creationId xmlns:a16="http://schemas.microsoft.com/office/drawing/2014/main" id="{F3B05A32-F8E7-4AC9-B60D-80C3551D368F}"/>
            </a:ext>
          </a:extLst>
        </xdr:cNvPr>
        <xdr:cNvSpPr/>
      </xdr:nvSpPr>
      <xdr:spPr>
        <a:xfrm>
          <a:off x="19458940" y="10562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83583</xdr:rowOff>
    </xdr:from>
    <xdr:ext cx="469744" cy="259045"/>
    <xdr:sp macro="" textlink="">
      <xdr:nvSpPr>
        <xdr:cNvPr id="594" name="【保健センター・保健所】&#10;一人当たり面積該当値テキスト">
          <a:extLst>
            <a:ext uri="{FF2B5EF4-FFF2-40B4-BE49-F238E27FC236}">
              <a16:creationId xmlns:a16="http://schemas.microsoft.com/office/drawing/2014/main" id="{A54AB390-1255-41F4-889C-4E676BE1A94C}"/>
            </a:ext>
          </a:extLst>
        </xdr:cNvPr>
        <xdr:cNvSpPr txBox="1"/>
      </xdr:nvSpPr>
      <xdr:spPr>
        <a:xfrm>
          <a:off x="19547840" y="10477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xdr:rowOff>
    </xdr:from>
    <xdr:to>
      <xdr:col>112</xdr:col>
      <xdr:colOff>38100</xdr:colOff>
      <xdr:row>63</xdr:row>
      <xdr:rowOff>103378</xdr:rowOff>
    </xdr:to>
    <xdr:sp macro="" textlink="">
      <xdr:nvSpPr>
        <xdr:cNvPr id="595" name="楕円 594">
          <a:extLst>
            <a:ext uri="{FF2B5EF4-FFF2-40B4-BE49-F238E27FC236}">
              <a16:creationId xmlns:a16="http://schemas.microsoft.com/office/drawing/2014/main" id="{03094162-9632-44D8-BA1A-4D1C77B670FD}"/>
            </a:ext>
          </a:extLst>
        </xdr:cNvPr>
        <xdr:cNvSpPr/>
      </xdr:nvSpPr>
      <xdr:spPr>
        <a:xfrm>
          <a:off x="18735040" y="105630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48006</xdr:rowOff>
    </xdr:from>
    <xdr:to>
      <xdr:col>116</xdr:col>
      <xdr:colOff>63500</xdr:colOff>
      <xdr:row>63</xdr:row>
      <xdr:rowOff>52578</xdr:rowOff>
    </xdr:to>
    <xdr:cxnSp macro="">
      <xdr:nvCxnSpPr>
        <xdr:cNvPr id="596" name="直線コネクタ 595">
          <a:extLst>
            <a:ext uri="{FF2B5EF4-FFF2-40B4-BE49-F238E27FC236}">
              <a16:creationId xmlns:a16="http://schemas.microsoft.com/office/drawing/2014/main" id="{95E773E8-A9B4-406A-B4B4-A5933495D23D}"/>
            </a:ext>
          </a:extLst>
        </xdr:cNvPr>
        <xdr:cNvCxnSpPr/>
      </xdr:nvCxnSpPr>
      <xdr:spPr>
        <a:xfrm flipV="1">
          <a:off x="18778220" y="1060932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xdr:rowOff>
    </xdr:from>
    <xdr:to>
      <xdr:col>107</xdr:col>
      <xdr:colOff>101600</xdr:colOff>
      <xdr:row>63</xdr:row>
      <xdr:rowOff>103378</xdr:rowOff>
    </xdr:to>
    <xdr:sp macro="" textlink="">
      <xdr:nvSpPr>
        <xdr:cNvPr id="597" name="楕円 596">
          <a:extLst>
            <a:ext uri="{FF2B5EF4-FFF2-40B4-BE49-F238E27FC236}">
              <a16:creationId xmlns:a16="http://schemas.microsoft.com/office/drawing/2014/main" id="{95873172-98F2-4A89-8FA9-AD4970EC4E99}"/>
            </a:ext>
          </a:extLst>
        </xdr:cNvPr>
        <xdr:cNvSpPr/>
      </xdr:nvSpPr>
      <xdr:spPr>
        <a:xfrm>
          <a:off x="1793748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52578</xdr:rowOff>
    </xdr:from>
    <xdr:to>
      <xdr:col>111</xdr:col>
      <xdr:colOff>177800</xdr:colOff>
      <xdr:row>63</xdr:row>
      <xdr:rowOff>52578</xdr:rowOff>
    </xdr:to>
    <xdr:cxnSp macro="">
      <xdr:nvCxnSpPr>
        <xdr:cNvPr id="598" name="直線コネクタ 597">
          <a:extLst>
            <a:ext uri="{FF2B5EF4-FFF2-40B4-BE49-F238E27FC236}">
              <a16:creationId xmlns:a16="http://schemas.microsoft.com/office/drawing/2014/main" id="{F597EA14-9DA7-4DB6-904A-7161C88C5276}"/>
            </a:ext>
          </a:extLst>
        </xdr:cNvPr>
        <xdr:cNvCxnSpPr/>
      </xdr:nvCxnSpPr>
      <xdr:spPr>
        <a:xfrm>
          <a:off x="17988280" y="1061389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99" name="楕円 598">
          <a:extLst>
            <a:ext uri="{FF2B5EF4-FFF2-40B4-BE49-F238E27FC236}">
              <a16:creationId xmlns:a16="http://schemas.microsoft.com/office/drawing/2014/main" id="{2CF8717A-5C98-4F21-9B2E-7F88D3A75D3F}"/>
            </a:ext>
          </a:extLst>
        </xdr:cNvPr>
        <xdr:cNvSpPr/>
      </xdr:nvSpPr>
      <xdr:spPr>
        <a:xfrm>
          <a:off x="1716278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52578</xdr:rowOff>
    </xdr:from>
    <xdr:to>
      <xdr:col>107</xdr:col>
      <xdr:colOff>50800</xdr:colOff>
      <xdr:row>63</xdr:row>
      <xdr:rowOff>57150</xdr:rowOff>
    </xdr:to>
    <xdr:cxnSp macro="">
      <xdr:nvCxnSpPr>
        <xdr:cNvPr id="600" name="直線コネクタ 599">
          <a:extLst>
            <a:ext uri="{FF2B5EF4-FFF2-40B4-BE49-F238E27FC236}">
              <a16:creationId xmlns:a16="http://schemas.microsoft.com/office/drawing/2014/main" id="{1542B8AA-4954-48BB-A5A7-DB92CDB0C7D2}"/>
            </a:ext>
          </a:extLst>
        </xdr:cNvPr>
        <xdr:cNvCxnSpPr/>
      </xdr:nvCxnSpPr>
      <xdr:spPr>
        <a:xfrm flipV="1">
          <a:off x="17213580" y="1061389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6350</xdr:rowOff>
    </xdr:from>
    <xdr:to>
      <xdr:col>98</xdr:col>
      <xdr:colOff>38100</xdr:colOff>
      <xdr:row>63</xdr:row>
      <xdr:rowOff>107950</xdr:rowOff>
    </xdr:to>
    <xdr:sp macro="" textlink="">
      <xdr:nvSpPr>
        <xdr:cNvPr id="601" name="楕円 600">
          <a:extLst>
            <a:ext uri="{FF2B5EF4-FFF2-40B4-BE49-F238E27FC236}">
              <a16:creationId xmlns:a16="http://schemas.microsoft.com/office/drawing/2014/main" id="{FECCB63E-2506-403D-8370-574E818B686A}"/>
            </a:ext>
          </a:extLst>
        </xdr:cNvPr>
        <xdr:cNvSpPr/>
      </xdr:nvSpPr>
      <xdr:spPr>
        <a:xfrm>
          <a:off x="16388080" y="105676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57150</xdr:rowOff>
    </xdr:from>
    <xdr:to>
      <xdr:col>102</xdr:col>
      <xdr:colOff>114300</xdr:colOff>
      <xdr:row>63</xdr:row>
      <xdr:rowOff>57150</xdr:rowOff>
    </xdr:to>
    <xdr:cxnSp macro="">
      <xdr:nvCxnSpPr>
        <xdr:cNvPr id="602" name="直線コネクタ 601">
          <a:extLst>
            <a:ext uri="{FF2B5EF4-FFF2-40B4-BE49-F238E27FC236}">
              <a16:creationId xmlns:a16="http://schemas.microsoft.com/office/drawing/2014/main" id="{CA14B2EF-C1A1-4F49-A6A6-0DDC038EBF44}"/>
            </a:ext>
          </a:extLst>
        </xdr:cNvPr>
        <xdr:cNvCxnSpPr/>
      </xdr:nvCxnSpPr>
      <xdr:spPr>
        <a:xfrm>
          <a:off x="16431260" y="106184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3" name="n_1aveValue【保健センター・保健所】&#10;一人当たり面積">
          <a:extLst>
            <a:ext uri="{FF2B5EF4-FFF2-40B4-BE49-F238E27FC236}">
              <a16:creationId xmlns:a16="http://schemas.microsoft.com/office/drawing/2014/main" id="{E04D90A4-2AD1-487C-AF22-E87AF8FBCDD4}"/>
            </a:ext>
          </a:extLst>
        </xdr:cNvPr>
        <xdr:cNvSpPr txBox="1"/>
      </xdr:nvSpPr>
      <xdr:spPr>
        <a:xfrm>
          <a:off x="1856112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4" name="n_2aveValue【保健センター・保健所】&#10;一人当たり面積">
          <a:extLst>
            <a:ext uri="{FF2B5EF4-FFF2-40B4-BE49-F238E27FC236}">
              <a16:creationId xmlns:a16="http://schemas.microsoft.com/office/drawing/2014/main" id="{63ADC60B-5ED8-48CF-BB25-8DEDF64F3CF7}"/>
            </a:ext>
          </a:extLst>
        </xdr:cNvPr>
        <xdr:cNvSpPr txBox="1"/>
      </xdr:nvSpPr>
      <xdr:spPr>
        <a:xfrm>
          <a:off x="1777626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05" name="n_3aveValue【保健センター・保健所】&#10;一人当たり面積">
          <a:extLst>
            <a:ext uri="{FF2B5EF4-FFF2-40B4-BE49-F238E27FC236}">
              <a16:creationId xmlns:a16="http://schemas.microsoft.com/office/drawing/2014/main" id="{0C245D5B-E6E9-46FB-A8D5-A0B88D3A2418}"/>
            </a:ext>
          </a:extLst>
        </xdr:cNvPr>
        <xdr:cNvSpPr txBox="1"/>
      </xdr:nvSpPr>
      <xdr:spPr>
        <a:xfrm>
          <a:off x="17001567" y="1018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06" name="n_4aveValue【保健センター・保健所】&#10;一人当たり面積">
          <a:extLst>
            <a:ext uri="{FF2B5EF4-FFF2-40B4-BE49-F238E27FC236}">
              <a16:creationId xmlns:a16="http://schemas.microsoft.com/office/drawing/2014/main" id="{8EB07156-5703-433A-A98D-3C6202D8FFE3}"/>
            </a:ext>
          </a:extLst>
        </xdr:cNvPr>
        <xdr:cNvSpPr txBox="1"/>
      </xdr:nvSpPr>
      <xdr:spPr>
        <a:xfrm>
          <a:off x="1622686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94505</xdr:rowOff>
    </xdr:from>
    <xdr:ext cx="469744" cy="259045"/>
    <xdr:sp macro="" textlink="">
      <xdr:nvSpPr>
        <xdr:cNvPr id="607" name="n_1mainValue【保健センター・保健所】&#10;一人当たり面積">
          <a:extLst>
            <a:ext uri="{FF2B5EF4-FFF2-40B4-BE49-F238E27FC236}">
              <a16:creationId xmlns:a16="http://schemas.microsoft.com/office/drawing/2014/main" id="{7DDE7EF2-21F1-4182-A608-C0C1572E7A52}"/>
            </a:ext>
          </a:extLst>
        </xdr:cNvPr>
        <xdr:cNvSpPr txBox="1"/>
      </xdr:nvSpPr>
      <xdr:spPr>
        <a:xfrm>
          <a:off x="185611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94505</xdr:rowOff>
    </xdr:from>
    <xdr:ext cx="469744" cy="259045"/>
    <xdr:sp macro="" textlink="">
      <xdr:nvSpPr>
        <xdr:cNvPr id="608" name="n_2mainValue【保健センター・保健所】&#10;一人当たり面積">
          <a:extLst>
            <a:ext uri="{FF2B5EF4-FFF2-40B4-BE49-F238E27FC236}">
              <a16:creationId xmlns:a16="http://schemas.microsoft.com/office/drawing/2014/main" id="{4CDD5DD0-078C-4685-BF3D-CE61CE4E0705}"/>
            </a:ext>
          </a:extLst>
        </xdr:cNvPr>
        <xdr:cNvSpPr txBox="1"/>
      </xdr:nvSpPr>
      <xdr:spPr>
        <a:xfrm>
          <a:off x="1777626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609" name="n_3mainValue【保健センター・保健所】&#10;一人当たり面積">
          <a:extLst>
            <a:ext uri="{FF2B5EF4-FFF2-40B4-BE49-F238E27FC236}">
              <a16:creationId xmlns:a16="http://schemas.microsoft.com/office/drawing/2014/main" id="{D9D5D002-4407-4EFC-9094-8FDA64B2A4B9}"/>
            </a:ext>
          </a:extLst>
        </xdr:cNvPr>
        <xdr:cNvSpPr txBox="1"/>
      </xdr:nvSpPr>
      <xdr:spPr>
        <a:xfrm>
          <a:off x="1700156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610" name="n_4mainValue【保健センター・保健所】&#10;一人当たり面積">
          <a:extLst>
            <a:ext uri="{FF2B5EF4-FFF2-40B4-BE49-F238E27FC236}">
              <a16:creationId xmlns:a16="http://schemas.microsoft.com/office/drawing/2014/main" id="{3B1C0A32-4D35-478E-B5E8-CE2031A8BAFB}"/>
            </a:ext>
          </a:extLst>
        </xdr:cNvPr>
        <xdr:cNvSpPr txBox="1"/>
      </xdr:nvSpPr>
      <xdr:spPr>
        <a:xfrm>
          <a:off x="1622686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a:extLst>
            <a:ext uri="{FF2B5EF4-FFF2-40B4-BE49-F238E27FC236}">
              <a16:creationId xmlns:a16="http://schemas.microsoft.com/office/drawing/2014/main" id="{47A465BA-D874-48B0-84FF-67B648498B4B}"/>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a:extLst>
            <a:ext uri="{FF2B5EF4-FFF2-40B4-BE49-F238E27FC236}">
              <a16:creationId xmlns:a16="http://schemas.microsoft.com/office/drawing/2014/main" id="{43F1381E-24E2-4E51-89FE-892F91465DE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a:extLst>
            <a:ext uri="{FF2B5EF4-FFF2-40B4-BE49-F238E27FC236}">
              <a16:creationId xmlns:a16="http://schemas.microsoft.com/office/drawing/2014/main" id="{72A89111-8306-48D3-80A3-A00D9BB0A0F7}"/>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a:extLst>
            <a:ext uri="{FF2B5EF4-FFF2-40B4-BE49-F238E27FC236}">
              <a16:creationId xmlns:a16="http://schemas.microsoft.com/office/drawing/2014/main" id="{6EE1CA24-B0AB-4068-AFE1-AEA3B52C4F1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a:extLst>
            <a:ext uri="{FF2B5EF4-FFF2-40B4-BE49-F238E27FC236}">
              <a16:creationId xmlns:a16="http://schemas.microsoft.com/office/drawing/2014/main" id="{799A133E-E7F6-4617-81F9-0BE3FD3BAD7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a:extLst>
            <a:ext uri="{FF2B5EF4-FFF2-40B4-BE49-F238E27FC236}">
              <a16:creationId xmlns:a16="http://schemas.microsoft.com/office/drawing/2014/main" id="{F8919E74-8F8D-436B-9EF8-003B4C80808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a:extLst>
            <a:ext uri="{FF2B5EF4-FFF2-40B4-BE49-F238E27FC236}">
              <a16:creationId xmlns:a16="http://schemas.microsoft.com/office/drawing/2014/main" id="{7C191A77-320B-4094-970D-7D97D7CF3367}"/>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a:extLst>
            <a:ext uri="{FF2B5EF4-FFF2-40B4-BE49-F238E27FC236}">
              <a16:creationId xmlns:a16="http://schemas.microsoft.com/office/drawing/2014/main" id="{3511830F-928A-4F8B-A909-8196E4ACEAF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a:extLst>
            <a:ext uri="{FF2B5EF4-FFF2-40B4-BE49-F238E27FC236}">
              <a16:creationId xmlns:a16="http://schemas.microsoft.com/office/drawing/2014/main" id="{524A42C9-5C6A-411F-BB87-501F187E448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a:extLst>
            <a:ext uri="{FF2B5EF4-FFF2-40B4-BE49-F238E27FC236}">
              <a16:creationId xmlns:a16="http://schemas.microsoft.com/office/drawing/2014/main" id="{2C102EA1-2617-4DAA-8D54-A00A7BA1CA4C}"/>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a:extLst>
            <a:ext uri="{FF2B5EF4-FFF2-40B4-BE49-F238E27FC236}">
              <a16:creationId xmlns:a16="http://schemas.microsoft.com/office/drawing/2014/main" id="{949BCA43-9ED1-4CAF-BBC7-2C7A896241C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2" name="直線コネクタ 621">
          <a:extLst>
            <a:ext uri="{FF2B5EF4-FFF2-40B4-BE49-F238E27FC236}">
              <a16:creationId xmlns:a16="http://schemas.microsoft.com/office/drawing/2014/main" id="{0C214E78-2B4C-4233-931D-401EF8D6A916}"/>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3" name="テキスト ボックス 622">
          <a:extLst>
            <a:ext uri="{FF2B5EF4-FFF2-40B4-BE49-F238E27FC236}">
              <a16:creationId xmlns:a16="http://schemas.microsoft.com/office/drawing/2014/main" id="{76727EEE-E82C-474B-A618-2E3DB5051A4F}"/>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4" name="直線コネクタ 623">
          <a:extLst>
            <a:ext uri="{FF2B5EF4-FFF2-40B4-BE49-F238E27FC236}">
              <a16:creationId xmlns:a16="http://schemas.microsoft.com/office/drawing/2014/main" id="{4C4FC159-C41D-4068-8398-DA7D5032367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5" name="テキスト ボックス 624">
          <a:extLst>
            <a:ext uri="{FF2B5EF4-FFF2-40B4-BE49-F238E27FC236}">
              <a16:creationId xmlns:a16="http://schemas.microsoft.com/office/drawing/2014/main" id="{D261F813-4F34-4939-9915-097595076B44}"/>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6" name="直線コネクタ 625">
          <a:extLst>
            <a:ext uri="{FF2B5EF4-FFF2-40B4-BE49-F238E27FC236}">
              <a16:creationId xmlns:a16="http://schemas.microsoft.com/office/drawing/2014/main" id="{18811780-3C4D-41CF-ADAE-DBAF924F4BDB}"/>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7" name="テキスト ボックス 626">
          <a:extLst>
            <a:ext uri="{FF2B5EF4-FFF2-40B4-BE49-F238E27FC236}">
              <a16:creationId xmlns:a16="http://schemas.microsoft.com/office/drawing/2014/main" id="{AEB01698-A50D-4E80-BDE6-88E3F997DE0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8" name="直線コネクタ 627">
          <a:extLst>
            <a:ext uri="{FF2B5EF4-FFF2-40B4-BE49-F238E27FC236}">
              <a16:creationId xmlns:a16="http://schemas.microsoft.com/office/drawing/2014/main" id="{01DADD83-63F8-48BA-8206-576D7925351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9" name="テキスト ボックス 628">
          <a:extLst>
            <a:ext uri="{FF2B5EF4-FFF2-40B4-BE49-F238E27FC236}">
              <a16:creationId xmlns:a16="http://schemas.microsoft.com/office/drawing/2014/main" id="{5273DAEE-A1DC-4EA8-91D1-654C885BCFE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0" name="直線コネクタ 629">
          <a:extLst>
            <a:ext uri="{FF2B5EF4-FFF2-40B4-BE49-F238E27FC236}">
              <a16:creationId xmlns:a16="http://schemas.microsoft.com/office/drawing/2014/main" id="{E9720318-0367-4832-A6A6-8BD78835391B}"/>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1" name="テキスト ボックス 630">
          <a:extLst>
            <a:ext uri="{FF2B5EF4-FFF2-40B4-BE49-F238E27FC236}">
              <a16:creationId xmlns:a16="http://schemas.microsoft.com/office/drawing/2014/main" id="{7A46A076-6F6B-4080-BB4F-56BCB3F4F07A}"/>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2" name="直線コネクタ 631">
          <a:extLst>
            <a:ext uri="{FF2B5EF4-FFF2-40B4-BE49-F238E27FC236}">
              <a16:creationId xmlns:a16="http://schemas.microsoft.com/office/drawing/2014/main" id="{B54EE14F-035F-4D4E-A82E-B5D849C5B8D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3" name="テキスト ボックス 632">
          <a:extLst>
            <a:ext uri="{FF2B5EF4-FFF2-40B4-BE49-F238E27FC236}">
              <a16:creationId xmlns:a16="http://schemas.microsoft.com/office/drawing/2014/main" id="{71ABAC06-8E4B-4B3F-AE1C-EE3933C16AEF}"/>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a:extLst>
            <a:ext uri="{FF2B5EF4-FFF2-40B4-BE49-F238E27FC236}">
              <a16:creationId xmlns:a16="http://schemas.microsoft.com/office/drawing/2014/main" id="{E3C0AA47-1C56-4C21-9BC8-C516C79AB9F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35" name="直線コネクタ 634">
          <a:extLst>
            <a:ext uri="{FF2B5EF4-FFF2-40B4-BE49-F238E27FC236}">
              <a16:creationId xmlns:a16="http://schemas.microsoft.com/office/drawing/2014/main" id="{73387983-E667-4AC2-8BD2-69570E0CA961}"/>
            </a:ext>
          </a:extLst>
        </xdr:cNvPr>
        <xdr:cNvCxnSpPr/>
      </xdr:nvCxnSpPr>
      <xdr:spPr>
        <a:xfrm flipV="1">
          <a:off x="14375764" y="1320927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36" name="【消防施設】&#10;有形固定資産減価償却率最小値テキスト">
          <a:extLst>
            <a:ext uri="{FF2B5EF4-FFF2-40B4-BE49-F238E27FC236}">
              <a16:creationId xmlns:a16="http://schemas.microsoft.com/office/drawing/2014/main" id="{79D5BE26-EC90-4DF4-A54C-45D00F5E5AEE}"/>
            </a:ext>
          </a:extLst>
        </xdr:cNvPr>
        <xdr:cNvSpPr txBox="1"/>
      </xdr:nvSpPr>
      <xdr:spPr>
        <a:xfrm>
          <a:off x="14414500" y="1446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37" name="直線コネクタ 636">
          <a:extLst>
            <a:ext uri="{FF2B5EF4-FFF2-40B4-BE49-F238E27FC236}">
              <a16:creationId xmlns:a16="http://schemas.microsoft.com/office/drawing/2014/main" id="{72F421DF-4C4E-4EA0-AE98-FD9DB6EA84B9}"/>
            </a:ext>
          </a:extLst>
        </xdr:cNvPr>
        <xdr:cNvCxnSpPr/>
      </xdr:nvCxnSpPr>
      <xdr:spPr>
        <a:xfrm>
          <a:off x="14287500" y="14464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38" name="【消防施設】&#10;有形固定資産減価償却率最大値テキスト">
          <a:extLst>
            <a:ext uri="{FF2B5EF4-FFF2-40B4-BE49-F238E27FC236}">
              <a16:creationId xmlns:a16="http://schemas.microsoft.com/office/drawing/2014/main" id="{A9F53485-2B96-4AD7-9355-518A71A5ACA7}"/>
            </a:ext>
          </a:extLst>
        </xdr:cNvPr>
        <xdr:cNvSpPr txBox="1"/>
      </xdr:nvSpPr>
      <xdr:spPr>
        <a:xfrm>
          <a:off x="14414500" y="1298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39" name="直線コネクタ 638">
          <a:extLst>
            <a:ext uri="{FF2B5EF4-FFF2-40B4-BE49-F238E27FC236}">
              <a16:creationId xmlns:a16="http://schemas.microsoft.com/office/drawing/2014/main" id="{4F2E180D-24D3-485E-B339-EB4E158F62C0}"/>
            </a:ext>
          </a:extLst>
        </xdr:cNvPr>
        <xdr:cNvCxnSpPr/>
      </xdr:nvCxnSpPr>
      <xdr:spPr>
        <a:xfrm>
          <a:off x="14287500" y="1320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0" name="【消防施設】&#10;有形固定資産減価償却率平均値テキスト">
          <a:extLst>
            <a:ext uri="{FF2B5EF4-FFF2-40B4-BE49-F238E27FC236}">
              <a16:creationId xmlns:a16="http://schemas.microsoft.com/office/drawing/2014/main" id="{EE9C1B07-A57D-4F97-9150-D571539097A3}"/>
            </a:ext>
          </a:extLst>
        </xdr:cNvPr>
        <xdr:cNvSpPr txBox="1"/>
      </xdr:nvSpPr>
      <xdr:spPr>
        <a:xfrm>
          <a:off x="14414500" y="1363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1" name="フローチャート: 判断 640">
          <a:extLst>
            <a:ext uri="{FF2B5EF4-FFF2-40B4-BE49-F238E27FC236}">
              <a16:creationId xmlns:a16="http://schemas.microsoft.com/office/drawing/2014/main" id="{78980810-BF99-45ED-A96C-76DA7A896116}"/>
            </a:ext>
          </a:extLst>
        </xdr:cNvPr>
        <xdr:cNvSpPr/>
      </xdr:nvSpPr>
      <xdr:spPr>
        <a:xfrm>
          <a:off x="14325600" y="136613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2" name="フローチャート: 判断 641">
          <a:extLst>
            <a:ext uri="{FF2B5EF4-FFF2-40B4-BE49-F238E27FC236}">
              <a16:creationId xmlns:a16="http://schemas.microsoft.com/office/drawing/2014/main" id="{26C0D98D-92E6-4DA0-A889-4264052FBA43}"/>
            </a:ext>
          </a:extLst>
        </xdr:cNvPr>
        <xdr:cNvSpPr/>
      </xdr:nvSpPr>
      <xdr:spPr>
        <a:xfrm>
          <a:off x="13578840" y="136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3" name="フローチャート: 判断 642">
          <a:extLst>
            <a:ext uri="{FF2B5EF4-FFF2-40B4-BE49-F238E27FC236}">
              <a16:creationId xmlns:a16="http://schemas.microsoft.com/office/drawing/2014/main" id="{310E806B-A8CA-4EC6-9B5B-21BFDF5770E4}"/>
            </a:ext>
          </a:extLst>
        </xdr:cNvPr>
        <xdr:cNvSpPr/>
      </xdr:nvSpPr>
      <xdr:spPr>
        <a:xfrm>
          <a:off x="1280414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4" name="フローチャート: 判断 643">
          <a:extLst>
            <a:ext uri="{FF2B5EF4-FFF2-40B4-BE49-F238E27FC236}">
              <a16:creationId xmlns:a16="http://schemas.microsoft.com/office/drawing/2014/main" id="{155782D9-590A-441E-93F2-7165C270E5F1}"/>
            </a:ext>
          </a:extLst>
        </xdr:cNvPr>
        <xdr:cNvSpPr/>
      </xdr:nvSpPr>
      <xdr:spPr>
        <a:xfrm>
          <a:off x="12029440" y="135985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45" name="フローチャート: 判断 644">
          <a:extLst>
            <a:ext uri="{FF2B5EF4-FFF2-40B4-BE49-F238E27FC236}">
              <a16:creationId xmlns:a16="http://schemas.microsoft.com/office/drawing/2014/main" id="{228D0870-D8F1-4749-A6A2-A08EAB0A6974}"/>
            </a:ext>
          </a:extLst>
        </xdr:cNvPr>
        <xdr:cNvSpPr/>
      </xdr:nvSpPr>
      <xdr:spPr>
        <a:xfrm>
          <a:off x="11231880" y="13562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4628A855-BA88-4101-B0B3-510F6AC8E2B9}"/>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F508FA02-C81E-41CB-B397-E90BED669417}"/>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4B021971-4826-47BD-AE43-08A785444A6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F100660-AC8D-4FA5-B7C0-F7E6A49B2F7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571322C0-5EAB-4478-98ED-84DA6709FEF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xdr:rowOff>
    </xdr:from>
    <xdr:to>
      <xdr:col>85</xdr:col>
      <xdr:colOff>177800</xdr:colOff>
      <xdr:row>79</xdr:row>
      <xdr:rowOff>109855</xdr:rowOff>
    </xdr:to>
    <xdr:sp macro="" textlink="">
      <xdr:nvSpPr>
        <xdr:cNvPr id="651" name="楕円 650">
          <a:extLst>
            <a:ext uri="{FF2B5EF4-FFF2-40B4-BE49-F238E27FC236}">
              <a16:creationId xmlns:a16="http://schemas.microsoft.com/office/drawing/2014/main" id="{C2DC6F79-4401-4EBF-A947-A55679E2F42E}"/>
            </a:ext>
          </a:extLst>
        </xdr:cNvPr>
        <xdr:cNvSpPr/>
      </xdr:nvSpPr>
      <xdr:spPr>
        <a:xfrm>
          <a:off x="14325600" y="132518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94632</xdr:rowOff>
    </xdr:from>
    <xdr:ext cx="405111" cy="259045"/>
    <xdr:sp macro="" textlink="">
      <xdr:nvSpPr>
        <xdr:cNvPr id="652" name="【消防施設】&#10;有形固定資産減価償却率該当値テキスト">
          <a:extLst>
            <a:ext uri="{FF2B5EF4-FFF2-40B4-BE49-F238E27FC236}">
              <a16:creationId xmlns:a16="http://schemas.microsoft.com/office/drawing/2014/main" id="{8438C1B6-E1C6-49B6-AE37-49F1AE898AD0}"/>
            </a:ext>
          </a:extLst>
        </xdr:cNvPr>
        <xdr:cNvSpPr txBox="1"/>
      </xdr:nvSpPr>
      <xdr:spPr>
        <a:xfrm>
          <a:off x="14414500" y="1317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137795</xdr:rowOff>
    </xdr:from>
    <xdr:to>
      <xdr:col>81</xdr:col>
      <xdr:colOff>101600</xdr:colOff>
      <xdr:row>79</xdr:row>
      <xdr:rowOff>67945</xdr:rowOff>
    </xdr:to>
    <xdr:sp macro="" textlink="">
      <xdr:nvSpPr>
        <xdr:cNvPr id="653" name="楕円 652">
          <a:extLst>
            <a:ext uri="{FF2B5EF4-FFF2-40B4-BE49-F238E27FC236}">
              <a16:creationId xmlns:a16="http://schemas.microsoft.com/office/drawing/2014/main" id="{01FDA724-3349-4224-B352-4B2C167EEA7B}"/>
            </a:ext>
          </a:extLst>
        </xdr:cNvPr>
        <xdr:cNvSpPr/>
      </xdr:nvSpPr>
      <xdr:spPr>
        <a:xfrm>
          <a:off x="13578840" y="1321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17145</xdr:rowOff>
    </xdr:from>
    <xdr:to>
      <xdr:col>85</xdr:col>
      <xdr:colOff>127000</xdr:colOff>
      <xdr:row>79</xdr:row>
      <xdr:rowOff>59055</xdr:rowOff>
    </xdr:to>
    <xdr:cxnSp macro="">
      <xdr:nvCxnSpPr>
        <xdr:cNvPr id="654" name="直線コネクタ 653">
          <a:extLst>
            <a:ext uri="{FF2B5EF4-FFF2-40B4-BE49-F238E27FC236}">
              <a16:creationId xmlns:a16="http://schemas.microsoft.com/office/drawing/2014/main" id="{3257B9BD-1BFE-4E25-82A0-CC3E73BB4BD4}"/>
            </a:ext>
          </a:extLst>
        </xdr:cNvPr>
        <xdr:cNvCxnSpPr/>
      </xdr:nvCxnSpPr>
      <xdr:spPr>
        <a:xfrm>
          <a:off x="13629640" y="1326070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95886</xdr:rowOff>
    </xdr:from>
    <xdr:to>
      <xdr:col>76</xdr:col>
      <xdr:colOff>165100</xdr:colOff>
      <xdr:row>79</xdr:row>
      <xdr:rowOff>26036</xdr:rowOff>
    </xdr:to>
    <xdr:sp macro="" textlink="">
      <xdr:nvSpPr>
        <xdr:cNvPr id="655" name="楕円 654">
          <a:extLst>
            <a:ext uri="{FF2B5EF4-FFF2-40B4-BE49-F238E27FC236}">
              <a16:creationId xmlns:a16="http://schemas.microsoft.com/office/drawing/2014/main" id="{A24DBCF9-782D-404B-A7BD-D883D02CEF19}"/>
            </a:ext>
          </a:extLst>
        </xdr:cNvPr>
        <xdr:cNvSpPr/>
      </xdr:nvSpPr>
      <xdr:spPr>
        <a:xfrm>
          <a:off x="12804140" y="131718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146686</xdr:rowOff>
    </xdr:from>
    <xdr:to>
      <xdr:col>81</xdr:col>
      <xdr:colOff>50800</xdr:colOff>
      <xdr:row>79</xdr:row>
      <xdr:rowOff>17145</xdr:rowOff>
    </xdr:to>
    <xdr:cxnSp macro="">
      <xdr:nvCxnSpPr>
        <xdr:cNvPr id="656" name="直線コネクタ 655">
          <a:extLst>
            <a:ext uri="{FF2B5EF4-FFF2-40B4-BE49-F238E27FC236}">
              <a16:creationId xmlns:a16="http://schemas.microsoft.com/office/drawing/2014/main" id="{714C0DA2-6739-44DB-81F4-9EDFDB340E5E}"/>
            </a:ext>
          </a:extLst>
        </xdr:cNvPr>
        <xdr:cNvCxnSpPr/>
      </xdr:nvCxnSpPr>
      <xdr:spPr>
        <a:xfrm>
          <a:off x="12854940" y="13222606"/>
          <a:ext cx="7747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52070</xdr:rowOff>
    </xdr:from>
    <xdr:to>
      <xdr:col>72</xdr:col>
      <xdr:colOff>38100</xdr:colOff>
      <xdr:row>78</xdr:row>
      <xdr:rowOff>153670</xdr:rowOff>
    </xdr:to>
    <xdr:sp macro="" textlink="">
      <xdr:nvSpPr>
        <xdr:cNvPr id="657" name="楕円 656">
          <a:extLst>
            <a:ext uri="{FF2B5EF4-FFF2-40B4-BE49-F238E27FC236}">
              <a16:creationId xmlns:a16="http://schemas.microsoft.com/office/drawing/2014/main" id="{A5E8381C-69DD-43E4-9F4C-82C51183B91D}"/>
            </a:ext>
          </a:extLst>
        </xdr:cNvPr>
        <xdr:cNvSpPr/>
      </xdr:nvSpPr>
      <xdr:spPr>
        <a:xfrm>
          <a:off x="12029440" y="13127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102870</xdr:rowOff>
    </xdr:from>
    <xdr:to>
      <xdr:col>76</xdr:col>
      <xdr:colOff>114300</xdr:colOff>
      <xdr:row>78</xdr:row>
      <xdr:rowOff>146686</xdr:rowOff>
    </xdr:to>
    <xdr:cxnSp macro="">
      <xdr:nvCxnSpPr>
        <xdr:cNvPr id="658" name="直線コネクタ 657">
          <a:extLst>
            <a:ext uri="{FF2B5EF4-FFF2-40B4-BE49-F238E27FC236}">
              <a16:creationId xmlns:a16="http://schemas.microsoft.com/office/drawing/2014/main" id="{F1F61436-D8D1-4AAC-85B6-FCBCD0A1FAC7}"/>
            </a:ext>
          </a:extLst>
        </xdr:cNvPr>
        <xdr:cNvCxnSpPr/>
      </xdr:nvCxnSpPr>
      <xdr:spPr>
        <a:xfrm>
          <a:off x="12072620" y="13178790"/>
          <a:ext cx="7823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15875</xdr:rowOff>
    </xdr:from>
    <xdr:to>
      <xdr:col>67</xdr:col>
      <xdr:colOff>101600</xdr:colOff>
      <xdr:row>78</xdr:row>
      <xdr:rowOff>117475</xdr:rowOff>
    </xdr:to>
    <xdr:sp macro="" textlink="">
      <xdr:nvSpPr>
        <xdr:cNvPr id="659" name="楕円 658">
          <a:extLst>
            <a:ext uri="{FF2B5EF4-FFF2-40B4-BE49-F238E27FC236}">
              <a16:creationId xmlns:a16="http://schemas.microsoft.com/office/drawing/2014/main" id="{CFAA96AE-775E-4175-B1B4-23FB5823D258}"/>
            </a:ext>
          </a:extLst>
        </xdr:cNvPr>
        <xdr:cNvSpPr/>
      </xdr:nvSpPr>
      <xdr:spPr>
        <a:xfrm>
          <a:off x="11231880" y="130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66675</xdr:rowOff>
    </xdr:from>
    <xdr:to>
      <xdr:col>71</xdr:col>
      <xdr:colOff>177800</xdr:colOff>
      <xdr:row>78</xdr:row>
      <xdr:rowOff>102870</xdr:rowOff>
    </xdr:to>
    <xdr:cxnSp macro="">
      <xdr:nvCxnSpPr>
        <xdr:cNvPr id="660" name="直線コネクタ 659">
          <a:extLst>
            <a:ext uri="{FF2B5EF4-FFF2-40B4-BE49-F238E27FC236}">
              <a16:creationId xmlns:a16="http://schemas.microsoft.com/office/drawing/2014/main" id="{E61C6C43-3C06-412E-B438-282B2EF351B3}"/>
            </a:ext>
          </a:extLst>
        </xdr:cNvPr>
        <xdr:cNvCxnSpPr/>
      </xdr:nvCxnSpPr>
      <xdr:spPr>
        <a:xfrm>
          <a:off x="11282680" y="1314259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1" name="n_1aveValue【消防施設】&#10;有形固定資産減価償却率">
          <a:extLst>
            <a:ext uri="{FF2B5EF4-FFF2-40B4-BE49-F238E27FC236}">
              <a16:creationId xmlns:a16="http://schemas.microsoft.com/office/drawing/2014/main" id="{62E63AC6-2C0A-46D9-A098-1F196943390F}"/>
            </a:ext>
          </a:extLst>
        </xdr:cNvPr>
        <xdr:cNvSpPr txBox="1"/>
      </xdr:nvSpPr>
      <xdr:spPr>
        <a:xfrm>
          <a:off x="134372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2" name="n_2aveValue【消防施設】&#10;有形固定資産減価償却率">
          <a:extLst>
            <a:ext uri="{FF2B5EF4-FFF2-40B4-BE49-F238E27FC236}">
              <a16:creationId xmlns:a16="http://schemas.microsoft.com/office/drawing/2014/main" id="{E2F0D373-49E5-41EA-951B-17CE5AC1AFF1}"/>
            </a:ext>
          </a:extLst>
        </xdr:cNvPr>
        <xdr:cNvSpPr txBox="1"/>
      </xdr:nvSpPr>
      <xdr:spPr>
        <a:xfrm>
          <a:off x="1267524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3" name="n_3aveValue【消防施設】&#10;有形固定資産減価償却率">
          <a:extLst>
            <a:ext uri="{FF2B5EF4-FFF2-40B4-BE49-F238E27FC236}">
              <a16:creationId xmlns:a16="http://schemas.microsoft.com/office/drawing/2014/main" id="{B8CA1F57-2E2C-47EC-8A7C-55427CB11864}"/>
            </a:ext>
          </a:extLst>
        </xdr:cNvPr>
        <xdr:cNvSpPr txBox="1"/>
      </xdr:nvSpPr>
      <xdr:spPr>
        <a:xfrm>
          <a:off x="1190054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4" name="n_4aveValue【消防施設】&#10;有形固定資産減価償却率">
          <a:extLst>
            <a:ext uri="{FF2B5EF4-FFF2-40B4-BE49-F238E27FC236}">
              <a16:creationId xmlns:a16="http://schemas.microsoft.com/office/drawing/2014/main" id="{73695B45-143E-496D-BA77-278618C8CE0D}"/>
            </a:ext>
          </a:extLst>
        </xdr:cNvPr>
        <xdr:cNvSpPr txBox="1"/>
      </xdr:nvSpPr>
      <xdr:spPr>
        <a:xfrm>
          <a:off x="1110298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84472</xdr:rowOff>
    </xdr:from>
    <xdr:ext cx="405111" cy="259045"/>
    <xdr:sp macro="" textlink="">
      <xdr:nvSpPr>
        <xdr:cNvPr id="665" name="n_1mainValue【消防施設】&#10;有形固定資産減価償却率">
          <a:extLst>
            <a:ext uri="{FF2B5EF4-FFF2-40B4-BE49-F238E27FC236}">
              <a16:creationId xmlns:a16="http://schemas.microsoft.com/office/drawing/2014/main" id="{4611244C-684D-4320-8A46-EB77E1333A5D}"/>
            </a:ext>
          </a:extLst>
        </xdr:cNvPr>
        <xdr:cNvSpPr txBox="1"/>
      </xdr:nvSpPr>
      <xdr:spPr>
        <a:xfrm>
          <a:off x="13437244" y="1299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42563</xdr:rowOff>
    </xdr:from>
    <xdr:ext cx="405111" cy="259045"/>
    <xdr:sp macro="" textlink="">
      <xdr:nvSpPr>
        <xdr:cNvPr id="666" name="n_2mainValue【消防施設】&#10;有形固定資産減価償却率">
          <a:extLst>
            <a:ext uri="{FF2B5EF4-FFF2-40B4-BE49-F238E27FC236}">
              <a16:creationId xmlns:a16="http://schemas.microsoft.com/office/drawing/2014/main" id="{72C1176F-496A-4AB6-946A-040DE58FE37C}"/>
            </a:ext>
          </a:extLst>
        </xdr:cNvPr>
        <xdr:cNvSpPr txBox="1"/>
      </xdr:nvSpPr>
      <xdr:spPr>
        <a:xfrm>
          <a:off x="12675244" y="129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170197</xdr:rowOff>
    </xdr:from>
    <xdr:ext cx="405111" cy="259045"/>
    <xdr:sp macro="" textlink="">
      <xdr:nvSpPr>
        <xdr:cNvPr id="667" name="n_3mainValue【消防施設】&#10;有形固定資産減価償却率">
          <a:extLst>
            <a:ext uri="{FF2B5EF4-FFF2-40B4-BE49-F238E27FC236}">
              <a16:creationId xmlns:a16="http://schemas.microsoft.com/office/drawing/2014/main" id="{221D0C12-33B8-423D-8E66-E496182E3C89}"/>
            </a:ext>
          </a:extLst>
        </xdr:cNvPr>
        <xdr:cNvSpPr txBox="1"/>
      </xdr:nvSpPr>
      <xdr:spPr>
        <a:xfrm>
          <a:off x="11900544" y="1291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134002</xdr:rowOff>
    </xdr:from>
    <xdr:ext cx="405111" cy="259045"/>
    <xdr:sp macro="" textlink="">
      <xdr:nvSpPr>
        <xdr:cNvPr id="668" name="n_4mainValue【消防施設】&#10;有形固定資産減価償却率">
          <a:extLst>
            <a:ext uri="{FF2B5EF4-FFF2-40B4-BE49-F238E27FC236}">
              <a16:creationId xmlns:a16="http://schemas.microsoft.com/office/drawing/2014/main" id="{C1A68903-6C48-4676-B67F-DF78465A44A4}"/>
            </a:ext>
          </a:extLst>
        </xdr:cNvPr>
        <xdr:cNvSpPr txBox="1"/>
      </xdr:nvSpPr>
      <xdr:spPr>
        <a:xfrm>
          <a:off x="11102984" y="1287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a:extLst>
            <a:ext uri="{FF2B5EF4-FFF2-40B4-BE49-F238E27FC236}">
              <a16:creationId xmlns:a16="http://schemas.microsoft.com/office/drawing/2014/main" id="{9B8F56E0-A1E5-4D9A-96AD-233AAADCD9C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a:extLst>
            <a:ext uri="{FF2B5EF4-FFF2-40B4-BE49-F238E27FC236}">
              <a16:creationId xmlns:a16="http://schemas.microsoft.com/office/drawing/2014/main" id="{9F098E9A-96CD-4E08-B20E-60FD7EB6E55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a:extLst>
            <a:ext uri="{FF2B5EF4-FFF2-40B4-BE49-F238E27FC236}">
              <a16:creationId xmlns:a16="http://schemas.microsoft.com/office/drawing/2014/main" id="{83FEF42C-6182-481E-A418-9B523B1CBD7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a:extLst>
            <a:ext uri="{FF2B5EF4-FFF2-40B4-BE49-F238E27FC236}">
              <a16:creationId xmlns:a16="http://schemas.microsoft.com/office/drawing/2014/main" id="{44AD49AB-77C8-4928-B59D-DF936548BBD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a:extLst>
            <a:ext uri="{FF2B5EF4-FFF2-40B4-BE49-F238E27FC236}">
              <a16:creationId xmlns:a16="http://schemas.microsoft.com/office/drawing/2014/main" id="{349EF034-BA97-4AB1-A528-2E8621A012B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a:extLst>
            <a:ext uri="{FF2B5EF4-FFF2-40B4-BE49-F238E27FC236}">
              <a16:creationId xmlns:a16="http://schemas.microsoft.com/office/drawing/2014/main" id="{42B3E956-DCE0-4EB2-9F3C-58AA42901E1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a:extLst>
            <a:ext uri="{FF2B5EF4-FFF2-40B4-BE49-F238E27FC236}">
              <a16:creationId xmlns:a16="http://schemas.microsoft.com/office/drawing/2014/main" id="{1409E4B6-8BA0-4CFA-9F02-84579F9360D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a:extLst>
            <a:ext uri="{FF2B5EF4-FFF2-40B4-BE49-F238E27FC236}">
              <a16:creationId xmlns:a16="http://schemas.microsoft.com/office/drawing/2014/main" id="{1C10B9D2-2270-4645-8FF6-359BBF25365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a:extLst>
            <a:ext uri="{FF2B5EF4-FFF2-40B4-BE49-F238E27FC236}">
              <a16:creationId xmlns:a16="http://schemas.microsoft.com/office/drawing/2014/main" id="{1E202AC8-A77B-407E-9D13-7D0B6D18798F}"/>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a:extLst>
            <a:ext uri="{FF2B5EF4-FFF2-40B4-BE49-F238E27FC236}">
              <a16:creationId xmlns:a16="http://schemas.microsoft.com/office/drawing/2014/main" id="{92A8FB5A-93DA-4774-94EC-DE8BBB95F65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79" name="直線コネクタ 678">
          <a:extLst>
            <a:ext uri="{FF2B5EF4-FFF2-40B4-BE49-F238E27FC236}">
              <a16:creationId xmlns:a16="http://schemas.microsoft.com/office/drawing/2014/main" id="{684E6454-9DBB-4D0B-A761-2940E1D0C07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0" name="テキスト ボックス 679">
          <a:extLst>
            <a:ext uri="{FF2B5EF4-FFF2-40B4-BE49-F238E27FC236}">
              <a16:creationId xmlns:a16="http://schemas.microsoft.com/office/drawing/2014/main" id="{8A3C944A-6AF9-4A6C-A227-BCCAE11DF01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1" name="直線コネクタ 680">
          <a:extLst>
            <a:ext uri="{FF2B5EF4-FFF2-40B4-BE49-F238E27FC236}">
              <a16:creationId xmlns:a16="http://schemas.microsoft.com/office/drawing/2014/main" id="{D57FB643-AD63-422F-87AB-9764A040980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2" name="テキスト ボックス 681">
          <a:extLst>
            <a:ext uri="{FF2B5EF4-FFF2-40B4-BE49-F238E27FC236}">
              <a16:creationId xmlns:a16="http://schemas.microsoft.com/office/drawing/2014/main" id="{5B606E1C-4F56-49AF-87C3-8426F6DA3F94}"/>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3" name="直線コネクタ 682">
          <a:extLst>
            <a:ext uri="{FF2B5EF4-FFF2-40B4-BE49-F238E27FC236}">
              <a16:creationId xmlns:a16="http://schemas.microsoft.com/office/drawing/2014/main" id="{4A201877-CC7E-4A05-BE8D-49EDC62F5729}"/>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4" name="テキスト ボックス 683">
          <a:extLst>
            <a:ext uri="{FF2B5EF4-FFF2-40B4-BE49-F238E27FC236}">
              <a16:creationId xmlns:a16="http://schemas.microsoft.com/office/drawing/2014/main" id="{4E06762D-BA03-4C71-8163-AA70CD28719C}"/>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5" name="直線コネクタ 684">
          <a:extLst>
            <a:ext uri="{FF2B5EF4-FFF2-40B4-BE49-F238E27FC236}">
              <a16:creationId xmlns:a16="http://schemas.microsoft.com/office/drawing/2014/main" id="{E6768045-3131-4DB6-AC59-7B1D4005CC4C}"/>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6" name="テキスト ボックス 685">
          <a:extLst>
            <a:ext uri="{FF2B5EF4-FFF2-40B4-BE49-F238E27FC236}">
              <a16:creationId xmlns:a16="http://schemas.microsoft.com/office/drawing/2014/main" id="{4AA8B794-81EB-4593-AA62-2B4B7E2220C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a:extLst>
            <a:ext uri="{FF2B5EF4-FFF2-40B4-BE49-F238E27FC236}">
              <a16:creationId xmlns:a16="http://schemas.microsoft.com/office/drawing/2014/main" id="{C4DDDDCA-DF1F-46C5-A824-74882EB261B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a:extLst>
            <a:ext uri="{FF2B5EF4-FFF2-40B4-BE49-F238E27FC236}">
              <a16:creationId xmlns:a16="http://schemas.microsoft.com/office/drawing/2014/main" id="{D661643B-E488-44F7-80A6-7C5D7CC04875}"/>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消防施設】&#10;一人当たり面積グラフ枠">
          <a:extLst>
            <a:ext uri="{FF2B5EF4-FFF2-40B4-BE49-F238E27FC236}">
              <a16:creationId xmlns:a16="http://schemas.microsoft.com/office/drawing/2014/main" id="{799E368D-7E41-4F08-9004-A2848FAAA48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0" name="直線コネクタ 689">
          <a:extLst>
            <a:ext uri="{FF2B5EF4-FFF2-40B4-BE49-F238E27FC236}">
              <a16:creationId xmlns:a16="http://schemas.microsoft.com/office/drawing/2014/main" id="{4B5029FC-F2BF-4B72-86FF-E386225C58D7}"/>
            </a:ext>
          </a:extLst>
        </xdr:cNvPr>
        <xdr:cNvCxnSpPr/>
      </xdr:nvCxnSpPr>
      <xdr:spPr>
        <a:xfrm flipV="1">
          <a:off x="19509104" y="13232892"/>
          <a:ext cx="0" cy="115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1" name="【消防施設】&#10;一人当たり面積最小値テキスト">
          <a:extLst>
            <a:ext uri="{FF2B5EF4-FFF2-40B4-BE49-F238E27FC236}">
              <a16:creationId xmlns:a16="http://schemas.microsoft.com/office/drawing/2014/main" id="{F4E1FAA1-94D3-4B95-AE1C-FEC2FB319E50}"/>
            </a:ext>
          </a:extLst>
        </xdr:cNvPr>
        <xdr:cNvSpPr txBox="1"/>
      </xdr:nvSpPr>
      <xdr:spPr>
        <a:xfrm>
          <a:off x="19547840" y="1438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2" name="直線コネクタ 691">
          <a:extLst>
            <a:ext uri="{FF2B5EF4-FFF2-40B4-BE49-F238E27FC236}">
              <a16:creationId xmlns:a16="http://schemas.microsoft.com/office/drawing/2014/main" id="{4C383463-36DC-4400-B4D7-8DB8728B609A}"/>
            </a:ext>
          </a:extLst>
        </xdr:cNvPr>
        <xdr:cNvCxnSpPr/>
      </xdr:nvCxnSpPr>
      <xdr:spPr>
        <a:xfrm>
          <a:off x="19443700" y="143857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3" name="【消防施設】&#10;一人当たり面積最大値テキスト">
          <a:extLst>
            <a:ext uri="{FF2B5EF4-FFF2-40B4-BE49-F238E27FC236}">
              <a16:creationId xmlns:a16="http://schemas.microsoft.com/office/drawing/2014/main" id="{CC8AF657-271F-43A4-AEEE-70074E9B2259}"/>
            </a:ext>
          </a:extLst>
        </xdr:cNvPr>
        <xdr:cNvSpPr txBox="1"/>
      </xdr:nvSpPr>
      <xdr:spPr>
        <a:xfrm>
          <a:off x="19547840" y="1301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4" name="直線コネクタ 693">
          <a:extLst>
            <a:ext uri="{FF2B5EF4-FFF2-40B4-BE49-F238E27FC236}">
              <a16:creationId xmlns:a16="http://schemas.microsoft.com/office/drawing/2014/main" id="{67036782-2163-486F-82A7-BF916D1AE3EA}"/>
            </a:ext>
          </a:extLst>
        </xdr:cNvPr>
        <xdr:cNvCxnSpPr/>
      </xdr:nvCxnSpPr>
      <xdr:spPr>
        <a:xfrm>
          <a:off x="19443700" y="132328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695" name="【消防施設】&#10;一人当たり面積平均値テキスト">
          <a:extLst>
            <a:ext uri="{FF2B5EF4-FFF2-40B4-BE49-F238E27FC236}">
              <a16:creationId xmlns:a16="http://schemas.microsoft.com/office/drawing/2014/main" id="{624909E1-6F75-4ECA-AA40-6CABA5D7623F}"/>
            </a:ext>
          </a:extLst>
        </xdr:cNvPr>
        <xdr:cNvSpPr txBox="1"/>
      </xdr:nvSpPr>
      <xdr:spPr>
        <a:xfrm>
          <a:off x="19547840" y="140284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96" name="フローチャート: 判断 695">
          <a:extLst>
            <a:ext uri="{FF2B5EF4-FFF2-40B4-BE49-F238E27FC236}">
              <a16:creationId xmlns:a16="http://schemas.microsoft.com/office/drawing/2014/main" id="{420AAEF3-62F5-4D6B-B8C0-8D75D0423EA2}"/>
            </a:ext>
          </a:extLst>
        </xdr:cNvPr>
        <xdr:cNvSpPr/>
      </xdr:nvSpPr>
      <xdr:spPr>
        <a:xfrm>
          <a:off x="19458940" y="140500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697" name="フローチャート: 判断 696">
          <a:extLst>
            <a:ext uri="{FF2B5EF4-FFF2-40B4-BE49-F238E27FC236}">
              <a16:creationId xmlns:a16="http://schemas.microsoft.com/office/drawing/2014/main" id="{D00E4237-6D5B-429F-A607-31F5FBF26800}"/>
            </a:ext>
          </a:extLst>
        </xdr:cNvPr>
        <xdr:cNvSpPr/>
      </xdr:nvSpPr>
      <xdr:spPr>
        <a:xfrm>
          <a:off x="1873504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98" name="フローチャート: 判断 697">
          <a:extLst>
            <a:ext uri="{FF2B5EF4-FFF2-40B4-BE49-F238E27FC236}">
              <a16:creationId xmlns:a16="http://schemas.microsoft.com/office/drawing/2014/main" id="{ACDA3CAB-22FC-4724-88AC-2194275053FC}"/>
            </a:ext>
          </a:extLst>
        </xdr:cNvPr>
        <xdr:cNvSpPr/>
      </xdr:nvSpPr>
      <xdr:spPr>
        <a:xfrm>
          <a:off x="17937480" y="14063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699" name="フローチャート: 判断 698">
          <a:extLst>
            <a:ext uri="{FF2B5EF4-FFF2-40B4-BE49-F238E27FC236}">
              <a16:creationId xmlns:a16="http://schemas.microsoft.com/office/drawing/2014/main" id="{E9172866-5AC6-4B94-A4CD-DE1F7CA3DCE4}"/>
            </a:ext>
          </a:extLst>
        </xdr:cNvPr>
        <xdr:cNvSpPr/>
      </xdr:nvSpPr>
      <xdr:spPr>
        <a:xfrm>
          <a:off x="17162780" y="14059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0" name="フローチャート: 判断 699">
          <a:extLst>
            <a:ext uri="{FF2B5EF4-FFF2-40B4-BE49-F238E27FC236}">
              <a16:creationId xmlns:a16="http://schemas.microsoft.com/office/drawing/2014/main" id="{997E59D9-6537-4736-BA4B-267D97EDB6F4}"/>
            </a:ext>
          </a:extLst>
        </xdr:cNvPr>
        <xdr:cNvSpPr/>
      </xdr:nvSpPr>
      <xdr:spPr>
        <a:xfrm>
          <a:off x="16388080" y="139860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48CFF135-1E0F-44BE-B34F-4BA02F46118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11540AFF-3D58-47EB-935D-49C92252810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39BCBE25-F500-4935-B5F3-71F3FBD389B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437C3BCB-E976-4B88-8AB6-0C3696A66F0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2C00115A-9B87-4DC1-94CC-F20D58DBDF84}"/>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85598</xdr:rowOff>
    </xdr:from>
    <xdr:to>
      <xdr:col>116</xdr:col>
      <xdr:colOff>114300</xdr:colOff>
      <xdr:row>84</xdr:row>
      <xdr:rowOff>15748</xdr:rowOff>
    </xdr:to>
    <xdr:sp macro="" textlink="">
      <xdr:nvSpPr>
        <xdr:cNvPr id="706" name="楕円 705">
          <a:extLst>
            <a:ext uri="{FF2B5EF4-FFF2-40B4-BE49-F238E27FC236}">
              <a16:creationId xmlns:a16="http://schemas.microsoft.com/office/drawing/2014/main" id="{2990F84C-8232-436D-B272-1307F6BCFF11}"/>
            </a:ext>
          </a:extLst>
        </xdr:cNvPr>
        <xdr:cNvSpPr/>
      </xdr:nvSpPr>
      <xdr:spPr>
        <a:xfrm>
          <a:off x="19458940" y="139997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108475</xdr:rowOff>
    </xdr:from>
    <xdr:ext cx="469744" cy="259045"/>
    <xdr:sp macro="" textlink="">
      <xdr:nvSpPr>
        <xdr:cNvPr id="707" name="【消防施設】&#10;一人当たり面積該当値テキスト">
          <a:extLst>
            <a:ext uri="{FF2B5EF4-FFF2-40B4-BE49-F238E27FC236}">
              <a16:creationId xmlns:a16="http://schemas.microsoft.com/office/drawing/2014/main" id="{1B5B4328-7081-4CED-A35A-E4AF0433157C}"/>
            </a:ext>
          </a:extLst>
        </xdr:cNvPr>
        <xdr:cNvSpPr txBox="1"/>
      </xdr:nvSpPr>
      <xdr:spPr>
        <a:xfrm>
          <a:off x="19547840" y="1385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708" name="楕円 707">
          <a:extLst>
            <a:ext uri="{FF2B5EF4-FFF2-40B4-BE49-F238E27FC236}">
              <a16:creationId xmlns:a16="http://schemas.microsoft.com/office/drawing/2014/main" id="{DD4D4B28-5CB7-45D5-9B49-50EEDFCE5006}"/>
            </a:ext>
          </a:extLst>
        </xdr:cNvPr>
        <xdr:cNvSpPr/>
      </xdr:nvSpPr>
      <xdr:spPr>
        <a:xfrm>
          <a:off x="18735040" y="140088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136398</xdr:rowOff>
    </xdr:from>
    <xdr:to>
      <xdr:col>116</xdr:col>
      <xdr:colOff>63500</xdr:colOff>
      <xdr:row>83</xdr:row>
      <xdr:rowOff>145542</xdr:rowOff>
    </xdr:to>
    <xdr:cxnSp macro="">
      <xdr:nvCxnSpPr>
        <xdr:cNvPr id="709" name="直線コネクタ 708">
          <a:extLst>
            <a:ext uri="{FF2B5EF4-FFF2-40B4-BE49-F238E27FC236}">
              <a16:creationId xmlns:a16="http://schemas.microsoft.com/office/drawing/2014/main" id="{CB706015-93BC-4FD9-B81F-91BFEE235180}"/>
            </a:ext>
          </a:extLst>
        </xdr:cNvPr>
        <xdr:cNvCxnSpPr/>
      </xdr:nvCxnSpPr>
      <xdr:spPr>
        <a:xfrm flipV="1">
          <a:off x="18778220" y="14050518"/>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103887</xdr:rowOff>
    </xdr:from>
    <xdr:to>
      <xdr:col>107</xdr:col>
      <xdr:colOff>101600</xdr:colOff>
      <xdr:row>84</xdr:row>
      <xdr:rowOff>34037</xdr:rowOff>
    </xdr:to>
    <xdr:sp macro="" textlink="">
      <xdr:nvSpPr>
        <xdr:cNvPr id="710" name="楕円 709">
          <a:extLst>
            <a:ext uri="{FF2B5EF4-FFF2-40B4-BE49-F238E27FC236}">
              <a16:creationId xmlns:a16="http://schemas.microsoft.com/office/drawing/2014/main" id="{D9A61F27-C51E-496E-AD29-70A26B22BFB3}"/>
            </a:ext>
          </a:extLst>
        </xdr:cNvPr>
        <xdr:cNvSpPr/>
      </xdr:nvSpPr>
      <xdr:spPr>
        <a:xfrm>
          <a:off x="17937480" y="14018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145542</xdr:rowOff>
    </xdr:from>
    <xdr:to>
      <xdr:col>111</xdr:col>
      <xdr:colOff>177800</xdr:colOff>
      <xdr:row>83</xdr:row>
      <xdr:rowOff>154687</xdr:rowOff>
    </xdr:to>
    <xdr:cxnSp macro="">
      <xdr:nvCxnSpPr>
        <xdr:cNvPr id="711" name="直線コネクタ 710">
          <a:extLst>
            <a:ext uri="{FF2B5EF4-FFF2-40B4-BE49-F238E27FC236}">
              <a16:creationId xmlns:a16="http://schemas.microsoft.com/office/drawing/2014/main" id="{AC9EDC35-4A3E-495D-9E3E-E54EAFBA9378}"/>
            </a:ext>
          </a:extLst>
        </xdr:cNvPr>
        <xdr:cNvCxnSpPr/>
      </xdr:nvCxnSpPr>
      <xdr:spPr>
        <a:xfrm flipV="1">
          <a:off x="17988280" y="14059662"/>
          <a:ext cx="78994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113030</xdr:rowOff>
    </xdr:from>
    <xdr:to>
      <xdr:col>102</xdr:col>
      <xdr:colOff>165100</xdr:colOff>
      <xdr:row>84</xdr:row>
      <xdr:rowOff>43180</xdr:rowOff>
    </xdr:to>
    <xdr:sp macro="" textlink="">
      <xdr:nvSpPr>
        <xdr:cNvPr id="712" name="楕円 711">
          <a:extLst>
            <a:ext uri="{FF2B5EF4-FFF2-40B4-BE49-F238E27FC236}">
              <a16:creationId xmlns:a16="http://schemas.microsoft.com/office/drawing/2014/main" id="{44374ED4-3824-4088-B1D3-D4D03C4EF3ED}"/>
            </a:ext>
          </a:extLst>
        </xdr:cNvPr>
        <xdr:cNvSpPr/>
      </xdr:nvSpPr>
      <xdr:spPr>
        <a:xfrm>
          <a:off x="1716278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154687</xdr:rowOff>
    </xdr:from>
    <xdr:to>
      <xdr:col>107</xdr:col>
      <xdr:colOff>50800</xdr:colOff>
      <xdr:row>83</xdr:row>
      <xdr:rowOff>163830</xdr:rowOff>
    </xdr:to>
    <xdr:cxnSp macro="">
      <xdr:nvCxnSpPr>
        <xdr:cNvPr id="713" name="直線コネクタ 712">
          <a:extLst>
            <a:ext uri="{FF2B5EF4-FFF2-40B4-BE49-F238E27FC236}">
              <a16:creationId xmlns:a16="http://schemas.microsoft.com/office/drawing/2014/main" id="{B6A06EAE-7585-40B8-B6A9-601D647B9BE8}"/>
            </a:ext>
          </a:extLst>
        </xdr:cNvPr>
        <xdr:cNvCxnSpPr/>
      </xdr:nvCxnSpPr>
      <xdr:spPr>
        <a:xfrm flipV="1">
          <a:off x="17213580" y="14068807"/>
          <a:ext cx="7747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117602</xdr:rowOff>
    </xdr:from>
    <xdr:to>
      <xdr:col>98</xdr:col>
      <xdr:colOff>38100</xdr:colOff>
      <xdr:row>84</xdr:row>
      <xdr:rowOff>47752</xdr:rowOff>
    </xdr:to>
    <xdr:sp macro="" textlink="">
      <xdr:nvSpPr>
        <xdr:cNvPr id="714" name="楕円 713">
          <a:extLst>
            <a:ext uri="{FF2B5EF4-FFF2-40B4-BE49-F238E27FC236}">
              <a16:creationId xmlns:a16="http://schemas.microsoft.com/office/drawing/2014/main" id="{D6CBB94A-7756-4617-BF0B-8BF49509245F}"/>
            </a:ext>
          </a:extLst>
        </xdr:cNvPr>
        <xdr:cNvSpPr/>
      </xdr:nvSpPr>
      <xdr:spPr>
        <a:xfrm>
          <a:off x="16388080" y="140317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163830</xdr:rowOff>
    </xdr:from>
    <xdr:to>
      <xdr:col>102</xdr:col>
      <xdr:colOff>114300</xdr:colOff>
      <xdr:row>83</xdr:row>
      <xdr:rowOff>168402</xdr:rowOff>
    </xdr:to>
    <xdr:cxnSp macro="">
      <xdr:nvCxnSpPr>
        <xdr:cNvPr id="715" name="直線コネクタ 714">
          <a:extLst>
            <a:ext uri="{FF2B5EF4-FFF2-40B4-BE49-F238E27FC236}">
              <a16:creationId xmlns:a16="http://schemas.microsoft.com/office/drawing/2014/main" id="{AF914294-7119-4D5C-8B31-A5EF399A7063}"/>
            </a:ext>
          </a:extLst>
        </xdr:cNvPr>
        <xdr:cNvCxnSpPr/>
      </xdr:nvCxnSpPr>
      <xdr:spPr>
        <a:xfrm flipV="1">
          <a:off x="16431260" y="1407795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16" name="n_1aveValue【消防施設】&#10;一人当たり面積">
          <a:extLst>
            <a:ext uri="{FF2B5EF4-FFF2-40B4-BE49-F238E27FC236}">
              <a16:creationId xmlns:a16="http://schemas.microsoft.com/office/drawing/2014/main" id="{2F73EE7A-AFC7-4723-ADC0-8F265F44C49E}"/>
            </a:ext>
          </a:extLst>
        </xdr:cNvPr>
        <xdr:cNvSpPr txBox="1"/>
      </xdr:nvSpPr>
      <xdr:spPr>
        <a:xfrm>
          <a:off x="1856112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17" name="n_2aveValue【消防施設】&#10;一人当たり面積">
          <a:extLst>
            <a:ext uri="{FF2B5EF4-FFF2-40B4-BE49-F238E27FC236}">
              <a16:creationId xmlns:a16="http://schemas.microsoft.com/office/drawing/2014/main" id="{89D45A9B-982E-433C-9F42-8850B82CB3A0}"/>
            </a:ext>
          </a:extLst>
        </xdr:cNvPr>
        <xdr:cNvSpPr txBox="1"/>
      </xdr:nvSpPr>
      <xdr:spPr>
        <a:xfrm>
          <a:off x="17776267" y="1415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18" name="n_3aveValue【消防施設】&#10;一人当たり面積">
          <a:extLst>
            <a:ext uri="{FF2B5EF4-FFF2-40B4-BE49-F238E27FC236}">
              <a16:creationId xmlns:a16="http://schemas.microsoft.com/office/drawing/2014/main" id="{397E2E77-724A-42B8-B64D-1BE7F6DDCEB1}"/>
            </a:ext>
          </a:extLst>
        </xdr:cNvPr>
        <xdr:cNvSpPr txBox="1"/>
      </xdr:nvSpPr>
      <xdr:spPr>
        <a:xfrm>
          <a:off x="17001567" y="14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719" name="n_4aveValue【消防施設】&#10;一人当たり面積">
          <a:extLst>
            <a:ext uri="{FF2B5EF4-FFF2-40B4-BE49-F238E27FC236}">
              <a16:creationId xmlns:a16="http://schemas.microsoft.com/office/drawing/2014/main" id="{C84E194C-B645-4258-ABF9-8E6A7FF969AC}"/>
            </a:ext>
          </a:extLst>
        </xdr:cNvPr>
        <xdr:cNvSpPr txBox="1"/>
      </xdr:nvSpPr>
      <xdr:spPr>
        <a:xfrm>
          <a:off x="16226867" y="1376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41419</xdr:rowOff>
    </xdr:from>
    <xdr:ext cx="469744" cy="259045"/>
    <xdr:sp macro="" textlink="">
      <xdr:nvSpPr>
        <xdr:cNvPr id="720" name="n_1mainValue【消防施設】&#10;一人当たり面積">
          <a:extLst>
            <a:ext uri="{FF2B5EF4-FFF2-40B4-BE49-F238E27FC236}">
              <a16:creationId xmlns:a16="http://schemas.microsoft.com/office/drawing/2014/main" id="{EDD733A5-D331-4910-B3F4-FBD896D51A28}"/>
            </a:ext>
          </a:extLst>
        </xdr:cNvPr>
        <xdr:cNvSpPr txBox="1"/>
      </xdr:nvSpPr>
      <xdr:spPr>
        <a:xfrm>
          <a:off x="18561127"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50564</xdr:rowOff>
    </xdr:from>
    <xdr:ext cx="469744" cy="259045"/>
    <xdr:sp macro="" textlink="">
      <xdr:nvSpPr>
        <xdr:cNvPr id="721" name="n_2mainValue【消防施設】&#10;一人当たり面積">
          <a:extLst>
            <a:ext uri="{FF2B5EF4-FFF2-40B4-BE49-F238E27FC236}">
              <a16:creationId xmlns:a16="http://schemas.microsoft.com/office/drawing/2014/main" id="{FD0B1224-FC41-4D99-9AB8-DC4CF1128625}"/>
            </a:ext>
          </a:extLst>
        </xdr:cNvPr>
        <xdr:cNvSpPr txBox="1"/>
      </xdr:nvSpPr>
      <xdr:spPr>
        <a:xfrm>
          <a:off x="17776267" y="1379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59707</xdr:rowOff>
    </xdr:from>
    <xdr:ext cx="469744" cy="259045"/>
    <xdr:sp macro="" textlink="">
      <xdr:nvSpPr>
        <xdr:cNvPr id="722" name="n_3mainValue【消防施設】&#10;一人当たり面積">
          <a:extLst>
            <a:ext uri="{FF2B5EF4-FFF2-40B4-BE49-F238E27FC236}">
              <a16:creationId xmlns:a16="http://schemas.microsoft.com/office/drawing/2014/main" id="{19C7BDD9-6A0A-4257-A39A-9E13281F43BA}"/>
            </a:ext>
          </a:extLst>
        </xdr:cNvPr>
        <xdr:cNvSpPr txBox="1"/>
      </xdr:nvSpPr>
      <xdr:spPr>
        <a:xfrm>
          <a:off x="17001567" y="138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38879</xdr:rowOff>
    </xdr:from>
    <xdr:ext cx="469744" cy="259045"/>
    <xdr:sp macro="" textlink="">
      <xdr:nvSpPr>
        <xdr:cNvPr id="723" name="n_4mainValue【消防施設】&#10;一人当たり面積">
          <a:extLst>
            <a:ext uri="{FF2B5EF4-FFF2-40B4-BE49-F238E27FC236}">
              <a16:creationId xmlns:a16="http://schemas.microsoft.com/office/drawing/2014/main" id="{E69CE64A-800D-48B3-915D-6F543B4B7C84}"/>
            </a:ext>
          </a:extLst>
        </xdr:cNvPr>
        <xdr:cNvSpPr txBox="1"/>
      </xdr:nvSpPr>
      <xdr:spPr>
        <a:xfrm>
          <a:off x="16226867" y="1412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5F1864AC-2CF8-4E95-B499-3A178E7D4DA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AA3E917A-79AF-47F6-B738-9883699FB12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8D88F395-936F-489C-A773-F341F83BDC6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5F99FDE8-14A7-40F0-8652-60C25B61036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8B0C75C6-11EF-4FD7-BCEF-7947D4C94CF3}"/>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FC070E0E-2C15-4EBA-945D-380903282E1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91544C25-4CD0-42C7-8712-4E942F400B5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2461DB2B-DA05-43B7-A698-9D93730241D9}"/>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a:extLst>
            <a:ext uri="{FF2B5EF4-FFF2-40B4-BE49-F238E27FC236}">
              <a16:creationId xmlns:a16="http://schemas.microsoft.com/office/drawing/2014/main" id="{E155FF1D-F754-451D-A973-214813A39C9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a:extLst>
            <a:ext uri="{FF2B5EF4-FFF2-40B4-BE49-F238E27FC236}">
              <a16:creationId xmlns:a16="http://schemas.microsoft.com/office/drawing/2014/main" id="{607E28AA-3214-426E-BF4B-76962DF4C14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4" name="テキスト ボックス 733">
          <a:extLst>
            <a:ext uri="{FF2B5EF4-FFF2-40B4-BE49-F238E27FC236}">
              <a16:creationId xmlns:a16="http://schemas.microsoft.com/office/drawing/2014/main" id="{AB4BC582-C335-42D2-A463-74AF9BFBFAE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5" name="直線コネクタ 734">
          <a:extLst>
            <a:ext uri="{FF2B5EF4-FFF2-40B4-BE49-F238E27FC236}">
              <a16:creationId xmlns:a16="http://schemas.microsoft.com/office/drawing/2014/main" id="{BF8FFDEB-F7E4-4322-8634-A4139C94862A}"/>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6" name="テキスト ボックス 735">
          <a:extLst>
            <a:ext uri="{FF2B5EF4-FFF2-40B4-BE49-F238E27FC236}">
              <a16:creationId xmlns:a16="http://schemas.microsoft.com/office/drawing/2014/main" id="{9432D3B5-862B-4A1F-99C0-83A6B997F364}"/>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7" name="直線コネクタ 736">
          <a:extLst>
            <a:ext uri="{FF2B5EF4-FFF2-40B4-BE49-F238E27FC236}">
              <a16:creationId xmlns:a16="http://schemas.microsoft.com/office/drawing/2014/main" id="{F4A53315-A5C2-45AE-9D9A-79364B8E71B8}"/>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8" name="テキスト ボックス 737">
          <a:extLst>
            <a:ext uri="{FF2B5EF4-FFF2-40B4-BE49-F238E27FC236}">
              <a16:creationId xmlns:a16="http://schemas.microsoft.com/office/drawing/2014/main" id="{515746BD-600E-4ADF-9F16-B7F3F862762C}"/>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9" name="直線コネクタ 738">
          <a:extLst>
            <a:ext uri="{FF2B5EF4-FFF2-40B4-BE49-F238E27FC236}">
              <a16:creationId xmlns:a16="http://schemas.microsoft.com/office/drawing/2014/main" id="{52CE1A7B-7CB0-4B3B-8C8C-AD69D34A2B9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0" name="テキスト ボックス 739">
          <a:extLst>
            <a:ext uri="{FF2B5EF4-FFF2-40B4-BE49-F238E27FC236}">
              <a16:creationId xmlns:a16="http://schemas.microsoft.com/office/drawing/2014/main" id="{C6F9A26F-D2BD-47A8-B6C6-497BBB2E8B6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1" name="直線コネクタ 740">
          <a:extLst>
            <a:ext uri="{FF2B5EF4-FFF2-40B4-BE49-F238E27FC236}">
              <a16:creationId xmlns:a16="http://schemas.microsoft.com/office/drawing/2014/main" id="{578236A5-DB1B-4DE5-9B94-5B99AA2D398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2" name="テキスト ボックス 741">
          <a:extLst>
            <a:ext uri="{FF2B5EF4-FFF2-40B4-BE49-F238E27FC236}">
              <a16:creationId xmlns:a16="http://schemas.microsoft.com/office/drawing/2014/main" id="{188601E3-27F1-42B0-A18E-C8E893CC898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3" name="直線コネクタ 742">
          <a:extLst>
            <a:ext uri="{FF2B5EF4-FFF2-40B4-BE49-F238E27FC236}">
              <a16:creationId xmlns:a16="http://schemas.microsoft.com/office/drawing/2014/main" id="{1F089D5E-6864-49DC-888B-B8B7CEDFDC5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4" name="テキスト ボックス 743">
          <a:extLst>
            <a:ext uri="{FF2B5EF4-FFF2-40B4-BE49-F238E27FC236}">
              <a16:creationId xmlns:a16="http://schemas.microsoft.com/office/drawing/2014/main" id="{FAE56B2C-65CA-4E1E-9A93-2DBF9999A70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5" name="直線コネクタ 744">
          <a:extLst>
            <a:ext uri="{FF2B5EF4-FFF2-40B4-BE49-F238E27FC236}">
              <a16:creationId xmlns:a16="http://schemas.microsoft.com/office/drawing/2014/main" id="{421D125D-7DB1-4A7B-A88F-77F2D41EAA2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6" name="テキスト ボックス 745">
          <a:extLst>
            <a:ext uri="{FF2B5EF4-FFF2-40B4-BE49-F238E27FC236}">
              <a16:creationId xmlns:a16="http://schemas.microsoft.com/office/drawing/2014/main" id="{E04F8F5E-831E-420D-A0E7-0D7284CAB33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CD7F8266-501D-415A-8451-D3E26FCA519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a:extLst>
            <a:ext uri="{FF2B5EF4-FFF2-40B4-BE49-F238E27FC236}">
              <a16:creationId xmlns:a16="http://schemas.microsoft.com/office/drawing/2014/main" id="{4F905B3C-BC7A-47F3-9CCE-7AED8379C3B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49" name="直線コネクタ 748">
          <a:extLst>
            <a:ext uri="{FF2B5EF4-FFF2-40B4-BE49-F238E27FC236}">
              <a16:creationId xmlns:a16="http://schemas.microsoft.com/office/drawing/2014/main" id="{F2FF0412-CBD1-4102-B6F9-6BCCF5C776D8}"/>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0" name="【庁舎】&#10;有形固定資産減価償却率最小値テキスト">
          <a:extLst>
            <a:ext uri="{FF2B5EF4-FFF2-40B4-BE49-F238E27FC236}">
              <a16:creationId xmlns:a16="http://schemas.microsoft.com/office/drawing/2014/main" id="{FCC41267-0A3A-4151-AB26-D4FBAD4DF95E}"/>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1" name="直線コネクタ 750">
          <a:extLst>
            <a:ext uri="{FF2B5EF4-FFF2-40B4-BE49-F238E27FC236}">
              <a16:creationId xmlns:a16="http://schemas.microsoft.com/office/drawing/2014/main" id="{0401F9B7-17FC-4A00-9860-1C0F8C7D470C}"/>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2" name="【庁舎】&#10;有形固定資産減価償却率最大値テキスト">
          <a:extLst>
            <a:ext uri="{FF2B5EF4-FFF2-40B4-BE49-F238E27FC236}">
              <a16:creationId xmlns:a16="http://schemas.microsoft.com/office/drawing/2014/main" id="{63CC3E6E-0864-4C82-9FF0-D5BED99EC2A1}"/>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3" name="直線コネクタ 752">
          <a:extLst>
            <a:ext uri="{FF2B5EF4-FFF2-40B4-BE49-F238E27FC236}">
              <a16:creationId xmlns:a16="http://schemas.microsoft.com/office/drawing/2014/main" id="{01D52B7D-E6E0-48E0-A376-D323513531A9}"/>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11991</xdr:rowOff>
    </xdr:from>
    <xdr:ext cx="405111" cy="259045"/>
    <xdr:sp macro="" textlink="">
      <xdr:nvSpPr>
        <xdr:cNvPr id="754" name="【庁舎】&#10;有形固定資産減価償却率平均値テキスト">
          <a:extLst>
            <a:ext uri="{FF2B5EF4-FFF2-40B4-BE49-F238E27FC236}">
              <a16:creationId xmlns:a16="http://schemas.microsoft.com/office/drawing/2014/main" id="{37FF19A6-4106-4B1F-9465-93D294476F0B}"/>
            </a:ext>
          </a:extLst>
        </xdr:cNvPr>
        <xdr:cNvSpPr txBox="1"/>
      </xdr:nvSpPr>
      <xdr:spPr>
        <a:xfrm>
          <a:off x="14414500" y="1761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55" name="フローチャート: 判断 754">
          <a:extLst>
            <a:ext uri="{FF2B5EF4-FFF2-40B4-BE49-F238E27FC236}">
              <a16:creationId xmlns:a16="http://schemas.microsoft.com/office/drawing/2014/main" id="{384CC62F-CB56-46A1-AB1D-DD8D776BCC3E}"/>
            </a:ext>
          </a:extLst>
        </xdr:cNvPr>
        <xdr:cNvSpPr/>
      </xdr:nvSpPr>
      <xdr:spPr>
        <a:xfrm>
          <a:off x="14325600" y="176357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56" name="フローチャート: 判断 755">
          <a:extLst>
            <a:ext uri="{FF2B5EF4-FFF2-40B4-BE49-F238E27FC236}">
              <a16:creationId xmlns:a16="http://schemas.microsoft.com/office/drawing/2014/main" id="{96F82B95-D84C-462A-9FFB-1EDC6BB92452}"/>
            </a:ext>
          </a:extLst>
        </xdr:cNvPr>
        <xdr:cNvSpPr/>
      </xdr:nvSpPr>
      <xdr:spPr>
        <a:xfrm>
          <a:off x="135788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57" name="フローチャート: 判断 756">
          <a:extLst>
            <a:ext uri="{FF2B5EF4-FFF2-40B4-BE49-F238E27FC236}">
              <a16:creationId xmlns:a16="http://schemas.microsoft.com/office/drawing/2014/main" id="{623618B6-4D55-4E67-AA58-667958DAB30D}"/>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58" name="フローチャート: 判断 757">
          <a:extLst>
            <a:ext uri="{FF2B5EF4-FFF2-40B4-BE49-F238E27FC236}">
              <a16:creationId xmlns:a16="http://schemas.microsoft.com/office/drawing/2014/main" id="{236F338C-A3D4-419C-B9A2-9F33B566771B}"/>
            </a:ext>
          </a:extLst>
        </xdr:cNvPr>
        <xdr:cNvSpPr/>
      </xdr:nvSpPr>
      <xdr:spPr>
        <a:xfrm>
          <a:off x="12029440" y="175709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59" name="フローチャート: 判断 758">
          <a:extLst>
            <a:ext uri="{FF2B5EF4-FFF2-40B4-BE49-F238E27FC236}">
              <a16:creationId xmlns:a16="http://schemas.microsoft.com/office/drawing/2014/main" id="{9D8C90FD-16D9-4B9A-BEF9-A0557395283D}"/>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4A6E5BBD-5A77-425D-91B8-488C0FF5B82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8F928DEB-EC8A-4B3E-A58B-145620DE51F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8CF796B9-DBD0-40D6-8656-4D596849333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73F5630F-0E57-4947-9D82-835072B9D56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9637C1A3-998E-420B-8247-DC80F9F7574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765" name="楕円 764">
          <a:extLst>
            <a:ext uri="{FF2B5EF4-FFF2-40B4-BE49-F238E27FC236}">
              <a16:creationId xmlns:a16="http://schemas.microsoft.com/office/drawing/2014/main" id="{287657F5-D8D0-4748-94AC-4E505B80EC08}"/>
            </a:ext>
          </a:extLst>
        </xdr:cNvPr>
        <xdr:cNvSpPr/>
      </xdr:nvSpPr>
      <xdr:spPr>
        <a:xfrm>
          <a:off x="14325600" y="172161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139716</xdr:rowOff>
    </xdr:from>
    <xdr:ext cx="405111" cy="259045"/>
    <xdr:sp macro="" textlink="">
      <xdr:nvSpPr>
        <xdr:cNvPr id="766" name="【庁舎】&#10;有形固定資産減価償却率該当値テキスト">
          <a:extLst>
            <a:ext uri="{FF2B5EF4-FFF2-40B4-BE49-F238E27FC236}">
              <a16:creationId xmlns:a16="http://schemas.microsoft.com/office/drawing/2014/main" id="{1F35F039-3BC9-4593-AB54-E8ADBFDCFA74}"/>
            </a:ext>
          </a:extLst>
        </xdr:cNvPr>
        <xdr:cNvSpPr txBox="1"/>
      </xdr:nvSpPr>
      <xdr:spPr>
        <a:xfrm>
          <a:off x="14414500" y="1707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49893</xdr:rowOff>
    </xdr:from>
    <xdr:to>
      <xdr:col>81</xdr:col>
      <xdr:colOff>101600</xdr:colOff>
      <xdr:row>102</xdr:row>
      <xdr:rowOff>151493</xdr:rowOff>
    </xdr:to>
    <xdr:sp macro="" textlink="">
      <xdr:nvSpPr>
        <xdr:cNvPr id="767" name="楕円 766">
          <a:extLst>
            <a:ext uri="{FF2B5EF4-FFF2-40B4-BE49-F238E27FC236}">
              <a16:creationId xmlns:a16="http://schemas.microsoft.com/office/drawing/2014/main" id="{945112C7-4F4F-4632-8527-54DD7DD9173D}"/>
            </a:ext>
          </a:extLst>
        </xdr:cNvPr>
        <xdr:cNvSpPr/>
      </xdr:nvSpPr>
      <xdr:spPr>
        <a:xfrm>
          <a:off x="13578840" y="1714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100693</xdr:rowOff>
    </xdr:from>
    <xdr:to>
      <xdr:col>85</xdr:col>
      <xdr:colOff>127000</xdr:colOff>
      <xdr:row>102</xdr:row>
      <xdr:rowOff>167639</xdr:rowOff>
    </xdr:to>
    <xdr:cxnSp macro="">
      <xdr:nvCxnSpPr>
        <xdr:cNvPr id="768" name="直線コネクタ 767">
          <a:extLst>
            <a:ext uri="{FF2B5EF4-FFF2-40B4-BE49-F238E27FC236}">
              <a16:creationId xmlns:a16="http://schemas.microsoft.com/office/drawing/2014/main" id="{E3FA4FA3-569D-4221-98B6-D64AF3DE3BFD}"/>
            </a:ext>
          </a:extLst>
        </xdr:cNvPr>
        <xdr:cNvCxnSpPr/>
      </xdr:nvCxnSpPr>
      <xdr:spPr>
        <a:xfrm>
          <a:off x="13629640" y="17199973"/>
          <a:ext cx="74676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154395</xdr:rowOff>
    </xdr:from>
    <xdr:to>
      <xdr:col>76</xdr:col>
      <xdr:colOff>165100</xdr:colOff>
      <xdr:row>102</xdr:row>
      <xdr:rowOff>84545</xdr:rowOff>
    </xdr:to>
    <xdr:sp macro="" textlink="">
      <xdr:nvSpPr>
        <xdr:cNvPr id="769" name="楕円 768">
          <a:extLst>
            <a:ext uri="{FF2B5EF4-FFF2-40B4-BE49-F238E27FC236}">
              <a16:creationId xmlns:a16="http://schemas.microsoft.com/office/drawing/2014/main" id="{99B018F6-9763-4DD6-9599-977A51C64F5E}"/>
            </a:ext>
          </a:extLst>
        </xdr:cNvPr>
        <xdr:cNvSpPr/>
      </xdr:nvSpPr>
      <xdr:spPr>
        <a:xfrm>
          <a:off x="12804140" y="17086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33745</xdr:rowOff>
    </xdr:from>
    <xdr:to>
      <xdr:col>81</xdr:col>
      <xdr:colOff>50800</xdr:colOff>
      <xdr:row>102</xdr:row>
      <xdr:rowOff>100693</xdr:rowOff>
    </xdr:to>
    <xdr:cxnSp macro="">
      <xdr:nvCxnSpPr>
        <xdr:cNvPr id="770" name="直線コネクタ 769">
          <a:extLst>
            <a:ext uri="{FF2B5EF4-FFF2-40B4-BE49-F238E27FC236}">
              <a16:creationId xmlns:a16="http://schemas.microsoft.com/office/drawing/2014/main" id="{73DB01DF-713B-4BFB-A6EB-9360EEFB5844}"/>
            </a:ext>
          </a:extLst>
        </xdr:cNvPr>
        <xdr:cNvCxnSpPr/>
      </xdr:nvCxnSpPr>
      <xdr:spPr>
        <a:xfrm>
          <a:off x="12854940" y="17133025"/>
          <a:ext cx="7747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89081</xdr:rowOff>
    </xdr:from>
    <xdr:to>
      <xdr:col>72</xdr:col>
      <xdr:colOff>38100</xdr:colOff>
      <xdr:row>103</xdr:row>
      <xdr:rowOff>19231</xdr:rowOff>
    </xdr:to>
    <xdr:sp macro="" textlink="">
      <xdr:nvSpPr>
        <xdr:cNvPr id="771" name="楕円 770">
          <a:extLst>
            <a:ext uri="{FF2B5EF4-FFF2-40B4-BE49-F238E27FC236}">
              <a16:creationId xmlns:a16="http://schemas.microsoft.com/office/drawing/2014/main" id="{5C206072-F710-4AD7-80D5-C15E57D42C60}"/>
            </a:ext>
          </a:extLst>
        </xdr:cNvPr>
        <xdr:cNvSpPr/>
      </xdr:nvSpPr>
      <xdr:spPr>
        <a:xfrm>
          <a:off x="12029440" y="171883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33745</xdr:rowOff>
    </xdr:from>
    <xdr:to>
      <xdr:col>76</xdr:col>
      <xdr:colOff>114300</xdr:colOff>
      <xdr:row>102</xdr:row>
      <xdr:rowOff>139881</xdr:rowOff>
    </xdr:to>
    <xdr:cxnSp macro="">
      <xdr:nvCxnSpPr>
        <xdr:cNvPr id="772" name="直線コネクタ 771">
          <a:extLst>
            <a:ext uri="{FF2B5EF4-FFF2-40B4-BE49-F238E27FC236}">
              <a16:creationId xmlns:a16="http://schemas.microsoft.com/office/drawing/2014/main" id="{A31B2230-37DC-40B4-8F10-45BAF2E49F21}"/>
            </a:ext>
          </a:extLst>
        </xdr:cNvPr>
        <xdr:cNvCxnSpPr/>
      </xdr:nvCxnSpPr>
      <xdr:spPr>
        <a:xfrm flipV="1">
          <a:off x="12072620" y="17133025"/>
          <a:ext cx="78232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72752</xdr:rowOff>
    </xdr:from>
    <xdr:to>
      <xdr:col>67</xdr:col>
      <xdr:colOff>101600</xdr:colOff>
      <xdr:row>103</xdr:row>
      <xdr:rowOff>2902</xdr:rowOff>
    </xdr:to>
    <xdr:sp macro="" textlink="">
      <xdr:nvSpPr>
        <xdr:cNvPr id="773" name="楕円 772">
          <a:extLst>
            <a:ext uri="{FF2B5EF4-FFF2-40B4-BE49-F238E27FC236}">
              <a16:creationId xmlns:a16="http://schemas.microsoft.com/office/drawing/2014/main" id="{BCF61C04-A2CE-47A2-A08E-153560D755F5}"/>
            </a:ext>
          </a:extLst>
        </xdr:cNvPr>
        <xdr:cNvSpPr/>
      </xdr:nvSpPr>
      <xdr:spPr>
        <a:xfrm>
          <a:off x="11231880" y="171720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123552</xdr:rowOff>
    </xdr:from>
    <xdr:to>
      <xdr:col>71</xdr:col>
      <xdr:colOff>177800</xdr:colOff>
      <xdr:row>102</xdr:row>
      <xdr:rowOff>139881</xdr:rowOff>
    </xdr:to>
    <xdr:cxnSp macro="">
      <xdr:nvCxnSpPr>
        <xdr:cNvPr id="774" name="直線コネクタ 773">
          <a:extLst>
            <a:ext uri="{FF2B5EF4-FFF2-40B4-BE49-F238E27FC236}">
              <a16:creationId xmlns:a16="http://schemas.microsoft.com/office/drawing/2014/main" id="{FB78ED23-812E-43F2-9C0E-B8552DCF2AAA}"/>
            </a:ext>
          </a:extLst>
        </xdr:cNvPr>
        <xdr:cNvCxnSpPr/>
      </xdr:nvCxnSpPr>
      <xdr:spPr>
        <a:xfrm>
          <a:off x="11282680" y="17222832"/>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44648</xdr:rowOff>
    </xdr:from>
    <xdr:ext cx="405111" cy="259045"/>
    <xdr:sp macro="" textlink="">
      <xdr:nvSpPr>
        <xdr:cNvPr id="775" name="n_1aveValue【庁舎】&#10;有形固定資産減価償却率">
          <a:extLst>
            <a:ext uri="{FF2B5EF4-FFF2-40B4-BE49-F238E27FC236}">
              <a16:creationId xmlns:a16="http://schemas.microsoft.com/office/drawing/2014/main" id="{12C5884D-047D-4AE2-875A-4A7A115ADC4B}"/>
            </a:ext>
          </a:extLst>
        </xdr:cNvPr>
        <xdr:cNvSpPr txBox="1"/>
      </xdr:nvSpPr>
      <xdr:spPr>
        <a:xfrm>
          <a:off x="13437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776" name="n_2aveValue【庁舎】&#10;有形固定資産減価償却率">
          <a:extLst>
            <a:ext uri="{FF2B5EF4-FFF2-40B4-BE49-F238E27FC236}">
              <a16:creationId xmlns:a16="http://schemas.microsoft.com/office/drawing/2014/main" id="{592B1188-694D-4281-90F8-307AB9F7FC27}"/>
            </a:ext>
          </a:extLst>
        </xdr:cNvPr>
        <xdr:cNvSpPr txBox="1"/>
      </xdr:nvSpPr>
      <xdr:spPr>
        <a:xfrm>
          <a:off x="12675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57711</xdr:rowOff>
    </xdr:from>
    <xdr:ext cx="405111" cy="259045"/>
    <xdr:sp macro="" textlink="">
      <xdr:nvSpPr>
        <xdr:cNvPr id="777" name="n_3aveValue【庁舎】&#10;有形固定資産減価償却率">
          <a:extLst>
            <a:ext uri="{FF2B5EF4-FFF2-40B4-BE49-F238E27FC236}">
              <a16:creationId xmlns:a16="http://schemas.microsoft.com/office/drawing/2014/main" id="{9BE0865E-F1AD-4F39-9813-F41624DA302C}"/>
            </a:ext>
          </a:extLst>
        </xdr:cNvPr>
        <xdr:cNvSpPr txBox="1"/>
      </xdr:nvSpPr>
      <xdr:spPr>
        <a:xfrm>
          <a:off x="11900544"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778" name="n_4aveValue【庁舎】&#10;有形固定資産減価償却率">
          <a:extLst>
            <a:ext uri="{FF2B5EF4-FFF2-40B4-BE49-F238E27FC236}">
              <a16:creationId xmlns:a16="http://schemas.microsoft.com/office/drawing/2014/main" id="{4F4CB23B-7B71-4B7F-B236-D82AFDC29FEA}"/>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168020</xdr:rowOff>
    </xdr:from>
    <xdr:ext cx="405111" cy="259045"/>
    <xdr:sp macro="" textlink="">
      <xdr:nvSpPr>
        <xdr:cNvPr id="779" name="n_1mainValue【庁舎】&#10;有形固定資産減価償却率">
          <a:extLst>
            <a:ext uri="{FF2B5EF4-FFF2-40B4-BE49-F238E27FC236}">
              <a16:creationId xmlns:a16="http://schemas.microsoft.com/office/drawing/2014/main" id="{34040FBD-91D3-46E6-8F0F-574837BE19EF}"/>
            </a:ext>
          </a:extLst>
        </xdr:cNvPr>
        <xdr:cNvSpPr txBox="1"/>
      </xdr:nvSpPr>
      <xdr:spPr>
        <a:xfrm>
          <a:off x="13437244" y="1693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101072</xdr:rowOff>
    </xdr:from>
    <xdr:ext cx="405111" cy="259045"/>
    <xdr:sp macro="" textlink="">
      <xdr:nvSpPr>
        <xdr:cNvPr id="780" name="n_2mainValue【庁舎】&#10;有形固定資産減価償却率">
          <a:extLst>
            <a:ext uri="{FF2B5EF4-FFF2-40B4-BE49-F238E27FC236}">
              <a16:creationId xmlns:a16="http://schemas.microsoft.com/office/drawing/2014/main" id="{F72ECD8B-04BC-4E24-969A-B06AC074C85E}"/>
            </a:ext>
          </a:extLst>
        </xdr:cNvPr>
        <xdr:cNvSpPr txBox="1"/>
      </xdr:nvSpPr>
      <xdr:spPr>
        <a:xfrm>
          <a:off x="12675244" y="1686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35758</xdr:rowOff>
    </xdr:from>
    <xdr:ext cx="405111" cy="259045"/>
    <xdr:sp macro="" textlink="">
      <xdr:nvSpPr>
        <xdr:cNvPr id="781" name="n_3mainValue【庁舎】&#10;有形固定資産減価償却率">
          <a:extLst>
            <a:ext uri="{FF2B5EF4-FFF2-40B4-BE49-F238E27FC236}">
              <a16:creationId xmlns:a16="http://schemas.microsoft.com/office/drawing/2014/main" id="{FDD9EF28-8EE4-4A14-990B-F731B04E96A2}"/>
            </a:ext>
          </a:extLst>
        </xdr:cNvPr>
        <xdr:cNvSpPr txBox="1"/>
      </xdr:nvSpPr>
      <xdr:spPr>
        <a:xfrm>
          <a:off x="11900544" y="16967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19429</xdr:rowOff>
    </xdr:from>
    <xdr:ext cx="405111" cy="259045"/>
    <xdr:sp macro="" textlink="">
      <xdr:nvSpPr>
        <xdr:cNvPr id="782" name="n_4mainValue【庁舎】&#10;有形固定資産減価償却率">
          <a:extLst>
            <a:ext uri="{FF2B5EF4-FFF2-40B4-BE49-F238E27FC236}">
              <a16:creationId xmlns:a16="http://schemas.microsoft.com/office/drawing/2014/main" id="{0CA7653A-EEED-4977-869B-2983A1769FFA}"/>
            </a:ext>
          </a:extLst>
        </xdr:cNvPr>
        <xdr:cNvSpPr txBox="1"/>
      </xdr:nvSpPr>
      <xdr:spPr>
        <a:xfrm>
          <a:off x="11102984" y="169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a:extLst>
            <a:ext uri="{FF2B5EF4-FFF2-40B4-BE49-F238E27FC236}">
              <a16:creationId xmlns:a16="http://schemas.microsoft.com/office/drawing/2014/main" id="{DBD8F359-BE22-4D83-B1D2-907EF0208F4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a:extLst>
            <a:ext uri="{FF2B5EF4-FFF2-40B4-BE49-F238E27FC236}">
              <a16:creationId xmlns:a16="http://schemas.microsoft.com/office/drawing/2014/main" id="{F6AED2CE-84ED-4247-9EF9-C03C5F90996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a:extLst>
            <a:ext uri="{FF2B5EF4-FFF2-40B4-BE49-F238E27FC236}">
              <a16:creationId xmlns:a16="http://schemas.microsoft.com/office/drawing/2014/main" id="{377B87EA-0D4D-4FEC-BDB3-46802800FF9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a:extLst>
            <a:ext uri="{FF2B5EF4-FFF2-40B4-BE49-F238E27FC236}">
              <a16:creationId xmlns:a16="http://schemas.microsoft.com/office/drawing/2014/main" id="{4C534293-6AB2-4C1C-A725-A2D4F2424D83}"/>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a:extLst>
            <a:ext uri="{FF2B5EF4-FFF2-40B4-BE49-F238E27FC236}">
              <a16:creationId xmlns:a16="http://schemas.microsoft.com/office/drawing/2014/main" id="{A227C388-048E-4EA1-AE22-E8004411B9C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a:extLst>
            <a:ext uri="{FF2B5EF4-FFF2-40B4-BE49-F238E27FC236}">
              <a16:creationId xmlns:a16="http://schemas.microsoft.com/office/drawing/2014/main" id="{FB4148D2-3AB5-4712-8D1F-1C7403DCC30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a:extLst>
            <a:ext uri="{FF2B5EF4-FFF2-40B4-BE49-F238E27FC236}">
              <a16:creationId xmlns:a16="http://schemas.microsoft.com/office/drawing/2014/main" id="{9E9E675E-612D-4D00-9334-9745A5900B2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a:extLst>
            <a:ext uri="{FF2B5EF4-FFF2-40B4-BE49-F238E27FC236}">
              <a16:creationId xmlns:a16="http://schemas.microsoft.com/office/drawing/2014/main" id="{C6633DED-6F58-464C-88B3-3FD9F0B2A57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a:extLst>
            <a:ext uri="{FF2B5EF4-FFF2-40B4-BE49-F238E27FC236}">
              <a16:creationId xmlns:a16="http://schemas.microsoft.com/office/drawing/2014/main" id="{39016B98-9FC6-488D-A16F-566370734E7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a:extLst>
            <a:ext uri="{FF2B5EF4-FFF2-40B4-BE49-F238E27FC236}">
              <a16:creationId xmlns:a16="http://schemas.microsoft.com/office/drawing/2014/main" id="{F44AFB74-A3DD-4CB7-9733-5A13C5996C4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3" name="直線コネクタ 792">
          <a:extLst>
            <a:ext uri="{FF2B5EF4-FFF2-40B4-BE49-F238E27FC236}">
              <a16:creationId xmlns:a16="http://schemas.microsoft.com/office/drawing/2014/main" id="{00D457B5-090D-463B-B25A-B9D3FFBE9121}"/>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4" name="テキスト ボックス 793">
          <a:extLst>
            <a:ext uri="{FF2B5EF4-FFF2-40B4-BE49-F238E27FC236}">
              <a16:creationId xmlns:a16="http://schemas.microsoft.com/office/drawing/2014/main" id="{76082CE4-2FE4-4378-A18C-5BB9DEC898F2}"/>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5" name="直線コネクタ 794">
          <a:extLst>
            <a:ext uri="{FF2B5EF4-FFF2-40B4-BE49-F238E27FC236}">
              <a16:creationId xmlns:a16="http://schemas.microsoft.com/office/drawing/2014/main" id="{BCDD648F-99E8-47AD-A5A7-F2F85A8FF355}"/>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6" name="テキスト ボックス 795">
          <a:extLst>
            <a:ext uri="{FF2B5EF4-FFF2-40B4-BE49-F238E27FC236}">
              <a16:creationId xmlns:a16="http://schemas.microsoft.com/office/drawing/2014/main" id="{0D267DB1-0A2A-4719-A248-274AD7E195E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7" name="直線コネクタ 796">
          <a:extLst>
            <a:ext uri="{FF2B5EF4-FFF2-40B4-BE49-F238E27FC236}">
              <a16:creationId xmlns:a16="http://schemas.microsoft.com/office/drawing/2014/main" id="{21D78989-F517-4234-A73D-5144C21FD679}"/>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8" name="テキスト ボックス 797">
          <a:extLst>
            <a:ext uri="{FF2B5EF4-FFF2-40B4-BE49-F238E27FC236}">
              <a16:creationId xmlns:a16="http://schemas.microsoft.com/office/drawing/2014/main" id="{EFA50D70-B97D-4BAD-BBD6-D4CAA07B53E1}"/>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9" name="直線コネクタ 798">
          <a:extLst>
            <a:ext uri="{FF2B5EF4-FFF2-40B4-BE49-F238E27FC236}">
              <a16:creationId xmlns:a16="http://schemas.microsoft.com/office/drawing/2014/main" id="{3E3FBA6F-2A8D-4125-BA51-333EA440551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0" name="テキスト ボックス 799">
          <a:extLst>
            <a:ext uri="{FF2B5EF4-FFF2-40B4-BE49-F238E27FC236}">
              <a16:creationId xmlns:a16="http://schemas.microsoft.com/office/drawing/2014/main" id="{54EFD4F9-CD04-40E3-94B6-5E5EC073383A}"/>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1" name="直線コネクタ 800">
          <a:extLst>
            <a:ext uri="{FF2B5EF4-FFF2-40B4-BE49-F238E27FC236}">
              <a16:creationId xmlns:a16="http://schemas.microsoft.com/office/drawing/2014/main" id="{889CE725-D68B-4F7B-AC4C-D432EE374CB1}"/>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2" name="テキスト ボックス 801">
          <a:extLst>
            <a:ext uri="{FF2B5EF4-FFF2-40B4-BE49-F238E27FC236}">
              <a16:creationId xmlns:a16="http://schemas.microsoft.com/office/drawing/2014/main" id="{AF16BC8A-0CA9-40E2-B39B-3F2E49EDB3FB}"/>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3" name="直線コネクタ 802">
          <a:extLst>
            <a:ext uri="{FF2B5EF4-FFF2-40B4-BE49-F238E27FC236}">
              <a16:creationId xmlns:a16="http://schemas.microsoft.com/office/drawing/2014/main" id="{E64E3799-86F3-475B-85C8-5BF5595DDC0A}"/>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4" name="テキスト ボックス 803">
          <a:extLst>
            <a:ext uri="{FF2B5EF4-FFF2-40B4-BE49-F238E27FC236}">
              <a16:creationId xmlns:a16="http://schemas.microsoft.com/office/drawing/2014/main" id="{DD7AB545-2FEF-4493-97AB-90C7A2E543A1}"/>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E4C014AB-083D-4716-BE89-E81CFF3569A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AB7D7C51-DE44-4C95-86E1-E90013F9519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9DAC291F-7859-41C9-A197-4372BF4AAEF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08" name="直線コネクタ 807">
          <a:extLst>
            <a:ext uri="{FF2B5EF4-FFF2-40B4-BE49-F238E27FC236}">
              <a16:creationId xmlns:a16="http://schemas.microsoft.com/office/drawing/2014/main" id="{11BE10DE-442E-4C0B-9DE1-6294226FA9E8}"/>
            </a:ext>
          </a:extLst>
        </xdr:cNvPr>
        <xdr:cNvCxnSpPr/>
      </xdr:nvCxnSpPr>
      <xdr:spPr>
        <a:xfrm flipV="1">
          <a:off x="19509104" y="16841832"/>
          <a:ext cx="0" cy="131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09" name="【庁舎】&#10;一人当たり面積最小値テキスト">
          <a:extLst>
            <a:ext uri="{FF2B5EF4-FFF2-40B4-BE49-F238E27FC236}">
              <a16:creationId xmlns:a16="http://schemas.microsoft.com/office/drawing/2014/main" id="{E950A29D-5372-4CD7-B241-64498674F02F}"/>
            </a:ext>
          </a:extLst>
        </xdr:cNvPr>
        <xdr:cNvSpPr txBox="1"/>
      </xdr:nvSpPr>
      <xdr:spPr>
        <a:xfrm>
          <a:off x="1954784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0" name="直線コネクタ 809">
          <a:extLst>
            <a:ext uri="{FF2B5EF4-FFF2-40B4-BE49-F238E27FC236}">
              <a16:creationId xmlns:a16="http://schemas.microsoft.com/office/drawing/2014/main" id="{8E7ED1AE-D2D9-48C4-8DE7-BAA26C42140B}"/>
            </a:ext>
          </a:extLst>
        </xdr:cNvPr>
        <xdr:cNvCxnSpPr/>
      </xdr:nvCxnSpPr>
      <xdr:spPr>
        <a:xfrm>
          <a:off x="1944370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1" name="【庁舎】&#10;一人当たり面積最大値テキスト">
          <a:extLst>
            <a:ext uri="{FF2B5EF4-FFF2-40B4-BE49-F238E27FC236}">
              <a16:creationId xmlns:a16="http://schemas.microsoft.com/office/drawing/2014/main" id="{A9536216-2437-4CE9-AB56-A5D731E8F30A}"/>
            </a:ext>
          </a:extLst>
        </xdr:cNvPr>
        <xdr:cNvSpPr txBox="1"/>
      </xdr:nvSpPr>
      <xdr:spPr>
        <a:xfrm>
          <a:off x="19547840" y="166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2" name="直線コネクタ 811">
          <a:extLst>
            <a:ext uri="{FF2B5EF4-FFF2-40B4-BE49-F238E27FC236}">
              <a16:creationId xmlns:a16="http://schemas.microsoft.com/office/drawing/2014/main" id="{A85F87EC-0079-40F6-B20F-0F4F2539577F}"/>
            </a:ext>
          </a:extLst>
        </xdr:cNvPr>
        <xdr:cNvCxnSpPr/>
      </xdr:nvCxnSpPr>
      <xdr:spPr>
        <a:xfrm>
          <a:off x="19443700" y="168418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3" name="【庁舎】&#10;一人当たり面積平均値テキスト">
          <a:extLst>
            <a:ext uri="{FF2B5EF4-FFF2-40B4-BE49-F238E27FC236}">
              <a16:creationId xmlns:a16="http://schemas.microsoft.com/office/drawing/2014/main" id="{65C684A9-7828-45BB-9E96-9AFF2B3F42F5}"/>
            </a:ext>
          </a:extLst>
        </xdr:cNvPr>
        <xdr:cNvSpPr txBox="1"/>
      </xdr:nvSpPr>
      <xdr:spPr>
        <a:xfrm>
          <a:off x="19547840" y="1771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4" name="フローチャート: 判断 813">
          <a:extLst>
            <a:ext uri="{FF2B5EF4-FFF2-40B4-BE49-F238E27FC236}">
              <a16:creationId xmlns:a16="http://schemas.microsoft.com/office/drawing/2014/main" id="{49880F84-33B9-404B-AB8A-3635A31FE72B}"/>
            </a:ext>
          </a:extLst>
        </xdr:cNvPr>
        <xdr:cNvSpPr/>
      </xdr:nvSpPr>
      <xdr:spPr>
        <a:xfrm>
          <a:off x="1945894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15" name="フローチャート: 判断 814">
          <a:extLst>
            <a:ext uri="{FF2B5EF4-FFF2-40B4-BE49-F238E27FC236}">
              <a16:creationId xmlns:a16="http://schemas.microsoft.com/office/drawing/2014/main" id="{BBE3584D-9F0F-445A-90F6-730105D9E463}"/>
            </a:ext>
          </a:extLst>
        </xdr:cNvPr>
        <xdr:cNvSpPr/>
      </xdr:nvSpPr>
      <xdr:spPr>
        <a:xfrm>
          <a:off x="18735040" y="17849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16" name="フローチャート: 判断 815">
          <a:extLst>
            <a:ext uri="{FF2B5EF4-FFF2-40B4-BE49-F238E27FC236}">
              <a16:creationId xmlns:a16="http://schemas.microsoft.com/office/drawing/2014/main" id="{62579E5D-A50C-44F4-874C-65B03623F2E9}"/>
            </a:ext>
          </a:extLst>
        </xdr:cNvPr>
        <xdr:cNvSpPr/>
      </xdr:nvSpPr>
      <xdr:spPr>
        <a:xfrm>
          <a:off x="17937480" y="178540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17" name="フローチャート: 判断 816">
          <a:extLst>
            <a:ext uri="{FF2B5EF4-FFF2-40B4-BE49-F238E27FC236}">
              <a16:creationId xmlns:a16="http://schemas.microsoft.com/office/drawing/2014/main" id="{1FE16AE0-E1A7-442B-8843-CA725E372965}"/>
            </a:ext>
          </a:extLst>
        </xdr:cNvPr>
        <xdr:cNvSpPr/>
      </xdr:nvSpPr>
      <xdr:spPr>
        <a:xfrm>
          <a:off x="17162780" y="17871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18" name="フローチャート: 判断 817">
          <a:extLst>
            <a:ext uri="{FF2B5EF4-FFF2-40B4-BE49-F238E27FC236}">
              <a16:creationId xmlns:a16="http://schemas.microsoft.com/office/drawing/2014/main" id="{22AF6C46-BB3C-4A53-B023-5B9C6D41C1DF}"/>
            </a:ext>
          </a:extLst>
        </xdr:cNvPr>
        <xdr:cNvSpPr/>
      </xdr:nvSpPr>
      <xdr:spPr>
        <a:xfrm>
          <a:off x="16388080" y="17829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851B6AF9-684F-484D-8B5F-12DFABFE820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803F9479-3484-4890-B9E6-962FAE2C5ED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3C6A2C01-3109-4C8B-90B6-D4736E76767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B3867FA1-465B-4D10-A6E0-D092B083E44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2E26E261-56BF-4BC2-97A5-FD4E871EF968}"/>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131536</xdr:rowOff>
    </xdr:from>
    <xdr:to>
      <xdr:col>116</xdr:col>
      <xdr:colOff>114300</xdr:colOff>
      <xdr:row>107</xdr:row>
      <xdr:rowOff>61686</xdr:rowOff>
    </xdr:to>
    <xdr:sp macro="" textlink="">
      <xdr:nvSpPr>
        <xdr:cNvPr id="824" name="楕円 823">
          <a:extLst>
            <a:ext uri="{FF2B5EF4-FFF2-40B4-BE49-F238E27FC236}">
              <a16:creationId xmlns:a16="http://schemas.microsoft.com/office/drawing/2014/main" id="{7C0B12E2-1D83-4C81-B7F6-4E8B095F457C}"/>
            </a:ext>
          </a:extLst>
        </xdr:cNvPr>
        <xdr:cNvSpPr/>
      </xdr:nvSpPr>
      <xdr:spPr>
        <a:xfrm>
          <a:off x="19458940" y="17901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109963</xdr:rowOff>
    </xdr:from>
    <xdr:ext cx="469744" cy="259045"/>
    <xdr:sp macro="" textlink="">
      <xdr:nvSpPr>
        <xdr:cNvPr id="825" name="【庁舎】&#10;一人当たり面積該当値テキスト">
          <a:extLst>
            <a:ext uri="{FF2B5EF4-FFF2-40B4-BE49-F238E27FC236}">
              <a16:creationId xmlns:a16="http://schemas.microsoft.com/office/drawing/2014/main" id="{58CD213F-7EDD-44F1-AF0B-E3FD6EA9106B}"/>
            </a:ext>
          </a:extLst>
        </xdr:cNvPr>
        <xdr:cNvSpPr txBox="1"/>
      </xdr:nvSpPr>
      <xdr:spPr>
        <a:xfrm>
          <a:off x="19547840" y="178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138068</xdr:rowOff>
    </xdr:from>
    <xdr:to>
      <xdr:col>112</xdr:col>
      <xdr:colOff>38100</xdr:colOff>
      <xdr:row>107</xdr:row>
      <xdr:rowOff>68218</xdr:rowOff>
    </xdr:to>
    <xdr:sp macro="" textlink="">
      <xdr:nvSpPr>
        <xdr:cNvPr id="826" name="楕円 825">
          <a:extLst>
            <a:ext uri="{FF2B5EF4-FFF2-40B4-BE49-F238E27FC236}">
              <a16:creationId xmlns:a16="http://schemas.microsoft.com/office/drawing/2014/main" id="{2892AE3C-BA3B-4ECD-A244-6E5781209283}"/>
            </a:ext>
          </a:extLst>
        </xdr:cNvPr>
        <xdr:cNvSpPr/>
      </xdr:nvSpPr>
      <xdr:spPr>
        <a:xfrm>
          <a:off x="18735040" y="17907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10886</xdr:rowOff>
    </xdr:from>
    <xdr:to>
      <xdr:col>116</xdr:col>
      <xdr:colOff>63500</xdr:colOff>
      <xdr:row>107</xdr:row>
      <xdr:rowOff>17418</xdr:rowOff>
    </xdr:to>
    <xdr:cxnSp macro="">
      <xdr:nvCxnSpPr>
        <xdr:cNvPr id="827" name="直線コネクタ 826">
          <a:extLst>
            <a:ext uri="{FF2B5EF4-FFF2-40B4-BE49-F238E27FC236}">
              <a16:creationId xmlns:a16="http://schemas.microsoft.com/office/drawing/2014/main" id="{4E9E0FAB-78B4-4B83-8F2A-08B970F38EFC}"/>
            </a:ext>
          </a:extLst>
        </xdr:cNvPr>
        <xdr:cNvCxnSpPr/>
      </xdr:nvCxnSpPr>
      <xdr:spPr>
        <a:xfrm flipV="1">
          <a:off x="18778220" y="17948366"/>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144599</xdr:rowOff>
    </xdr:from>
    <xdr:to>
      <xdr:col>107</xdr:col>
      <xdr:colOff>101600</xdr:colOff>
      <xdr:row>107</xdr:row>
      <xdr:rowOff>74749</xdr:rowOff>
    </xdr:to>
    <xdr:sp macro="" textlink="">
      <xdr:nvSpPr>
        <xdr:cNvPr id="828" name="楕円 827">
          <a:extLst>
            <a:ext uri="{FF2B5EF4-FFF2-40B4-BE49-F238E27FC236}">
              <a16:creationId xmlns:a16="http://schemas.microsoft.com/office/drawing/2014/main" id="{CBEF7CDA-E009-4CAD-AABC-CECA176C814A}"/>
            </a:ext>
          </a:extLst>
        </xdr:cNvPr>
        <xdr:cNvSpPr/>
      </xdr:nvSpPr>
      <xdr:spPr>
        <a:xfrm>
          <a:off x="17937480" y="17914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17418</xdr:rowOff>
    </xdr:from>
    <xdr:to>
      <xdr:col>111</xdr:col>
      <xdr:colOff>177800</xdr:colOff>
      <xdr:row>107</xdr:row>
      <xdr:rowOff>23949</xdr:rowOff>
    </xdr:to>
    <xdr:cxnSp macro="">
      <xdr:nvCxnSpPr>
        <xdr:cNvPr id="829" name="直線コネクタ 828">
          <a:extLst>
            <a:ext uri="{FF2B5EF4-FFF2-40B4-BE49-F238E27FC236}">
              <a16:creationId xmlns:a16="http://schemas.microsoft.com/office/drawing/2014/main" id="{C541F2E1-D920-41C9-8959-3132C9115D96}"/>
            </a:ext>
          </a:extLst>
        </xdr:cNvPr>
        <xdr:cNvCxnSpPr/>
      </xdr:nvCxnSpPr>
      <xdr:spPr>
        <a:xfrm flipV="1">
          <a:off x="17988280" y="17954898"/>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152763</xdr:rowOff>
    </xdr:from>
    <xdr:to>
      <xdr:col>102</xdr:col>
      <xdr:colOff>165100</xdr:colOff>
      <xdr:row>107</xdr:row>
      <xdr:rowOff>82913</xdr:rowOff>
    </xdr:to>
    <xdr:sp macro="" textlink="">
      <xdr:nvSpPr>
        <xdr:cNvPr id="830" name="楕円 829">
          <a:extLst>
            <a:ext uri="{FF2B5EF4-FFF2-40B4-BE49-F238E27FC236}">
              <a16:creationId xmlns:a16="http://schemas.microsoft.com/office/drawing/2014/main" id="{2049B930-0A04-41C5-8990-5D3B2A8143CA}"/>
            </a:ext>
          </a:extLst>
        </xdr:cNvPr>
        <xdr:cNvSpPr/>
      </xdr:nvSpPr>
      <xdr:spPr>
        <a:xfrm>
          <a:off x="17162780" y="1792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23949</xdr:rowOff>
    </xdr:from>
    <xdr:to>
      <xdr:col>107</xdr:col>
      <xdr:colOff>50800</xdr:colOff>
      <xdr:row>107</xdr:row>
      <xdr:rowOff>32113</xdr:rowOff>
    </xdr:to>
    <xdr:cxnSp macro="">
      <xdr:nvCxnSpPr>
        <xdr:cNvPr id="831" name="直線コネクタ 830">
          <a:extLst>
            <a:ext uri="{FF2B5EF4-FFF2-40B4-BE49-F238E27FC236}">
              <a16:creationId xmlns:a16="http://schemas.microsoft.com/office/drawing/2014/main" id="{A22D9936-D056-410A-A965-40079FE2511C}"/>
            </a:ext>
          </a:extLst>
        </xdr:cNvPr>
        <xdr:cNvCxnSpPr/>
      </xdr:nvCxnSpPr>
      <xdr:spPr>
        <a:xfrm flipV="1">
          <a:off x="17213580" y="17961429"/>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159294</xdr:rowOff>
    </xdr:from>
    <xdr:to>
      <xdr:col>98</xdr:col>
      <xdr:colOff>38100</xdr:colOff>
      <xdr:row>107</xdr:row>
      <xdr:rowOff>89444</xdr:rowOff>
    </xdr:to>
    <xdr:sp macro="" textlink="">
      <xdr:nvSpPr>
        <xdr:cNvPr id="832" name="楕円 831">
          <a:extLst>
            <a:ext uri="{FF2B5EF4-FFF2-40B4-BE49-F238E27FC236}">
              <a16:creationId xmlns:a16="http://schemas.microsoft.com/office/drawing/2014/main" id="{AB13C7AE-DE60-4D15-BD09-A458E22E283E}"/>
            </a:ext>
          </a:extLst>
        </xdr:cNvPr>
        <xdr:cNvSpPr/>
      </xdr:nvSpPr>
      <xdr:spPr>
        <a:xfrm>
          <a:off x="16388080" y="17929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32113</xdr:rowOff>
    </xdr:from>
    <xdr:to>
      <xdr:col>102</xdr:col>
      <xdr:colOff>114300</xdr:colOff>
      <xdr:row>107</xdr:row>
      <xdr:rowOff>38644</xdr:rowOff>
    </xdr:to>
    <xdr:cxnSp macro="">
      <xdr:nvCxnSpPr>
        <xdr:cNvPr id="833" name="直線コネクタ 832">
          <a:extLst>
            <a:ext uri="{FF2B5EF4-FFF2-40B4-BE49-F238E27FC236}">
              <a16:creationId xmlns:a16="http://schemas.microsoft.com/office/drawing/2014/main" id="{38B4DABD-69EB-4383-9B75-92658CC533D3}"/>
            </a:ext>
          </a:extLst>
        </xdr:cNvPr>
        <xdr:cNvCxnSpPr/>
      </xdr:nvCxnSpPr>
      <xdr:spPr>
        <a:xfrm flipV="1">
          <a:off x="16431260" y="17969593"/>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4" name="n_1aveValue【庁舎】&#10;一人当たり面積">
          <a:extLst>
            <a:ext uri="{FF2B5EF4-FFF2-40B4-BE49-F238E27FC236}">
              <a16:creationId xmlns:a16="http://schemas.microsoft.com/office/drawing/2014/main" id="{C1D06488-4537-4A5C-966E-F1A1EFD16A70}"/>
            </a:ext>
          </a:extLst>
        </xdr:cNvPr>
        <xdr:cNvSpPr txBox="1"/>
      </xdr:nvSpPr>
      <xdr:spPr>
        <a:xfrm>
          <a:off x="18561127" y="176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35" name="n_2aveValue【庁舎】&#10;一人当たり面積">
          <a:extLst>
            <a:ext uri="{FF2B5EF4-FFF2-40B4-BE49-F238E27FC236}">
              <a16:creationId xmlns:a16="http://schemas.microsoft.com/office/drawing/2014/main" id="{71DFFABB-23A3-42C4-B8C6-5DF725745E26}"/>
            </a:ext>
          </a:extLst>
        </xdr:cNvPr>
        <xdr:cNvSpPr txBox="1"/>
      </xdr:nvSpPr>
      <xdr:spPr>
        <a:xfrm>
          <a:off x="1777626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36" name="n_3aveValue【庁舎】&#10;一人当たり面積">
          <a:extLst>
            <a:ext uri="{FF2B5EF4-FFF2-40B4-BE49-F238E27FC236}">
              <a16:creationId xmlns:a16="http://schemas.microsoft.com/office/drawing/2014/main" id="{CC81F4FC-F1E0-4C15-9CCF-D3F8B045B505}"/>
            </a:ext>
          </a:extLst>
        </xdr:cNvPr>
        <xdr:cNvSpPr txBox="1"/>
      </xdr:nvSpPr>
      <xdr:spPr>
        <a:xfrm>
          <a:off x="17001567" y="17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37" name="n_4aveValue【庁舎】&#10;一人当たり面積">
          <a:extLst>
            <a:ext uri="{FF2B5EF4-FFF2-40B4-BE49-F238E27FC236}">
              <a16:creationId xmlns:a16="http://schemas.microsoft.com/office/drawing/2014/main" id="{9D963412-5A77-4CDD-A014-68D87D986E07}"/>
            </a:ext>
          </a:extLst>
        </xdr:cNvPr>
        <xdr:cNvSpPr txBox="1"/>
      </xdr:nvSpPr>
      <xdr:spPr>
        <a:xfrm>
          <a:off x="1622686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59345</xdr:rowOff>
    </xdr:from>
    <xdr:ext cx="469744" cy="259045"/>
    <xdr:sp macro="" textlink="">
      <xdr:nvSpPr>
        <xdr:cNvPr id="838" name="n_1mainValue【庁舎】&#10;一人当たり面積">
          <a:extLst>
            <a:ext uri="{FF2B5EF4-FFF2-40B4-BE49-F238E27FC236}">
              <a16:creationId xmlns:a16="http://schemas.microsoft.com/office/drawing/2014/main" id="{0FD309C8-055D-43BE-8CDA-8B158A7DD859}"/>
            </a:ext>
          </a:extLst>
        </xdr:cNvPr>
        <xdr:cNvSpPr txBox="1"/>
      </xdr:nvSpPr>
      <xdr:spPr>
        <a:xfrm>
          <a:off x="18561127" y="1799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65876</xdr:rowOff>
    </xdr:from>
    <xdr:ext cx="469744" cy="259045"/>
    <xdr:sp macro="" textlink="">
      <xdr:nvSpPr>
        <xdr:cNvPr id="839" name="n_2mainValue【庁舎】&#10;一人当たり面積">
          <a:extLst>
            <a:ext uri="{FF2B5EF4-FFF2-40B4-BE49-F238E27FC236}">
              <a16:creationId xmlns:a16="http://schemas.microsoft.com/office/drawing/2014/main" id="{AE08A70A-7281-4B64-9810-0DEA9AD22425}"/>
            </a:ext>
          </a:extLst>
        </xdr:cNvPr>
        <xdr:cNvSpPr txBox="1"/>
      </xdr:nvSpPr>
      <xdr:spPr>
        <a:xfrm>
          <a:off x="17776267" y="1800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74040</xdr:rowOff>
    </xdr:from>
    <xdr:ext cx="469744" cy="259045"/>
    <xdr:sp macro="" textlink="">
      <xdr:nvSpPr>
        <xdr:cNvPr id="840" name="n_3mainValue【庁舎】&#10;一人当たり面積">
          <a:extLst>
            <a:ext uri="{FF2B5EF4-FFF2-40B4-BE49-F238E27FC236}">
              <a16:creationId xmlns:a16="http://schemas.microsoft.com/office/drawing/2014/main" id="{673C4DAB-76EA-4E4F-BC3A-D76FB00F4763}"/>
            </a:ext>
          </a:extLst>
        </xdr:cNvPr>
        <xdr:cNvSpPr txBox="1"/>
      </xdr:nvSpPr>
      <xdr:spPr>
        <a:xfrm>
          <a:off x="1700156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80571</xdr:rowOff>
    </xdr:from>
    <xdr:ext cx="469744" cy="259045"/>
    <xdr:sp macro="" textlink="">
      <xdr:nvSpPr>
        <xdr:cNvPr id="841" name="n_4mainValue【庁舎】&#10;一人当たり面積">
          <a:extLst>
            <a:ext uri="{FF2B5EF4-FFF2-40B4-BE49-F238E27FC236}">
              <a16:creationId xmlns:a16="http://schemas.microsoft.com/office/drawing/2014/main" id="{48C47465-339E-499A-805B-C9072EE6CAA4}"/>
            </a:ext>
          </a:extLst>
        </xdr:cNvPr>
        <xdr:cNvSpPr txBox="1"/>
      </xdr:nvSpPr>
      <xdr:spPr>
        <a:xfrm>
          <a:off x="16226867" y="1801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8C27B061-E488-4C7E-856C-FC208F01EB3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782BBB25-83B5-4889-8E54-87E557AC5B5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BBCA9CFB-C4F4-405F-A6B9-F4C8A31AC89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が年々上昇傾向にあり、老朽化は進んでいるものの類似団体と比較して全体的に低い水準である。一方、「福祉施設」と「保健センター・保健所」は老朽化の度合いが類似団体平均値を上回っており、前年度より上昇しているため、維持管理に係るコストを縮減しながら長寿命化を図っていく。</a:t>
          </a:r>
          <a:r>
            <a:rPr kumimoji="1" lang="ja-JP" altLang="en-US" sz="1300" b="0">
              <a:solidFill>
                <a:schemeClr val="tx1"/>
              </a:solidFill>
              <a:latin typeface="ＭＳ Ｐゴシック" panose="020B0600070205080204" pitchFamily="50" charset="-128"/>
              <a:ea typeface="ＭＳ Ｐゴシック" panose="020B0600070205080204" pitchFamily="50" charset="-128"/>
            </a:rPr>
            <a:t>令和４年度３月に改訂した養老町公共施設等総合管理計画で、保健センターは機能移転し、施設の廃止（解体）を検討することになっており、老人福祉センターは、機能を他施設に移転し施設は他事業での利用を検討していく。</a:t>
          </a:r>
          <a:endParaRPr kumimoji="1" lang="en-US" altLang="ja-JP" sz="1300" b="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0">
              <a:solidFill>
                <a:schemeClr val="tx1"/>
              </a:solidFill>
              <a:latin typeface="ＭＳ Ｐゴシック" panose="020B0600070205080204" pitchFamily="50" charset="-128"/>
              <a:ea typeface="ＭＳ Ｐゴシック" panose="020B0600070205080204" pitchFamily="50" charset="-128"/>
            </a:rPr>
            <a:t>一人当たりの面積の縮減や、長寿命化の実施又は取り壊しによる公共施設の最適な配置の実現に向け、施設需要の変化に応じた質と量を最適化しながら、計画的な維持管理に努めることが必要となる。</a:t>
          </a:r>
          <a:endParaRPr kumimoji="1" lang="en-US" altLang="ja-JP" sz="1300" b="0">
            <a:solidFill>
              <a:schemeClr val="tx1"/>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類似団体内平均値をやや下回る水準で推移している。今後は、人口減少による町民税や地価の下落による固定資産税等の税収減による基準財政収入額の減少により指数の悪化が予測される。事務事業の見直しや行政評価システムの確立などによる行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２ポイント悪化した。地方交付税では、令和４年度に引き続き国補正に伴う普通交付税の追加交付があり、前年度と比較しその交付額は地方交付税全体としては、６，３４２万３千円増加したもの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、臨時財政対策債の発行可能額の減少が大きく影響したため悪化した要因と考えられる。</a:t>
          </a:r>
          <a:r>
            <a:rPr kumimoji="1" lang="ja-JP" altLang="en-US" sz="1300">
              <a:latin typeface="ＭＳ Ｐゴシック" panose="020B0600070205080204" pitchFamily="50" charset="-128"/>
              <a:ea typeface="ＭＳ Ｐゴシック" panose="020B0600070205080204" pitchFamily="50" charset="-128"/>
            </a:rPr>
            <a:t>今後は、人口減少、少子高齢化が進む中で、税収の減収及び社会保障費の増加が予測され、財政の硬直化がより一層進むと考えられる。企業誘致等による新たな財源の確保や、事務事業の見直しによる経費の削減合理化等の取組みを通じて経常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131869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2423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51435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6739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151358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124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6739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127846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04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20125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81069</xdr:rowOff>
    </xdr:from>
    <xdr:to>
      <xdr:col>23</xdr:col>
      <xdr:colOff>184150</xdr:colOff>
      <xdr:row>65</xdr:row>
      <xdr:rowOff>11219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53146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2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112412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42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127017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県及び全国平均値を上回る結果となった。会計年度任用職員給料は、勤続年数に伴う昇給があり増加した。また、公共施設の老朽化による維持補修費の増加も想定されるため、事務事業の見直し等により、抑制を図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119523</xdr:rowOff>
    </xdr:from>
    <xdr:to>
      <xdr:col>23</xdr:col>
      <xdr:colOff>133350</xdr:colOff>
      <xdr:row>83</xdr:row>
      <xdr:rowOff>165346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9873"/>
          <a:ext cx="838200" cy="4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119523</xdr:rowOff>
    </xdr:from>
    <xdr:to>
      <xdr:col>19</xdr:col>
      <xdr:colOff>133350</xdr:colOff>
      <xdr:row>83</xdr:row>
      <xdr:rowOff>127172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34987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5904</xdr:rowOff>
    </xdr:from>
    <xdr:to>
      <xdr:col>15</xdr:col>
      <xdr:colOff>82550</xdr:colOff>
      <xdr:row>83</xdr:row>
      <xdr:rowOff>127172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6254"/>
          <a:ext cx="889000" cy="12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49360</xdr:rowOff>
    </xdr:from>
    <xdr:to>
      <xdr:col>11</xdr:col>
      <xdr:colOff>31750</xdr:colOff>
      <xdr:row>83</xdr:row>
      <xdr:rowOff>5904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08260"/>
          <a:ext cx="889000" cy="1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114546</xdr:rowOff>
    </xdr:from>
    <xdr:to>
      <xdr:col>23</xdr:col>
      <xdr:colOff>184150</xdr:colOff>
      <xdr:row>84</xdr:row>
      <xdr:rowOff>44696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86623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1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68723</xdr:rowOff>
    </xdr:from>
    <xdr:to>
      <xdr:col>19</xdr:col>
      <xdr:colOff>184150</xdr:colOff>
      <xdr:row>83</xdr:row>
      <xdr:rowOff>170323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155100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76372</xdr:rowOff>
    </xdr:from>
    <xdr:to>
      <xdr:col>15</xdr:col>
      <xdr:colOff>133350</xdr:colOff>
      <xdr:row>84</xdr:row>
      <xdr:rowOff>6522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162749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9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126554</xdr:rowOff>
    </xdr:from>
    <xdr:to>
      <xdr:col>11</xdr:col>
      <xdr:colOff>82550</xdr:colOff>
      <xdr:row>83</xdr:row>
      <xdr:rowOff>56704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41481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170010</xdr:rowOff>
    </xdr:from>
    <xdr:to>
      <xdr:col>7</xdr:col>
      <xdr:colOff>31750</xdr:colOff>
      <xdr:row>82</xdr:row>
      <xdr:rowOff>100160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84937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類似団体内平均値と比較しては微減した。人件費の増加は財政の硬直化を招くことから、今後も組織の簡素化及び適正な人員配置や各種手当の総点検を行う等、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48079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3809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44987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85</xdr:row>
      <xdr:rowOff>117929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015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99786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に引き続き類似団体内平均値、全国平均値を上回っているが、これは単独消防に起因するものと、定年退職等による職員数の大幅な減少を見据えた新規採用者数の増加等によるものと考えられる。今後は、事務事業の見直しや外部委託等により、必要職員数を減らしつつ、職員の年齢構成に配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47081</xdr:rowOff>
    </xdr:from>
    <xdr:to>
      <xdr:col>81</xdr:col>
      <xdr:colOff>44450</xdr:colOff>
      <xdr:row>63</xdr:row>
      <xdr:rowOff>93617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48431"/>
          <a:ext cx="8382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35016</xdr:rowOff>
    </xdr:from>
    <xdr:to>
      <xdr:col>77</xdr:col>
      <xdr:colOff>44450</xdr:colOff>
      <xdr:row>63</xdr:row>
      <xdr:rowOff>47081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363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170271</xdr:rowOff>
    </xdr:from>
    <xdr:to>
      <xdr:col>72</xdr:col>
      <xdr:colOff>203200</xdr:colOff>
      <xdr:row>63</xdr:row>
      <xdr:rowOff>35016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001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122010</xdr:rowOff>
    </xdr:from>
    <xdr:to>
      <xdr:col>68</xdr:col>
      <xdr:colOff>152400</xdr:colOff>
      <xdr:row>62</xdr:row>
      <xdr:rowOff>170271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5191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42817</xdr:rowOff>
    </xdr:from>
    <xdr:to>
      <xdr:col>81</xdr:col>
      <xdr:colOff>95250</xdr:colOff>
      <xdr:row>63</xdr:row>
      <xdr:rowOff>144417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14894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1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167731</xdr:rowOff>
    </xdr:from>
    <xdr:to>
      <xdr:col>77</xdr:col>
      <xdr:colOff>95250</xdr:colOff>
      <xdr:row>63</xdr:row>
      <xdr:rowOff>97881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82658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8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155666</xdr:rowOff>
    </xdr:from>
    <xdr:to>
      <xdr:col>73</xdr:col>
      <xdr:colOff>44450</xdr:colOff>
      <xdr:row>63</xdr:row>
      <xdr:rowOff>85816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70593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119471</xdr:rowOff>
    </xdr:from>
    <xdr:to>
      <xdr:col>68</xdr:col>
      <xdr:colOff>203200</xdr:colOff>
      <xdr:row>63</xdr:row>
      <xdr:rowOff>49621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34398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71210</xdr:rowOff>
    </xdr:from>
    <xdr:to>
      <xdr:col>64</xdr:col>
      <xdr:colOff>152400</xdr:colOff>
      <xdr:row>63</xdr:row>
      <xdr:rowOff>1360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157587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７．８％から０．４ポイント増加し、８．２％となった。依然として類似団体内平均値を上回る状態が続いている。今後も、近年発行した地方債の元金の償還開始や大規模施設の建設等に伴う新規の地方債発行により、比率は横ばい若しくは上昇することも考えられるため、実施する事業の緊急度、重要度、住民ニーズを的確に判断し、計画的な事業の実施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155956</xdr:rowOff>
    </xdr:from>
    <xdr:to>
      <xdr:col>81</xdr:col>
      <xdr:colOff>44450</xdr:colOff>
      <xdr:row>41</xdr:row>
      <xdr:rowOff>23114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1395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117348</xdr:rowOff>
    </xdr:from>
    <xdr:to>
      <xdr:col>77</xdr:col>
      <xdr:colOff>44450</xdr:colOff>
      <xdr:row>40</xdr:row>
      <xdr:rowOff>155956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7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117348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127000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753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115841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97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105156</xdr:rowOff>
    </xdr:from>
    <xdr:to>
      <xdr:col>77</xdr:col>
      <xdr:colOff>95250</xdr:colOff>
      <xdr:row>41</xdr:row>
      <xdr:rowOff>35306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20083</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04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66548</xdr:rowOff>
    </xdr:from>
    <xdr:to>
      <xdr:col>73</xdr:col>
      <xdr:colOff>44450</xdr:colOff>
      <xdr:row>40</xdr:row>
      <xdr:rowOff>168148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152925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152925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３７．８％から５．２ポイント減少し、３２．６％となった。分子の構成要素のうち、将来負担額は３５０，８８１千円減少した。主な理由としては、組合負担等見込額が組合における新たな地方債の借り入れなどにより４９１，５４９千円増加したが、町一般会計等における地方債の発行が少なかったことにより、地方債現在高が６５７，７５４千円減少したためである。依然として類似団体内平均を大きく上回っているため、公共施設の計画的な維持管理等により地方債を借入れを抑制しつつ、経常経費の見直し等により基金からの繰入れに頼らない財政運営を目指す。</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61129</xdr:rowOff>
    </xdr:from>
    <xdr:to>
      <xdr:col>81</xdr:col>
      <xdr:colOff>44450</xdr:colOff>
      <xdr:row>15</xdr:row>
      <xdr:rowOff>102955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632879"/>
          <a:ext cx="8382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102955</xdr:rowOff>
    </xdr:from>
    <xdr:to>
      <xdr:col>77</xdr:col>
      <xdr:colOff>44450</xdr:colOff>
      <xdr:row>16</xdr:row>
      <xdr:rowOff>41698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674705"/>
          <a:ext cx="889000" cy="1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41698</xdr:rowOff>
    </xdr:from>
    <xdr:to>
      <xdr:col>72</xdr:col>
      <xdr:colOff>203200</xdr:colOff>
      <xdr:row>17</xdr:row>
      <xdr:rowOff>28702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784898"/>
          <a:ext cx="889000" cy="1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28702</xdr:rowOff>
    </xdr:from>
    <xdr:to>
      <xdr:col>68</xdr:col>
      <xdr:colOff>152400</xdr:colOff>
      <xdr:row>18</xdr:row>
      <xdr:rowOff>2032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9433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10329</xdr:rowOff>
    </xdr:from>
    <xdr:to>
      <xdr:col>81</xdr:col>
      <xdr:colOff>95250</xdr:colOff>
      <xdr:row>15</xdr:row>
      <xdr:rowOff>111929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153856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5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52155</xdr:rowOff>
    </xdr:from>
    <xdr:to>
      <xdr:col>77</xdr:col>
      <xdr:colOff>95250</xdr:colOff>
      <xdr:row>15</xdr:row>
      <xdr:rowOff>153755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138532</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10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162348</xdr:rowOff>
    </xdr:from>
    <xdr:to>
      <xdr:col>73</xdr:col>
      <xdr:colOff>44450</xdr:colOff>
      <xdr:row>16</xdr:row>
      <xdr:rowOff>92498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77275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2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149352</xdr:rowOff>
    </xdr:from>
    <xdr:to>
      <xdr:col>68</xdr:col>
      <xdr:colOff>203200</xdr:colOff>
      <xdr:row>17</xdr:row>
      <xdr:rowOff>79502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64279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122682</xdr:rowOff>
    </xdr:from>
    <xdr:to>
      <xdr:col>64</xdr:col>
      <xdr:colOff>152400</xdr:colOff>
      <xdr:row>18</xdr:row>
      <xdr:rowOff>52832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37609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県内平均値や類似団体内平均値に比べ、高い水準にあるが、要因としては消防業務を町単独で行っていることが考えられる。　また、令和２年度より会計年度任用職員給料を人件費として取り扱ったことや勤続年数による昇給もあり、依然として高い水準にある。今後も中長期的な職員管理計画のもと、指定管理者制度の活用や事業の委託を検討しつつ、施設の統廃合や行財政改革、効率的な人員配置等により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36</xdr:row>
      <xdr:rowOff>168148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76708</xdr:rowOff>
    </xdr:from>
    <xdr:to>
      <xdr:col>19</xdr:col>
      <xdr:colOff>187325</xdr:colOff>
      <xdr:row>36</xdr:row>
      <xdr:rowOff>149860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489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4890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37</xdr:row>
      <xdr:rowOff>51562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20308"/>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89425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25908</xdr:rowOff>
    </xdr:from>
    <xdr:to>
      <xdr:col>15</xdr:col>
      <xdr:colOff>149225</xdr:colOff>
      <xdr:row>36</xdr:row>
      <xdr:rowOff>127508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112285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類似団体内平均値を下回る結果となった。前年度比で、物件費総額は０．６％増加しているが、要因となっている委託料では、デジタル田園都市国家構想推進交付金を活用した地域通貨アプリのシステム改修費の増額が影響していると考えられる。物件費は事務事業と直結する経費が多いため、事業内容の見直し等により経常経費の内容を精査し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118836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252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9979</xdr:rowOff>
    </xdr:from>
    <xdr:to>
      <xdr:col>78</xdr:col>
      <xdr:colOff>69850</xdr:colOff>
      <xdr:row>15</xdr:row>
      <xdr:rowOff>53521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817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129721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817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129721</xdr:rowOff>
    </xdr:from>
    <xdr:to>
      <xdr:col>69</xdr:col>
      <xdr:colOff>92075</xdr:colOff>
      <xdr:row>17</xdr:row>
      <xdr:rowOff>167821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1471"/>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146248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130629</xdr:rowOff>
    </xdr:from>
    <xdr:to>
      <xdr:col>74</xdr:col>
      <xdr:colOff>31750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70956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78921</xdr:rowOff>
    </xdr:from>
    <xdr:to>
      <xdr:col>69</xdr:col>
      <xdr:colOff>142875</xdr:colOff>
      <xdr:row>16</xdr:row>
      <xdr:rowOff>9071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19248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４ポイント増加した。これは物価高騰に伴う低所得世帯支援事業による事業費の増加が要因である。また、大きな割合を占める事業の中で、児童手当支給事業の実績は減少し、障害者自立支援給付事業や私立保育所等運営事業は増加傾向にある。人口減少、少子高齢化が一層進むことで、将来的には増加が予想されることから、資格審査等の適正化や町単独事業の見直し、精査を行うなど、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53522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179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55</xdr:row>
      <xdr:rowOff>20865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45357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506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141515</xdr:rowOff>
    </xdr:from>
    <xdr:to>
      <xdr:col>11</xdr:col>
      <xdr:colOff>60325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９ポイント増加し類似団体内平均値を僅かに上回った。このうち、繰出金については、食肉事業センターへの繰出金は減少したが、介護保険事業特別会計及び後期高齢者医療特別会計、公共下水道事業会計への繰出金が増加した。今後も、各特別会計の重要な財源である保険料や使用料等の収納率の向上を図り、一般会計からの繰入金に依存することがないよう、継続して財政基盤の強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57</xdr:row>
      <xdr:rowOff>48078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27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121557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57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143328</xdr:rowOff>
    </xdr:from>
    <xdr:to>
      <xdr:col>69</xdr:col>
      <xdr:colOff>92075</xdr:colOff>
      <xdr:row>56</xdr:row>
      <xdr:rowOff>165100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157134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5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５ポイント減少した。これは、令和４年度に物価高騰に伴う生活支援として実施したエネルギー価格高騰対策生活支援事業や、消費活性化マイナンバー普及支援事業、大学生等支援事業等が終了したことが主な要因である。補助金については、引き続き見直しを実施し、目的を達成したものや効果の薄いものなどについて縮小・廃止を行い、経費の節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03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154432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19558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17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51562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４ポイント増加したが、これは令和２年度に借入した防災行政無線デジタル化整備事業債（３５４，３００千円）などの元金償還が開始したこと主な増加要因である。地方債の借入れが伴う大規模な施設整備が毎年実施され、今後も予定されていることから、数値は悪化していくと考えられるが、公債費の増加は財政の硬直化を招くことになるため、地方債の新規発行を伴う普通建設事業費については十分に精査して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4178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51563</xdr:rowOff>
    </xdr:from>
    <xdr:to>
      <xdr:col>19</xdr:col>
      <xdr:colOff>187325</xdr:colOff>
      <xdr:row>78</xdr:row>
      <xdr:rowOff>44704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53213"/>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51563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xdr:rowOff>
    </xdr:from>
    <xdr:to>
      <xdr:col>11</xdr:col>
      <xdr:colOff>9525</xdr:colOff>
      <xdr:row>77</xdr:row>
      <xdr:rowOff>51563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165354</xdr:rowOff>
    </xdr:from>
    <xdr:to>
      <xdr:col>20</xdr:col>
      <xdr:colOff>38100</xdr:colOff>
      <xdr:row>78</xdr:row>
      <xdr:rowOff>95504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80281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87140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87140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１．６ポイント増の７３．２％となった。経常的経費のうち、義務的経費にあたる扶助費は将来的に増加は避けられないと考えられるため、その他経費にあたる物件費、補助費等を事業の見直し等により、抑制することで財政の弾力化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159004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160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85852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20039"/>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77</xdr:row>
      <xdr:rowOff>37846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200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37846</xdr:rowOff>
    </xdr:from>
    <xdr:to>
      <xdr:col>69</xdr:col>
      <xdr:colOff>92075</xdr:colOff>
      <xdr:row>77</xdr:row>
      <xdr:rowOff>106426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39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108204</xdr:rowOff>
    </xdr:from>
    <xdr:to>
      <xdr:col>82</xdr:col>
      <xdr:colOff>158750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124731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158496</xdr:rowOff>
    </xdr:from>
    <xdr:to>
      <xdr:col>69</xdr:col>
      <xdr:colOff>142875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79375</xdr:rowOff>
    </xdr:from>
    <xdr:to>
      <xdr:col>29</xdr:col>
      <xdr:colOff>127000</xdr:colOff>
      <xdr:row>17</xdr:row>
      <xdr:rowOff>155747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1650"/>
          <a:ext cx="647700" cy="76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64152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154527</xdr:rowOff>
    </xdr:from>
    <xdr:to>
      <xdr:col>26</xdr:col>
      <xdr:colOff>50800</xdr:colOff>
      <xdr:row>17</xdr:row>
      <xdr:rowOff>155747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16802"/>
          <a:ext cx="698500" cy="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27652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154527</xdr:rowOff>
    </xdr:from>
    <xdr:to>
      <xdr:col>22</xdr:col>
      <xdr:colOff>114300</xdr:colOff>
      <xdr:row>18</xdr:row>
      <xdr:rowOff>30721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6802"/>
          <a:ext cx="698500" cy="47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41616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30721</xdr:rowOff>
    </xdr:from>
    <xdr:to>
      <xdr:col>18</xdr:col>
      <xdr:colOff>177800</xdr:colOff>
      <xdr:row>18</xdr:row>
      <xdr:rowOff>91910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4446"/>
          <a:ext cx="6985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127322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28575</xdr:rowOff>
    </xdr:from>
    <xdr:to>
      <xdr:col>29</xdr:col>
      <xdr:colOff>177800</xdr:colOff>
      <xdr:row>17</xdr:row>
      <xdr:rowOff>130175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45102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35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104947</xdr:rowOff>
    </xdr:from>
    <xdr:to>
      <xdr:col>26</xdr:col>
      <xdr:colOff>101600</xdr:colOff>
      <xdr:row>18</xdr:row>
      <xdr:rowOff>35097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67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19874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3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103727</xdr:rowOff>
    </xdr:from>
    <xdr:to>
      <xdr:col>22</xdr:col>
      <xdr:colOff>165100</xdr:colOff>
      <xdr:row>18</xdr:row>
      <xdr:rowOff>33877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6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18654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151371</xdr:rowOff>
    </xdr:from>
    <xdr:to>
      <xdr:col>19</xdr:col>
      <xdr:colOff>38100</xdr:colOff>
      <xdr:row>18</xdr:row>
      <xdr:rowOff>81521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91698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8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41110</xdr:rowOff>
    </xdr:from>
    <xdr:to>
      <xdr:col>15</xdr:col>
      <xdr:colOff>101600</xdr:colOff>
      <xdr:row>18</xdr:row>
      <xdr:rowOff>142710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127487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317979</xdr:rowOff>
    </xdr:from>
    <xdr:to>
      <xdr:col>29</xdr:col>
      <xdr:colOff>127000</xdr:colOff>
      <xdr:row>36</xdr:row>
      <xdr:rowOff>7377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28329"/>
          <a:ext cx="6477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317979</xdr:rowOff>
    </xdr:from>
    <xdr:to>
      <xdr:col>26</xdr:col>
      <xdr:colOff>50800</xdr:colOff>
      <xdr:row>36</xdr:row>
      <xdr:rowOff>78732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28329"/>
          <a:ext cx="698500" cy="10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78732</xdr:rowOff>
    </xdr:from>
    <xdr:to>
      <xdr:col>22</xdr:col>
      <xdr:colOff>114300</xdr:colOff>
      <xdr:row>36</xdr:row>
      <xdr:rowOff>130592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31982"/>
          <a:ext cx="698500" cy="51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130592</xdr:rowOff>
    </xdr:from>
    <xdr:to>
      <xdr:col>18</xdr:col>
      <xdr:colOff>177800</xdr:colOff>
      <xdr:row>36</xdr:row>
      <xdr:rowOff>132748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83842"/>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299477</xdr:rowOff>
    </xdr:from>
    <xdr:to>
      <xdr:col>29</xdr:col>
      <xdr:colOff>177800</xdr:colOff>
      <xdr:row>36</xdr:row>
      <xdr:rowOff>58177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09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144554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5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267179</xdr:rowOff>
    </xdr:from>
    <xdr:to>
      <xdr:col>26</xdr:col>
      <xdr:colOff>101600</xdr:colOff>
      <xdr:row>36</xdr:row>
      <xdr:rowOff>25879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7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36056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4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27932</xdr:rowOff>
    </xdr:from>
    <xdr:to>
      <xdr:col>22</xdr:col>
      <xdr:colOff>165100</xdr:colOff>
      <xdr:row>36</xdr:row>
      <xdr:rowOff>129532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8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139709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79792</xdr:rowOff>
    </xdr:from>
    <xdr:to>
      <xdr:col>19</xdr:col>
      <xdr:colOff>38100</xdr:colOff>
      <xdr:row>37</xdr:row>
      <xdr:rowOff>9942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3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191569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80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81948</xdr:rowOff>
    </xdr:from>
    <xdr:to>
      <xdr:col>15</xdr:col>
      <xdr:colOff>101600</xdr:colOff>
      <xdr:row>37</xdr:row>
      <xdr:rowOff>12098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5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193725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80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47182</xdr:rowOff>
    </xdr:from>
    <xdr:to>
      <xdr:col>24</xdr:col>
      <xdr:colOff>63500</xdr:colOff>
      <xdr:row>35</xdr:row>
      <xdr:rowOff>94666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7932"/>
          <a:ext cx="838200" cy="4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94666</xdr:rowOff>
    </xdr:from>
    <xdr:to>
      <xdr:col>19</xdr:col>
      <xdr:colOff>177800</xdr:colOff>
      <xdr:row>35</xdr:row>
      <xdr:rowOff>100920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95416"/>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100920</xdr:rowOff>
    </xdr:from>
    <xdr:to>
      <xdr:col>15</xdr:col>
      <xdr:colOff>50800</xdr:colOff>
      <xdr:row>35</xdr:row>
      <xdr:rowOff>158233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01670"/>
          <a:ext cx="8890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158233</xdr:rowOff>
    </xdr:from>
    <xdr:to>
      <xdr:col>10</xdr:col>
      <xdr:colOff>114300</xdr:colOff>
      <xdr:row>37</xdr:row>
      <xdr:rowOff>36634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58983"/>
          <a:ext cx="889000" cy="2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167832</xdr:rowOff>
    </xdr:from>
    <xdr:to>
      <xdr:col>24</xdr:col>
      <xdr:colOff>114300</xdr:colOff>
      <xdr:row>35</xdr:row>
      <xdr:rowOff>97982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19259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43866</xdr:rowOff>
    </xdr:from>
    <xdr:to>
      <xdr:col>20</xdr:col>
      <xdr:colOff>38100</xdr:colOff>
      <xdr:row>35</xdr:row>
      <xdr:rowOff>145466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161993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50120</xdr:rowOff>
    </xdr:from>
    <xdr:to>
      <xdr:col>15</xdr:col>
      <xdr:colOff>101600</xdr:colOff>
      <xdr:row>35</xdr:row>
      <xdr:rowOff>151720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168247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107433</xdr:rowOff>
    </xdr:from>
    <xdr:to>
      <xdr:col>10</xdr:col>
      <xdr:colOff>165100</xdr:colOff>
      <xdr:row>36</xdr:row>
      <xdr:rowOff>37583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54110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8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157284</xdr:rowOff>
    </xdr:from>
    <xdr:to>
      <xdr:col>6</xdr:col>
      <xdr:colOff>38100</xdr:colOff>
      <xdr:row>37</xdr:row>
      <xdr:rowOff>87434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103961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111079</xdr:rowOff>
    </xdr:from>
    <xdr:to>
      <xdr:col>24</xdr:col>
      <xdr:colOff>63500</xdr:colOff>
      <xdr:row>56</xdr:row>
      <xdr:rowOff>132303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12279"/>
          <a:ext cx="838200" cy="2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123406</xdr:rowOff>
    </xdr:from>
    <xdr:to>
      <xdr:col>19</xdr:col>
      <xdr:colOff>177800</xdr:colOff>
      <xdr:row>56</xdr:row>
      <xdr:rowOff>132303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24606"/>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123406</xdr:rowOff>
    </xdr:from>
    <xdr:to>
      <xdr:col>15</xdr:col>
      <xdr:colOff>50800</xdr:colOff>
      <xdr:row>57</xdr:row>
      <xdr:rowOff>59086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24606"/>
          <a:ext cx="889000" cy="10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59086</xdr:rowOff>
    </xdr:from>
    <xdr:to>
      <xdr:col>10</xdr:col>
      <xdr:colOff>114300</xdr:colOff>
      <xdr:row>57</xdr:row>
      <xdr:rowOff>89198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31736"/>
          <a:ext cx="889000" cy="3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60279</xdr:rowOff>
    </xdr:from>
    <xdr:to>
      <xdr:col>24</xdr:col>
      <xdr:colOff>114300</xdr:colOff>
      <xdr:row>56</xdr:row>
      <xdr:rowOff>161879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83156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81503</xdr:rowOff>
    </xdr:from>
    <xdr:to>
      <xdr:col>20</xdr:col>
      <xdr:colOff>38100</xdr:colOff>
      <xdr:row>57</xdr:row>
      <xdr:rowOff>11653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28180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72606</xdr:rowOff>
    </xdr:from>
    <xdr:to>
      <xdr:col>15</xdr:col>
      <xdr:colOff>101600</xdr:colOff>
      <xdr:row>57</xdr:row>
      <xdr:rowOff>2756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19283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8286</xdr:rowOff>
    </xdr:from>
    <xdr:to>
      <xdr:col>10</xdr:col>
      <xdr:colOff>165100</xdr:colOff>
      <xdr:row>57</xdr:row>
      <xdr:rowOff>109886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126413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5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38398</xdr:rowOff>
    </xdr:from>
    <xdr:to>
      <xdr:col>6</xdr:col>
      <xdr:colOff>38100</xdr:colOff>
      <xdr:row>57</xdr:row>
      <xdr:rowOff>139998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156525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37440</xdr:rowOff>
    </xdr:from>
    <xdr:to>
      <xdr:col>24</xdr:col>
      <xdr:colOff>63500</xdr:colOff>
      <xdr:row>78</xdr:row>
      <xdr:rowOff>45517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10540"/>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44374</xdr:rowOff>
    </xdr:from>
    <xdr:to>
      <xdr:col>19</xdr:col>
      <xdr:colOff>177800</xdr:colOff>
      <xdr:row>78</xdr:row>
      <xdr:rowOff>45517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174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44374</xdr:rowOff>
    </xdr:from>
    <xdr:to>
      <xdr:col>15</xdr:col>
      <xdr:colOff>50800</xdr:colOff>
      <xdr:row>78</xdr:row>
      <xdr:rowOff>85750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7474"/>
          <a:ext cx="889000" cy="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79502</xdr:rowOff>
    </xdr:from>
    <xdr:to>
      <xdr:col>10</xdr:col>
      <xdr:colOff>114300</xdr:colOff>
      <xdr:row>78</xdr:row>
      <xdr:rowOff>85750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2602"/>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158090</xdr:rowOff>
    </xdr:from>
    <xdr:to>
      <xdr:col>24</xdr:col>
      <xdr:colOff>114300</xdr:colOff>
      <xdr:row>78</xdr:row>
      <xdr:rowOff>88240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73017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166167</xdr:rowOff>
    </xdr:from>
    <xdr:to>
      <xdr:col>20</xdr:col>
      <xdr:colOff>38100</xdr:colOff>
      <xdr:row>78</xdr:row>
      <xdr:rowOff>96317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87444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6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165024</xdr:rowOff>
    </xdr:from>
    <xdr:to>
      <xdr:col>15</xdr:col>
      <xdr:colOff>101600</xdr:colOff>
      <xdr:row>78</xdr:row>
      <xdr:rowOff>95174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86301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34950</xdr:rowOff>
    </xdr:from>
    <xdr:to>
      <xdr:col>10</xdr:col>
      <xdr:colOff>165100</xdr:colOff>
      <xdr:row>78</xdr:row>
      <xdr:rowOff>136550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28702</xdr:rowOff>
    </xdr:from>
    <xdr:to>
      <xdr:col>6</xdr:col>
      <xdr:colOff>38100</xdr:colOff>
      <xdr:row>78</xdr:row>
      <xdr:rowOff>130302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121429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116182</xdr:rowOff>
    </xdr:from>
    <xdr:to>
      <xdr:col>24</xdr:col>
      <xdr:colOff>63500</xdr:colOff>
      <xdr:row>97</xdr:row>
      <xdr:rowOff>58662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75382"/>
          <a:ext cx="838200" cy="11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67633</xdr:rowOff>
    </xdr:from>
    <xdr:to>
      <xdr:col>19</xdr:col>
      <xdr:colOff>177800</xdr:colOff>
      <xdr:row>97</xdr:row>
      <xdr:rowOff>58662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526833"/>
          <a:ext cx="889000" cy="16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16003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30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67633</xdr:rowOff>
    </xdr:from>
    <xdr:to>
      <xdr:col>15</xdr:col>
      <xdr:colOff>50800</xdr:colOff>
      <xdr:row>98</xdr:row>
      <xdr:rowOff>31486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526833"/>
          <a:ext cx="889000" cy="30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31486</xdr:rowOff>
    </xdr:from>
    <xdr:to>
      <xdr:col>10</xdr:col>
      <xdr:colOff>114300</xdr:colOff>
      <xdr:row>98</xdr:row>
      <xdr:rowOff>64562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33586"/>
          <a:ext cx="889000" cy="3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65382</xdr:rowOff>
    </xdr:from>
    <xdr:to>
      <xdr:col>24</xdr:col>
      <xdr:colOff>114300</xdr:colOff>
      <xdr:row>96</xdr:row>
      <xdr:rowOff>166982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43809</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50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7862</xdr:rowOff>
    </xdr:from>
    <xdr:to>
      <xdr:col>20</xdr:col>
      <xdr:colOff>38100</xdr:colOff>
      <xdr:row>97</xdr:row>
      <xdr:rowOff>109462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100589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16833</xdr:rowOff>
    </xdr:from>
    <xdr:to>
      <xdr:col>15</xdr:col>
      <xdr:colOff>101600</xdr:colOff>
      <xdr:row>96</xdr:row>
      <xdr:rowOff>118433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7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109560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152136</xdr:rowOff>
    </xdr:from>
    <xdr:to>
      <xdr:col>10</xdr:col>
      <xdr:colOff>165100</xdr:colOff>
      <xdr:row>98</xdr:row>
      <xdr:rowOff>82286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7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13762</xdr:rowOff>
    </xdr:from>
    <xdr:to>
      <xdr:col>6</xdr:col>
      <xdr:colOff>38100</xdr:colOff>
      <xdr:row>98</xdr:row>
      <xdr:rowOff>115362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1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106489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7848</xdr:rowOff>
    </xdr:from>
    <xdr:to>
      <xdr:col>55</xdr:col>
      <xdr:colOff>0</xdr:colOff>
      <xdr:row>37</xdr:row>
      <xdr:rowOff>21944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51498"/>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118123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7848</xdr:rowOff>
    </xdr:from>
    <xdr:to>
      <xdr:col>50</xdr:col>
      <xdr:colOff>114300</xdr:colOff>
      <xdr:row>37</xdr:row>
      <xdr:rowOff>43272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51498"/>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55835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93107</xdr:rowOff>
    </xdr:from>
    <xdr:to>
      <xdr:col>45</xdr:col>
      <xdr:colOff>177800</xdr:colOff>
      <xdr:row>37</xdr:row>
      <xdr:rowOff>43272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922407"/>
          <a:ext cx="889000" cy="4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81270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93107</xdr:rowOff>
    </xdr:from>
    <xdr:to>
      <xdr:col>41</xdr:col>
      <xdr:colOff>50800</xdr:colOff>
      <xdr:row>37</xdr:row>
      <xdr:rowOff>86656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922407"/>
          <a:ext cx="889000" cy="5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135388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105862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0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142594</xdr:rowOff>
    </xdr:from>
    <xdr:to>
      <xdr:col>55</xdr:col>
      <xdr:colOff>50800</xdr:colOff>
      <xdr:row>37</xdr:row>
      <xdr:rowOff>72744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121021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9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128498</xdr:rowOff>
    </xdr:from>
    <xdr:to>
      <xdr:col>50</xdr:col>
      <xdr:colOff>165100</xdr:colOff>
      <xdr:row>37</xdr:row>
      <xdr:rowOff>58648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49775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163922</xdr:rowOff>
    </xdr:from>
    <xdr:to>
      <xdr:col>46</xdr:col>
      <xdr:colOff>38100</xdr:colOff>
      <xdr:row>37</xdr:row>
      <xdr:rowOff>94072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85199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42307</xdr:rowOff>
    </xdr:from>
    <xdr:to>
      <xdr:col>41</xdr:col>
      <xdr:colOff>101600</xdr:colOff>
      <xdr:row>34</xdr:row>
      <xdr:rowOff>143907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135034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96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35856</xdr:rowOff>
    </xdr:from>
    <xdr:to>
      <xdr:col>36</xdr:col>
      <xdr:colOff>165100</xdr:colOff>
      <xdr:row>37</xdr:row>
      <xdr:rowOff>137456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128583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7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64643</xdr:rowOff>
    </xdr:from>
    <xdr:to>
      <xdr:col>55</xdr:col>
      <xdr:colOff>0</xdr:colOff>
      <xdr:row>58</xdr:row>
      <xdr:rowOff>74368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008743"/>
          <a:ext cx="838200" cy="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131652</xdr:rowOff>
    </xdr:from>
    <xdr:to>
      <xdr:col>50</xdr:col>
      <xdr:colOff>114300</xdr:colOff>
      <xdr:row>58</xdr:row>
      <xdr:rowOff>64643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904302"/>
          <a:ext cx="889000" cy="10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152664</xdr:rowOff>
    </xdr:from>
    <xdr:to>
      <xdr:col>45</xdr:col>
      <xdr:colOff>177800</xdr:colOff>
      <xdr:row>57</xdr:row>
      <xdr:rowOff>131652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10964"/>
          <a:ext cx="889000" cy="49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14803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4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152664</xdr:rowOff>
    </xdr:from>
    <xdr:to>
      <xdr:col>41</xdr:col>
      <xdr:colOff>50800</xdr:colOff>
      <xdr:row>55</xdr:row>
      <xdr:rowOff>162293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410964"/>
          <a:ext cx="889000" cy="18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132869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23568</xdr:rowOff>
    </xdr:from>
    <xdr:to>
      <xdr:col>55</xdr:col>
      <xdr:colOff>50800</xdr:colOff>
      <xdr:row>58</xdr:row>
      <xdr:rowOff>125168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109945</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13843</xdr:rowOff>
    </xdr:from>
    <xdr:to>
      <xdr:col>50</xdr:col>
      <xdr:colOff>165100</xdr:colOff>
      <xdr:row>58</xdr:row>
      <xdr:rowOff>115443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9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106570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05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80852</xdr:rowOff>
    </xdr:from>
    <xdr:to>
      <xdr:col>46</xdr:col>
      <xdr:colOff>38100</xdr:colOff>
      <xdr:row>58</xdr:row>
      <xdr:rowOff>11002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8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2129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94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101864</xdr:rowOff>
    </xdr:from>
    <xdr:to>
      <xdr:col>41</xdr:col>
      <xdr:colOff>101600</xdr:colOff>
      <xdr:row>55</xdr:row>
      <xdr:rowOff>32014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36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48541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3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111493</xdr:rowOff>
    </xdr:from>
    <xdr:to>
      <xdr:col>36</xdr:col>
      <xdr:colOff>165100</xdr:colOff>
      <xdr:row>56</xdr:row>
      <xdr:rowOff>41643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54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58170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31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94328</xdr:rowOff>
    </xdr:from>
    <xdr:to>
      <xdr:col>55</xdr:col>
      <xdr:colOff>0</xdr:colOff>
      <xdr:row>79</xdr:row>
      <xdr:rowOff>96985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638878"/>
          <a:ext cx="8382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96985</xdr:rowOff>
    </xdr:from>
    <xdr:to>
      <xdr:col>50</xdr:col>
      <xdr:colOff>114300</xdr:colOff>
      <xdr:row>79</xdr:row>
      <xdr:rowOff>98617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64153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97475</xdr:rowOff>
    </xdr:from>
    <xdr:to>
      <xdr:col>45</xdr:col>
      <xdr:colOff>177800</xdr:colOff>
      <xdr:row>79</xdr:row>
      <xdr:rowOff>98617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64202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145817</xdr:rowOff>
    </xdr:from>
    <xdr:to>
      <xdr:col>41</xdr:col>
      <xdr:colOff>50800</xdr:colOff>
      <xdr:row>79</xdr:row>
      <xdr:rowOff>97475</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518917"/>
          <a:ext cx="889000" cy="1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43528</xdr:rowOff>
    </xdr:from>
    <xdr:to>
      <xdr:col>55</xdr:col>
      <xdr:colOff>50800</xdr:colOff>
      <xdr:row>79</xdr:row>
      <xdr:rowOff>145128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129905</xdr:rowOff>
    </xdr:from>
    <xdr:ext cx="378565"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50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46185</xdr:rowOff>
    </xdr:from>
    <xdr:to>
      <xdr:col>50</xdr:col>
      <xdr:colOff>165100</xdr:colOff>
      <xdr:row>79</xdr:row>
      <xdr:rowOff>147785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138912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47817</xdr:rowOff>
    </xdr:from>
    <xdr:to>
      <xdr:col>46</xdr:col>
      <xdr:colOff>38100</xdr:colOff>
      <xdr:row>79</xdr:row>
      <xdr:rowOff>149417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140544</xdr:rowOff>
    </xdr:from>
    <xdr:ext cx="313932"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93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46675</xdr:rowOff>
    </xdr:from>
    <xdr:to>
      <xdr:col>41</xdr:col>
      <xdr:colOff>101600</xdr:colOff>
      <xdr:row>79</xdr:row>
      <xdr:rowOff>148275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139402</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95017</xdr:rowOff>
    </xdr:from>
    <xdr:to>
      <xdr:col>36</xdr:col>
      <xdr:colOff>165100</xdr:colOff>
      <xdr:row>79</xdr:row>
      <xdr:rowOff>25167</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16294</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54084</xdr:rowOff>
    </xdr:from>
    <xdr:to>
      <xdr:col>55</xdr:col>
      <xdr:colOff>0</xdr:colOff>
      <xdr:row>98</xdr:row>
      <xdr:rowOff>71534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856184"/>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115348</xdr:rowOff>
    </xdr:from>
    <xdr:to>
      <xdr:col>50</xdr:col>
      <xdr:colOff>114300</xdr:colOff>
      <xdr:row>98</xdr:row>
      <xdr:rowOff>54084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745998"/>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31321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49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93707</xdr:rowOff>
    </xdr:from>
    <xdr:to>
      <xdr:col>45</xdr:col>
      <xdr:colOff>177800</xdr:colOff>
      <xdr:row>97</xdr:row>
      <xdr:rowOff>115348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724357"/>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93707</xdr:rowOff>
    </xdr:from>
    <xdr:to>
      <xdr:col>41</xdr:col>
      <xdr:colOff>50800</xdr:colOff>
      <xdr:row>97</xdr:row>
      <xdr:rowOff>118114</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724357"/>
          <a:ext cx="889000" cy="2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20734</xdr:rowOff>
    </xdr:from>
    <xdr:to>
      <xdr:col>55</xdr:col>
      <xdr:colOff>50800</xdr:colOff>
      <xdr:row>98</xdr:row>
      <xdr:rowOff>122334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8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170611</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80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3284</xdr:rowOff>
    </xdr:from>
    <xdr:to>
      <xdr:col>50</xdr:col>
      <xdr:colOff>165100</xdr:colOff>
      <xdr:row>98</xdr:row>
      <xdr:rowOff>104884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8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96011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8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64548</xdr:rowOff>
    </xdr:from>
    <xdr:to>
      <xdr:col>46</xdr:col>
      <xdr:colOff>38100</xdr:colOff>
      <xdr:row>97</xdr:row>
      <xdr:rowOff>166148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157275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8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42907</xdr:rowOff>
    </xdr:from>
    <xdr:to>
      <xdr:col>41</xdr:col>
      <xdr:colOff>101600</xdr:colOff>
      <xdr:row>97</xdr:row>
      <xdr:rowOff>144507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161034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44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67314</xdr:rowOff>
    </xdr:from>
    <xdr:to>
      <xdr:col>36</xdr:col>
      <xdr:colOff>165100</xdr:colOff>
      <xdr:row>97</xdr:row>
      <xdr:rowOff>168914</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160041</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162331</xdr:rowOff>
    </xdr:from>
    <xdr:to>
      <xdr:col>85</xdr:col>
      <xdr:colOff>127000</xdr:colOff>
      <xdr:row>75</xdr:row>
      <xdr:rowOff>16828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849631"/>
          <a:ext cx="8382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16828</xdr:rowOff>
    </xdr:from>
    <xdr:to>
      <xdr:col>81</xdr:col>
      <xdr:colOff>50800</xdr:colOff>
      <xdr:row>75</xdr:row>
      <xdr:rowOff>83007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875578"/>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83007</xdr:rowOff>
    </xdr:from>
    <xdr:to>
      <xdr:col>76</xdr:col>
      <xdr:colOff>114300</xdr:colOff>
      <xdr:row>75</xdr:row>
      <xdr:rowOff>149720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941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149096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149720</xdr:rowOff>
    </xdr:from>
    <xdr:to>
      <xdr:col>71</xdr:col>
      <xdr:colOff>177800</xdr:colOff>
      <xdr:row>76</xdr:row>
      <xdr:rowOff>12522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3008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31386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131475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111531</xdr:rowOff>
    </xdr:from>
    <xdr:to>
      <xdr:col>85</xdr:col>
      <xdr:colOff>177800</xdr:colOff>
      <xdr:row>75</xdr:row>
      <xdr:rowOff>41681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134408</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6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137478</xdr:rowOff>
    </xdr:from>
    <xdr:to>
      <xdr:col>81</xdr:col>
      <xdr:colOff>101600</xdr:colOff>
      <xdr:row>75</xdr:row>
      <xdr:rowOff>67628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8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84155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60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32207</xdr:rowOff>
    </xdr:from>
    <xdr:to>
      <xdr:col>76</xdr:col>
      <xdr:colOff>165100</xdr:colOff>
      <xdr:row>75</xdr:row>
      <xdr:rowOff>133807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124934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9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98920</xdr:rowOff>
    </xdr:from>
    <xdr:to>
      <xdr:col>72</xdr:col>
      <xdr:colOff>38100</xdr:colOff>
      <xdr:row>76</xdr:row>
      <xdr:rowOff>29071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9576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20197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0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133172</xdr:rowOff>
    </xdr:from>
    <xdr:to>
      <xdr:col>67</xdr:col>
      <xdr:colOff>101600</xdr:colOff>
      <xdr:row>76</xdr:row>
      <xdr:rowOff>63323</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54449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42473</xdr:rowOff>
    </xdr:from>
    <xdr:to>
      <xdr:col>85</xdr:col>
      <xdr:colOff>127000</xdr:colOff>
      <xdr:row>98</xdr:row>
      <xdr:rowOff>96890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844573"/>
          <a:ext cx="838200" cy="5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42473</xdr:rowOff>
    </xdr:from>
    <xdr:to>
      <xdr:col>81</xdr:col>
      <xdr:colOff>50800</xdr:colOff>
      <xdr:row>98</xdr:row>
      <xdr:rowOff>57587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44573"/>
          <a:ext cx="889000" cy="1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57587</xdr:rowOff>
    </xdr:from>
    <xdr:to>
      <xdr:col>76</xdr:col>
      <xdr:colOff>114300</xdr:colOff>
      <xdr:row>98</xdr:row>
      <xdr:rowOff>104778</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59687"/>
          <a:ext cx="889000" cy="4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104778</xdr:rowOff>
    </xdr:from>
    <xdr:to>
      <xdr:col>71</xdr:col>
      <xdr:colOff>177800</xdr:colOff>
      <xdr:row>98</xdr:row>
      <xdr:rowOff>155161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06878"/>
          <a:ext cx="889000" cy="5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46090</xdr:rowOff>
    </xdr:from>
    <xdr:to>
      <xdr:col>85</xdr:col>
      <xdr:colOff>177800</xdr:colOff>
      <xdr:row>98</xdr:row>
      <xdr:rowOff>147690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5467</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63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163123</xdr:rowOff>
    </xdr:from>
    <xdr:to>
      <xdr:col>81</xdr:col>
      <xdr:colOff>101600</xdr:colOff>
      <xdr:row>98</xdr:row>
      <xdr:rowOff>93273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109800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6787</xdr:rowOff>
    </xdr:from>
    <xdr:to>
      <xdr:col>76</xdr:col>
      <xdr:colOff>165100</xdr:colOff>
      <xdr:row>98</xdr:row>
      <xdr:rowOff>108387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124914</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53978</xdr:rowOff>
    </xdr:from>
    <xdr:to>
      <xdr:col>72</xdr:col>
      <xdr:colOff>38100</xdr:colOff>
      <xdr:row>98</xdr:row>
      <xdr:rowOff>155578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655</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3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104361</xdr:rowOff>
    </xdr:from>
    <xdr:to>
      <xdr:col>67</xdr:col>
      <xdr:colOff>101600</xdr:colOff>
      <xdr:row>99</xdr:row>
      <xdr:rowOff>34511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0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51038</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63279</xdr:rowOff>
    </xdr:from>
    <xdr:to>
      <xdr:col>116</xdr:col>
      <xdr:colOff>63500</xdr:colOff>
      <xdr:row>75</xdr:row>
      <xdr:rowOff>107421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22029"/>
          <a:ext cx="8382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107421</xdr:rowOff>
    </xdr:from>
    <xdr:to>
      <xdr:col>111</xdr:col>
      <xdr:colOff>177800</xdr:colOff>
      <xdr:row>75</xdr:row>
      <xdr:rowOff>140020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66171"/>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140020</xdr:rowOff>
    </xdr:from>
    <xdr:to>
      <xdr:col>107</xdr:col>
      <xdr:colOff>50800</xdr:colOff>
      <xdr:row>76</xdr:row>
      <xdr:rowOff>20690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998770"/>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34453</xdr:rowOff>
    </xdr:from>
    <xdr:to>
      <xdr:col>102</xdr:col>
      <xdr:colOff>114300</xdr:colOff>
      <xdr:row>76</xdr:row>
      <xdr:rowOff>20690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656300" y="12893203"/>
          <a:ext cx="889000" cy="15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12479</xdr:rowOff>
    </xdr:from>
    <xdr:to>
      <xdr:col>116</xdr:col>
      <xdr:colOff>114300</xdr:colOff>
      <xdr:row>75</xdr:row>
      <xdr:rowOff>114079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35356</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72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56621</xdr:rowOff>
    </xdr:from>
    <xdr:to>
      <xdr:col>112</xdr:col>
      <xdr:colOff>38100</xdr:colOff>
      <xdr:row>75</xdr:row>
      <xdr:rowOff>158221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3298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89220</xdr:rowOff>
    </xdr:from>
    <xdr:to>
      <xdr:col>107</xdr:col>
      <xdr:colOff>101600</xdr:colOff>
      <xdr:row>76</xdr:row>
      <xdr:rowOff>19369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479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35897</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7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141341</xdr:rowOff>
    </xdr:from>
    <xdr:to>
      <xdr:col>102</xdr:col>
      <xdr:colOff>165100</xdr:colOff>
      <xdr:row>76</xdr:row>
      <xdr:rowOff>71490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0000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88018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7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155103</xdr:rowOff>
    </xdr:from>
    <xdr:to>
      <xdr:col>98</xdr:col>
      <xdr:colOff>38100</xdr:colOff>
      <xdr:row>75</xdr:row>
      <xdr:rowOff>85253</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8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101780</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６０千円となっている。主な構成科目である扶助費は、令和４年度に物価高騰に伴う低所得世帯支援事業を実施したことにより大きく増加した。また、人件費については、会計年度任用職員給料が勤続年数によるベースアップもあり、前年度比微増した。また、補助費等については、令和４年度に物価高騰に伴う生活支援として実施したエネルギー普及支援事業や消費活性化マイナンバー普及支援事業、大学生等支援事業等が終了したことにより前年度比減となった。普通建設事業費については、小学校校舎等施設整備事業や県営ため池防災対策事業負担金は増加したが、小学校給食施設整備事業や中学校校舎等施設整備事業（繰越明許）の皆減により全体として前年度比減となった。物件費については、微増したが事務事業の見直し等により抑制に努める必要がある。当町が保有する公共施設の総延床面積を人口で割ると、町民一人当たりの延床面積は５．２３㎡</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人であり、岐阜県平均の５．７５㎡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人を若干下回るものの全国平均の３．４２㎡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大きく上回り、築３０年以上経過した施設は全体の８割を超えている現状から、今後も維持補修費や普通建設事業費のうち更新整備が増加することが考えられる。公共施設の維持管理には、地方債の発行が見込まれるため、令和３年度に策定した養老町公共施設等総合管理計画に基づき、施設の維持管理方法の見直しを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26,397
25,678
72.29
13,218,221
12,137,051
1,061,703
7,027,966
9,958,553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80645</xdr:rowOff>
    </xdr:from>
    <xdr:to>
      <xdr:col>24</xdr:col>
      <xdr:colOff>63500</xdr:colOff>
      <xdr:row>36</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139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95013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2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61595</xdr:rowOff>
    </xdr:from>
    <xdr:to>
      <xdr:col>19</xdr:col>
      <xdr:colOff>177800</xdr:colOff>
      <xdr:row>35</xdr:row>
      <xdr:rowOff>80645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62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62247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31115</xdr:rowOff>
    </xdr:from>
    <xdr:to>
      <xdr:col>15</xdr:col>
      <xdr:colOff>50800</xdr:colOff>
      <xdr:row>35</xdr:row>
      <xdr:rowOff>61595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318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55008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31115</xdr:rowOff>
    </xdr:from>
    <xdr:to>
      <xdr:col>10</xdr:col>
      <xdr:colOff>114300</xdr:colOff>
      <xdr:row>35</xdr:row>
      <xdr:rowOff>121793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3186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144145</xdr:rowOff>
    </xdr:from>
    <xdr:to>
      <xdr:col>24</xdr:col>
      <xdr:colOff>114300</xdr:colOff>
      <xdr:row>36</xdr:row>
      <xdr:rowOff>74295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29845</xdr:rowOff>
    </xdr:from>
    <xdr:to>
      <xdr:col>20</xdr:col>
      <xdr:colOff>38100</xdr:colOff>
      <xdr:row>35</xdr:row>
      <xdr:rowOff>131445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10795</xdr:rowOff>
    </xdr:from>
    <xdr:to>
      <xdr:col>15</xdr:col>
      <xdr:colOff>101600</xdr:colOff>
      <xdr:row>35</xdr:row>
      <xdr:rowOff>112395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103522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151765</xdr:rowOff>
    </xdr:from>
    <xdr:to>
      <xdr:col>10</xdr:col>
      <xdr:colOff>165100</xdr:colOff>
      <xdr:row>35</xdr:row>
      <xdr:rowOff>81915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73042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70993</xdr:rowOff>
    </xdr:from>
    <xdr:to>
      <xdr:col>6</xdr:col>
      <xdr:colOff>38100</xdr:colOff>
      <xdr:row>36</xdr:row>
      <xdr:rowOff>1143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163720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94599</xdr:rowOff>
    </xdr:from>
    <xdr:to>
      <xdr:col>24</xdr:col>
      <xdr:colOff>63500</xdr:colOff>
      <xdr:row>58</xdr:row>
      <xdr:rowOff>119278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8699"/>
          <a:ext cx="8382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87120</xdr:rowOff>
    </xdr:from>
    <xdr:to>
      <xdr:col>19</xdr:col>
      <xdr:colOff>177800</xdr:colOff>
      <xdr:row>58</xdr:row>
      <xdr:rowOff>94599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31220"/>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137705</xdr:rowOff>
    </xdr:from>
    <xdr:to>
      <xdr:col>15</xdr:col>
      <xdr:colOff>50800</xdr:colOff>
      <xdr:row>58</xdr:row>
      <xdr:rowOff>87120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0355"/>
          <a:ext cx="889000" cy="12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137705</xdr:rowOff>
    </xdr:from>
    <xdr:to>
      <xdr:col>10</xdr:col>
      <xdr:colOff>114300</xdr:colOff>
      <xdr:row>58</xdr:row>
      <xdr:rowOff>168874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0355"/>
          <a:ext cx="889000" cy="20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68478</xdr:rowOff>
    </xdr:from>
    <xdr:to>
      <xdr:col>24</xdr:col>
      <xdr:colOff>114300</xdr:colOff>
      <xdr:row>58</xdr:row>
      <xdr:rowOff>170078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43799</xdr:rowOff>
    </xdr:from>
    <xdr:to>
      <xdr:col>20</xdr:col>
      <xdr:colOff>38100</xdr:colOff>
      <xdr:row>58</xdr:row>
      <xdr:rowOff>145399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161926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36320</xdr:rowOff>
    </xdr:from>
    <xdr:to>
      <xdr:col>15</xdr:col>
      <xdr:colOff>101600</xdr:colOff>
      <xdr:row>58</xdr:row>
      <xdr:rowOff>137920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154447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86905</xdr:rowOff>
    </xdr:from>
    <xdr:to>
      <xdr:col>10</xdr:col>
      <xdr:colOff>165100</xdr:colOff>
      <xdr:row>58</xdr:row>
      <xdr:rowOff>17055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33582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118074</xdr:rowOff>
    </xdr:from>
    <xdr:to>
      <xdr:col>6</xdr:col>
      <xdr:colOff>38100</xdr:colOff>
      <xdr:row>59</xdr:row>
      <xdr:rowOff>48224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39351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25743</xdr:rowOff>
    </xdr:from>
    <xdr:to>
      <xdr:col>24</xdr:col>
      <xdr:colOff>63500</xdr:colOff>
      <xdr:row>77</xdr:row>
      <xdr:rowOff>154482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27393"/>
          <a:ext cx="838200" cy="1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161037</xdr:rowOff>
    </xdr:from>
    <xdr:to>
      <xdr:col>19</xdr:col>
      <xdr:colOff>177800</xdr:colOff>
      <xdr:row>77</xdr:row>
      <xdr:rowOff>154482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91237"/>
          <a:ext cx="889000" cy="16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109770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161037</xdr:rowOff>
    </xdr:from>
    <xdr:to>
      <xdr:col>15</xdr:col>
      <xdr:colOff>50800</xdr:colOff>
      <xdr:row>78</xdr:row>
      <xdr:rowOff>112077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1237"/>
          <a:ext cx="889000" cy="29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148988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20180</xdr:rowOff>
    </xdr:from>
    <xdr:to>
      <xdr:col>10</xdr:col>
      <xdr:colOff>114300</xdr:colOff>
      <xdr:row>78</xdr:row>
      <xdr:rowOff>112077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393280"/>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116527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146393</xdr:rowOff>
    </xdr:from>
    <xdr:to>
      <xdr:col>24</xdr:col>
      <xdr:colOff>114300</xdr:colOff>
      <xdr:row>77</xdr:row>
      <xdr:rowOff>76543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124820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5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103682</xdr:rowOff>
    </xdr:from>
    <xdr:to>
      <xdr:col>20</xdr:col>
      <xdr:colOff>38100</xdr:colOff>
      <xdr:row>78</xdr:row>
      <xdr:rowOff>33832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24959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9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110237</xdr:rowOff>
    </xdr:from>
    <xdr:to>
      <xdr:col>15</xdr:col>
      <xdr:colOff>101600</xdr:colOff>
      <xdr:row>77</xdr:row>
      <xdr:rowOff>40387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31514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61277</xdr:rowOff>
    </xdr:from>
    <xdr:to>
      <xdr:col>10</xdr:col>
      <xdr:colOff>165100</xdr:colOff>
      <xdr:row>78</xdr:row>
      <xdr:rowOff>162877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154004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140830</xdr:rowOff>
    </xdr:from>
    <xdr:to>
      <xdr:col>6</xdr:col>
      <xdr:colOff>38100</xdr:colOff>
      <xdr:row>78</xdr:row>
      <xdr:rowOff>70980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87507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1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145605</xdr:rowOff>
    </xdr:from>
    <xdr:to>
      <xdr:col>24</xdr:col>
      <xdr:colOff>63500</xdr:colOff>
      <xdr:row>93</xdr:row>
      <xdr:rowOff>100837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747555"/>
          <a:ext cx="838200" cy="29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122914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39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145605</xdr:rowOff>
    </xdr:from>
    <xdr:to>
      <xdr:col>19</xdr:col>
      <xdr:colOff>177800</xdr:colOff>
      <xdr:row>91</xdr:row>
      <xdr:rowOff>159169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747555"/>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156481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27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159169</xdr:rowOff>
    </xdr:from>
    <xdr:to>
      <xdr:col>15</xdr:col>
      <xdr:colOff>50800</xdr:colOff>
      <xdr:row>94</xdr:row>
      <xdr:rowOff>94514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61119"/>
          <a:ext cx="889000" cy="4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21589</xdr:rowOff>
    </xdr:from>
    <xdr:to>
      <xdr:col>10</xdr:col>
      <xdr:colOff>114300</xdr:colOff>
      <xdr:row>94</xdr:row>
      <xdr:rowOff>94514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137889"/>
          <a:ext cx="889000" cy="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112285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0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0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50037</xdr:rowOff>
    </xdr:from>
    <xdr:to>
      <xdr:col>24</xdr:col>
      <xdr:colOff>114300</xdr:colOff>
      <xdr:row>93</xdr:row>
      <xdr:rowOff>151637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9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72914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4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94805</xdr:rowOff>
    </xdr:from>
    <xdr:to>
      <xdr:col>20</xdr:col>
      <xdr:colOff>38100</xdr:colOff>
      <xdr:row>92</xdr:row>
      <xdr:rowOff>24955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6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41482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4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108369</xdr:rowOff>
    </xdr:from>
    <xdr:to>
      <xdr:col>15</xdr:col>
      <xdr:colOff>101600</xdr:colOff>
      <xdr:row>92</xdr:row>
      <xdr:rowOff>38519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55046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4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43714</xdr:rowOff>
    </xdr:from>
    <xdr:to>
      <xdr:col>10</xdr:col>
      <xdr:colOff>165100</xdr:colOff>
      <xdr:row>94</xdr:row>
      <xdr:rowOff>145314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1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161841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93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142239</xdr:rowOff>
    </xdr:from>
    <xdr:to>
      <xdr:col>6</xdr:col>
      <xdr:colOff>38100</xdr:colOff>
      <xdr:row>94</xdr:row>
      <xdr:rowOff>72389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88916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8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94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43307</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41402</xdr:rowOff>
    </xdr:from>
    <xdr:to>
      <xdr:col>45</xdr:col>
      <xdr:colOff>177800</xdr:colOff>
      <xdr:row>39</xdr:row>
      <xdr:rowOff>43307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79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41402</xdr:rowOff>
    </xdr:from>
    <xdr:to>
      <xdr:col>41</xdr:col>
      <xdr:colOff>50800</xdr:colOff>
      <xdr:row>39</xdr:row>
      <xdr:rowOff>42926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162052</xdr:rowOff>
    </xdr:from>
    <xdr:to>
      <xdr:col>41</xdr:col>
      <xdr:colOff>101600</xdr:colOff>
      <xdr:row>39</xdr:row>
      <xdr:rowOff>92202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83329</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84853</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13703</xdr:rowOff>
    </xdr:from>
    <xdr:to>
      <xdr:col>55</xdr:col>
      <xdr:colOff>0</xdr:colOff>
      <xdr:row>57</xdr:row>
      <xdr:rowOff>111449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86353"/>
          <a:ext cx="838200" cy="9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111449</xdr:rowOff>
    </xdr:from>
    <xdr:to>
      <xdr:col>50</xdr:col>
      <xdr:colOff>114300</xdr:colOff>
      <xdr:row>57</xdr:row>
      <xdr:rowOff>124746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884099"/>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16866</xdr:rowOff>
    </xdr:from>
    <xdr:to>
      <xdr:col>45</xdr:col>
      <xdr:colOff>177800</xdr:colOff>
      <xdr:row>57</xdr:row>
      <xdr:rowOff>124746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8932266"/>
          <a:ext cx="889000" cy="96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16866</xdr:rowOff>
    </xdr:from>
    <xdr:to>
      <xdr:col>41</xdr:col>
      <xdr:colOff>50800</xdr:colOff>
      <xdr:row>55</xdr:row>
      <xdr:rowOff>79293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8932266"/>
          <a:ext cx="889000" cy="57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134353</xdr:rowOff>
    </xdr:from>
    <xdr:to>
      <xdr:col>55</xdr:col>
      <xdr:colOff>50800</xdr:colOff>
      <xdr:row>57</xdr:row>
      <xdr:rowOff>64503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7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157230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8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60649</xdr:rowOff>
    </xdr:from>
    <xdr:to>
      <xdr:col>50</xdr:col>
      <xdr:colOff>165100</xdr:colOff>
      <xdr:row>57</xdr:row>
      <xdr:rowOff>162249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153376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73946</xdr:rowOff>
    </xdr:from>
    <xdr:to>
      <xdr:col>46</xdr:col>
      <xdr:colOff>38100</xdr:colOff>
      <xdr:row>58</xdr:row>
      <xdr:rowOff>4096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166673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137516</xdr:rowOff>
    </xdr:from>
    <xdr:to>
      <xdr:col>41</xdr:col>
      <xdr:colOff>101600</xdr:colOff>
      <xdr:row>52</xdr:row>
      <xdr:rowOff>67666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88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84193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65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28493</xdr:rowOff>
    </xdr:from>
    <xdr:to>
      <xdr:col>36</xdr:col>
      <xdr:colOff>165100</xdr:colOff>
      <xdr:row>55</xdr:row>
      <xdr:rowOff>130093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4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146620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23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15501</xdr:rowOff>
    </xdr:from>
    <xdr:to>
      <xdr:col>55</xdr:col>
      <xdr:colOff>0</xdr:colOff>
      <xdr:row>76</xdr:row>
      <xdr:rowOff>44466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045701"/>
          <a:ext cx="8382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44466</xdr:rowOff>
    </xdr:from>
    <xdr:to>
      <xdr:col>50</xdr:col>
      <xdr:colOff>114300</xdr:colOff>
      <xdr:row>76</xdr:row>
      <xdr:rowOff>116863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074666"/>
          <a:ext cx="889000" cy="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116863</xdr:rowOff>
    </xdr:from>
    <xdr:to>
      <xdr:col>45</xdr:col>
      <xdr:colOff>177800</xdr:colOff>
      <xdr:row>77</xdr:row>
      <xdr:rowOff>155062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47063"/>
          <a:ext cx="889000" cy="20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155062</xdr:rowOff>
    </xdr:from>
    <xdr:to>
      <xdr:col>41</xdr:col>
      <xdr:colOff>50800</xdr:colOff>
      <xdr:row>78</xdr:row>
      <xdr:rowOff>50478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6712"/>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136151</xdr:rowOff>
    </xdr:from>
    <xdr:to>
      <xdr:col>55</xdr:col>
      <xdr:colOff>50800</xdr:colOff>
      <xdr:row>76</xdr:row>
      <xdr:rowOff>66301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159028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84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165116</xdr:rowOff>
    </xdr:from>
    <xdr:to>
      <xdr:col>50</xdr:col>
      <xdr:colOff>165100</xdr:colOff>
      <xdr:row>76</xdr:row>
      <xdr:rowOff>95266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111793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7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66063</xdr:rowOff>
    </xdr:from>
    <xdr:to>
      <xdr:col>46</xdr:col>
      <xdr:colOff>38100</xdr:colOff>
      <xdr:row>76</xdr:row>
      <xdr:rowOff>167663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9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104262</xdr:rowOff>
    </xdr:from>
    <xdr:to>
      <xdr:col>41</xdr:col>
      <xdr:colOff>101600</xdr:colOff>
      <xdr:row>78</xdr:row>
      <xdr:rowOff>34412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25539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171128</xdr:rowOff>
    </xdr:from>
    <xdr:to>
      <xdr:col>36</xdr:col>
      <xdr:colOff>165100</xdr:colOff>
      <xdr:row>78</xdr:row>
      <xdr:rowOff>101278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92405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78511</xdr:rowOff>
    </xdr:from>
    <xdr:to>
      <xdr:col>55</xdr:col>
      <xdr:colOff>0</xdr:colOff>
      <xdr:row>98</xdr:row>
      <xdr:rowOff>102115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80611"/>
          <a:ext cx="8382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102115</xdr:rowOff>
    </xdr:from>
    <xdr:to>
      <xdr:col>50</xdr:col>
      <xdr:colOff>114300</xdr:colOff>
      <xdr:row>98</xdr:row>
      <xdr:rowOff>131490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904215"/>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90590</xdr:rowOff>
    </xdr:from>
    <xdr:to>
      <xdr:col>45</xdr:col>
      <xdr:colOff>177800</xdr:colOff>
      <xdr:row>98</xdr:row>
      <xdr:rowOff>131490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92690"/>
          <a:ext cx="8890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66566</xdr:rowOff>
    </xdr:from>
    <xdr:to>
      <xdr:col>41</xdr:col>
      <xdr:colOff>50800</xdr:colOff>
      <xdr:row>98</xdr:row>
      <xdr:rowOff>90590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68666"/>
          <a:ext cx="889000" cy="2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27711</xdr:rowOff>
    </xdr:from>
    <xdr:to>
      <xdr:col>55</xdr:col>
      <xdr:colOff>50800</xdr:colOff>
      <xdr:row>98</xdr:row>
      <xdr:rowOff>129311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114088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4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51315</xdr:rowOff>
    </xdr:from>
    <xdr:to>
      <xdr:col>50</xdr:col>
      <xdr:colOff>165100</xdr:colOff>
      <xdr:row>98</xdr:row>
      <xdr:rowOff>152915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144042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80690</xdr:rowOff>
    </xdr:from>
    <xdr:to>
      <xdr:col>46</xdr:col>
      <xdr:colOff>38100</xdr:colOff>
      <xdr:row>99</xdr:row>
      <xdr:rowOff>10840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1967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39790</xdr:rowOff>
    </xdr:from>
    <xdr:to>
      <xdr:col>41</xdr:col>
      <xdr:colOff>101600</xdr:colOff>
      <xdr:row>98</xdr:row>
      <xdr:rowOff>141390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132517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15766</xdr:rowOff>
    </xdr:from>
    <xdr:to>
      <xdr:col>36</xdr:col>
      <xdr:colOff>165100</xdr:colOff>
      <xdr:row>98</xdr:row>
      <xdr:rowOff>117366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108493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145872</xdr:rowOff>
    </xdr:from>
    <xdr:to>
      <xdr:col>85</xdr:col>
      <xdr:colOff>127000</xdr:colOff>
      <xdr:row>35</xdr:row>
      <xdr:rowOff>56398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75172"/>
          <a:ext cx="8382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115286</xdr:rowOff>
    </xdr:from>
    <xdr:to>
      <xdr:col>81</xdr:col>
      <xdr:colOff>50800</xdr:colOff>
      <xdr:row>35</xdr:row>
      <xdr:rowOff>56398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944586"/>
          <a:ext cx="889000" cy="11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31024</xdr:rowOff>
    </xdr:from>
    <xdr:to>
      <xdr:col>76</xdr:col>
      <xdr:colOff>114300</xdr:colOff>
      <xdr:row>34</xdr:row>
      <xdr:rowOff>115286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517424"/>
          <a:ext cx="8890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31024</xdr:rowOff>
    </xdr:from>
    <xdr:to>
      <xdr:col>71</xdr:col>
      <xdr:colOff>177800</xdr:colOff>
      <xdr:row>35</xdr:row>
      <xdr:rowOff>18633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517424"/>
          <a:ext cx="889000" cy="50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95072</xdr:rowOff>
    </xdr:from>
    <xdr:to>
      <xdr:col>85</xdr:col>
      <xdr:colOff>177800</xdr:colOff>
      <xdr:row>35</xdr:row>
      <xdr:rowOff>25222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117949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7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5598</xdr:rowOff>
    </xdr:from>
    <xdr:to>
      <xdr:col>81</xdr:col>
      <xdr:colOff>101600</xdr:colOff>
      <xdr:row>35</xdr:row>
      <xdr:rowOff>107198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123725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78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64486</xdr:rowOff>
    </xdr:from>
    <xdr:to>
      <xdr:col>76</xdr:col>
      <xdr:colOff>165100</xdr:colOff>
      <xdr:row>34</xdr:row>
      <xdr:rowOff>166086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11163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6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151674</xdr:rowOff>
    </xdr:from>
    <xdr:to>
      <xdr:col>72</xdr:col>
      <xdr:colOff>38100</xdr:colOff>
      <xdr:row>32</xdr:row>
      <xdr:rowOff>81824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4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98351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2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139283</xdr:rowOff>
    </xdr:from>
    <xdr:to>
      <xdr:col>67</xdr:col>
      <xdr:colOff>101600</xdr:colOff>
      <xdr:row>35</xdr:row>
      <xdr:rowOff>69433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9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85960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7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132466</xdr:rowOff>
    </xdr:from>
    <xdr:to>
      <xdr:col>85</xdr:col>
      <xdr:colOff>127000</xdr:colOff>
      <xdr:row>57</xdr:row>
      <xdr:rowOff>141022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05116"/>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141022</xdr:rowOff>
    </xdr:from>
    <xdr:to>
      <xdr:col>81</xdr:col>
      <xdr:colOff>50800</xdr:colOff>
      <xdr:row>58</xdr:row>
      <xdr:rowOff>43231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913672"/>
          <a:ext cx="889000" cy="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141240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61992</xdr:rowOff>
    </xdr:from>
    <xdr:to>
      <xdr:col>76</xdr:col>
      <xdr:colOff>114300</xdr:colOff>
      <xdr:row>58</xdr:row>
      <xdr:rowOff>43231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834642"/>
          <a:ext cx="889000" cy="15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19603</xdr:rowOff>
    </xdr:from>
    <xdr:to>
      <xdr:col>71</xdr:col>
      <xdr:colOff>177800</xdr:colOff>
      <xdr:row>57</xdr:row>
      <xdr:rowOff>61992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92253"/>
          <a:ext cx="889000" cy="4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140880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81666</xdr:rowOff>
    </xdr:from>
    <xdr:to>
      <xdr:col>85</xdr:col>
      <xdr:colOff>177800</xdr:colOff>
      <xdr:row>58</xdr:row>
      <xdr:rowOff>11816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168043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6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90222</xdr:rowOff>
    </xdr:from>
    <xdr:to>
      <xdr:col>81</xdr:col>
      <xdr:colOff>101600</xdr:colOff>
      <xdr:row>58</xdr:row>
      <xdr:rowOff>20372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6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5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163881</xdr:rowOff>
    </xdr:from>
    <xdr:to>
      <xdr:col>76</xdr:col>
      <xdr:colOff>165100</xdr:colOff>
      <xdr:row>58</xdr:row>
      <xdr:rowOff>94031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85158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11192</xdr:rowOff>
    </xdr:from>
    <xdr:to>
      <xdr:col>72</xdr:col>
      <xdr:colOff>38100</xdr:colOff>
      <xdr:row>57</xdr:row>
      <xdr:rowOff>112792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103919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140253</xdr:rowOff>
    </xdr:from>
    <xdr:to>
      <xdr:col>67</xdr:col>
      <xdr:colOff>101600</xdr:colOff>
      <xdr:row>57</xdr:row>
      <xdr:rowOff>70403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61530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3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162331</xdr:rowOff>
    </xdr:from>
    <xdr:to>
      <xdr:col>85</xdr:col>
      <xdr:colOff>127000</xdr:colOff>
      <xdr:row>95</xdr:row>
      <xdr:rowOff>16827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278631"/>
          <a:ext cx="8382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16827</xdr:rowOff>
    </xdr:from>
    <xdr:to>
      <xdr:col>81</xdr:col>
      <xdr:colOff>50800</xdr:colOff>
      <xdr:row>95</xdr:row>
      <xdr:rowOff>83007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304577"/>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83007</xdr:rowOff>
    </xdr:from>
    <xdr:to>
      <xdr:col>76</xdr:col>
      <xdr:colOff>114300</xdr:colOff>
      <xdr:row>95</xdr:row>
      <xdr:rowOff>149720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70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148829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149720</xdr:rowOff>
    </xdr:from>
    <xdr:to>
      <xdr:col>71</xdr:col>
      <xdr:colOff>177800</xdr:colOff>
      <xdr:row>96</xdr:row>
      <xdr:rowOff>12522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37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31387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131456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111531</xdr:rowOff>
    </xdr:from>
    <xdr:to>
      <xdr:col>85</xdr:col>
      <xdr:colOff>177800</xdr:colOff>
      <xdr:row>95</xdr:row>
      <xdr:rowOff>41681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134408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7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137477</xdr:rowOff>
    </xdr:from>
    <xdr:to>
      <xdr:col>81</xdr:col>
      <xdr:colOff>101600</xdr:colOff>
      <xdr:row>95</xdr:row>
      <xdr:rowOff>67627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2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84154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0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32207</xdr:rowOff>
    </xdr:from>
    <xdr:to>
      <xdr:col>76</xdr:col>
      <xdr:colOff>165100</xdr:colOff>
      <xdr:row>95</xdr:row>
      <xdr:rowOff>133807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124934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4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98920</xdr:rowOff>
    </xdr:from>
    <xdr:to>
      <xdr:col>72</xdr:col>
      <xdr:colOff>38100</xdr:colOff>
      <xdr:row>96</xdr:row>
      <xdr:rowOff>29070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20197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4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133172</xdr:rowOff>
    </xdr:from>
    <xdr:to>
      <xdr:col>67</xdr:col>
      <xdr:colOff>101600</xdr:colOff>
      <xdr:row>96</xdr:row>
      <xdr:rowOff>63322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54449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令和４年度にエネルギー・物価の高騰による町民の負担増を踏まえ、物価高騰に伴う低所得世帯支援事業を実施したことにより２億４，０１０万７千円増加した。また、商工費は、デジタル田園都市国家構想推進交付金事業が前年度比１億７４万３千円増加した。物価高騰に伴う生活支援として令和４年度に実施したエネルギー価格高騰対策生活者支援事業３，８９７万２千円や、消費活性化マイナンバー普及支援事業２，４７１万９千円は終了したが、全体としては増額となった。消防費では、災害対策事業が前年度比１，５５１万７千円増加したことと、災害対応特殊消防ポンプ自動車の更新により常備消防関係車両購入事業が前年度比２，４０２万３千円増加した。一方、総務費は、ふるさと応援基金積立金が前年度比４億３，４６８万５千円減少した。また、衛生費は、新型コロナウイルス感染症ワクチン接種事業が前年度比１億２，９６４千円８千円減少。教育費では、小学校給食施設整備事業が前年度比９，３９０万６千円減少したが、養老小学校プール管理棟大規模改修などにより小学校校舎等施設整備事業は前年度比７，１０５万７千円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単年度収支や実質単年度収支は、補正事業の一部を一般財源で賄ったことに加え、特定目的基金の取り崩しを抑え、財政調整基金の取り崩しを行った影響もあり、前年度に引き続き赤字となった。また、臨時財政対策債の発行可能額の減少も悪化した要因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算出されておらず、令和５年度においても引き続き全ての会計において黒字が続いている状態である。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13218221</v>
      </c>
      <c r="BO4" s="449"/>
      <c r="BP4" s="449"/>
      <c r="BQ4" s="449"/>
      <c r="BR4" s="449"/>
      <c r="BS4" s="449"/>
      <c r="BT4" s="449"/>
      <c r="BU4" s="450"/>
      <c r="BV4" s="448">
        <v>13477033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15.1</v>
      </c>
      <c r="CU4" s="589"/>
      <c r="CV4" s="589"/>
      <c r="CW4" s="589"/>
      <c r="CX4" s="589"/>
      <c r="CY4" s="589"/>
      <c r="CZ4" s="589"/>
      <c r="DA4" s="590"/>
      <c r="DB4" s="588">
        <v>15.2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12137051</v>
      </c>
      <c r="BO5" s="420"/>
      <c r="BP5" s="420"/>
      <c r="BQ5" s="420"/>
      <c r="BR5" s="420"/>
      <c r="BS5" s="420"/>
      <c r="BT5" s="420"/>
      <c r="BU5" s="421"/>
      <c r="BV5" s="419">
        <v>12396961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87.7</v>
      </c>
      <c r="CU5" s="417"/>
      <c r="CV5" s="417"/>
      <c r="CW5" s="417"/>
      <c r="CX5" s="417"/>
      <c r="CY5" s="417"/>
      <c r="CZ5" s="417"/>
      <c r="DA5" s="418"/>
      <c r="DB5" s="416">
        <v>85.7</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1081170</v>
      </c>
      <c r="BO6" s="420"/>
      <c r="BP6" s="420"/>
      <c r="BQ6" s="420"/>
      <c r="BR6" s="420"/>
      <c r="BS6" s="420"/>
      <c r="BT6" s="420"/>
      <c r="BU6" s="421"/>
      <c r="BV6" s="419">
        <v>1080072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88.4</v>
      </c>
      <c r="CU6" s="563"/>
      <c r="CV6" s="563"/>
      <c r="CW6" s="563"/>
      <c r="CX6" s="563"/>
      <c r="CY6" s="563"/>
      <c r="CZ6" s="563"/>
      <c r="DA6" s="564"/>
      <c r="DB6" s="562">
        <v>87.4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19467</v>
      </c>
      <c r="BO7" s="420"/>
      <c r="BP7" s="420"/>
      <c r="BQ7" s="420"/>
      <c r="BR7" s="420"/>
      <c r="BS7" s="420"/>
      <c r="BT7" s="420"/>
      <c r="BU7" s="421"/>
      <c r="BV7" s="419">
        <v>14903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7027966</v>
      </c>
      <c r="CU7" s="420"/>
      <c r="CV7" s="420"/>
      <c r="CW7" s="420"/>
      <c r="CX7" s="420"/>
      <c r="CY7" s="420"/>
      <c r="CZ7" s="420"/>
      <c r="DA7" s="421"/>
      <c r="DB7" s="419">
        <v>7028125</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1061703</v>
      </c>
      <c r="BO8" s="420"/>
      <c r="BP8" s="420"/>
      <c r="BQ8" s="420"/>
      <c r="BR8" s="420"/>
      <c r="BS8" s="420"/>
      <c r="BT8" s="420"/>
      <c r="BU8" s="421"/>
      <c r="BV8" s="419">
        <v>1065169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0.59</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26882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-3466</v>
      </c>
      <c r="BO9" s="420"/>
      <c r="BP9" s="420"/>
      <c r="BQ9" s="420"/>
      <c r="BR9" s="420"/>
      <c r="BS9" s="420"/>
      <c r="BT9" s="420"/>
      <c r="BU9" s="421"/>
      <c r="BV9" s="419">
        <v>-90630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29029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5476</v>
      </c>
      <c r="BO10" s="420"/>
      <c r="BP10" s="420"/>
      <c r="BQ10" s="420"/>
      <c r="BR10" s="420"/>
      <c r="BS10" s="420"/>
      <c r="BT10" s="420"/>
      <c r="BU10" s="421"/>
      <c r="BV10" s="419">
        <v>5476</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26397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25678</v>
      </c>
      <c r="S13" s="507"/>
      <c r="T13" s="507"/>
      <c r="U13" s="507"/>
      <c r="V13" s="508"/>
      <c r="W13" s="509" t="s">
        <v>131</v>
      </c>
      <c r="X13" s="405"/>
      <c r="Y13" s="405"/>
      <c r="Z13" s="405"/>
      <c r="AA13" s="405"/>
      <c r="AB13" s="406"/>
      <c r="AC13" s="372">
        <v>433</v>
      </c>
      <c r="AD13" s="373"/>
      <c r="AE13" s="373"/>
      <c r="AF13" s="373"/>
      <c r="AG13" s="374"/>
      <c r="AH13" s="372">
        <v>499</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-147990</v>
      </c>
      <c r="BO13" s="420"/>
      <c r="BP13" s="420"/>
      <c r="BQ13" s="420"/>
      <c r="BR13" s="420"/>
      <c r="BS13" s="420"/>
      <c r="BT13" s="420"/>
      <c r="BU13" s="421"/>
      <c r="BV13" s="419">
        <v>-85154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8.1999999999999993</v>
      </c>
      <c r="CU13" s="417"/>
      <c r="CV13" s="417"/>
      <c r="CW13" s="417"/>
      <c r="CX13" s="417"/>
      <c r="CY13" s="417"/>
      <c r="CZ13" s="417"/>
      <c r="DA13" s="418"/>
      <c r="DB13" s="416">
        <v>7.8</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26858</v>
      </c>
      <c r="S14" s="507"/>
      <c r="T14" s="507"/>
      <c r="U14" s="507"/>
      <c r="V14" s="508"/>
      <c r="W14" s="510"/>
      <c r="X14" s="408"/>
      <c r="Y14" s="408"/>
      <c r="Z14" s="408"/>
      <c r="AA14" s="408"/>
      <c r="AB14" s="409"/>
      <c r="AC14" s="499">
        <v>3.3</v>
      </c>
      <c r="AD14" s="500"/>
      <c r="AE14" s="500"/>
      <c r="AF14" s="500"/>
      <c r="AG14" s="501"/>
      <c r="AH14" s="499">
        <v>3.5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32.6</v>
      </c>
      <c r="CU14" s="517"/>
      <c r="CV14" s="517"/>
      <c r="CW14" s="517"/>
      <c r="CX14" s="517"/>
      <c r="CY14" s="517"/>
      <c r="CZ14" s="517"/>
      <c r="DA14" s="518"/>
      <c r="DB14" s="516">
        <v>37.799999999999997</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26196</v>
      </c>
      <c r="S15" s="507"/>
      <c r="T15" s="507"/>
      <c r="U15" s="507"/>
      <c r="V15" s="508"/>
      <c r="W15" s="509" t="s">
        <v>137</v>
      </c>
      <c r="X15" s="405"/>
      <c r="Y15" s="405"/>
      <c r="Z15" s="405"/>
      <c r="AA15" s="405"/>
      <c r="AB15" s="406"/>
      <c r="AC15" s="372">
        <v>4819</v>
      </c>
      <c r="AD15" s="373"/>
      <c r="AE15" s="373"/>
      <c r="AF15" s="373"/>
      <c r="AG15" s="374"/>
      <c r="AH15" s="372">
        <v>5549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3559591</v>
      </c>
      <c r="BO15" s="449"/>
      <c r="BP15" s="449"/>
      <c r="BQ15" s="449"/>
      <c r="BR15" s="449"/>
      <c r="BS15" s="449"/>
      <c r="BT15" s="449"/>
      <c r="BU15" s="450"/>
      <c r="BV15" s="448">
        <v>3545460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37.1</v>
      </c>
      <c r="AD16" s="500"/>
      <c r="AE16" s="500"/>
      <c r="AF16" s="500"/>
      <c r="AG16" s="501"/>
      <c r="AH16" s="499">
        <v>38.5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6059992</v>
      </c>
      <c r="BO16" s="420"/>
      <c r="BP16" s="420"/>
      <c r="BQ16" s="420"/>
      <c r="BR16" s="420"/>
      <c r="BS16" s="420"/>
      <c r="BT16" s="420"/>
      <c r="BU16" s="421"/>
      <c r="BV16" s="419">
        <v>5985445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7743</v>
      </c>
      <c r="AD17" s="373"/>
      <c r="AE17" s="373"/>
      <c r="AF17" s="373"/>
      <c r="AG17" s="374"/>
      <c r="AH17" s="372">
        <v>8377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4467402</v>
      </c>
      <c r="BO17" s="420"/>
      <c r="BP17" s="420"/>
      <c r="BQ17" s="420"/>
      <c r="BR17" s="420"/>
      <c r="BS17" s="420"/>
      <c r="BT17" s="420"/>
      <c r="BU17" s="421"/>
      <c r="BV17" s="419">
        <v>4454258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72.290000000000006</v>
      </c>
      <c r="M18" s="472"/>
      <c r="N18" s="472"/>
      <c r="O18" s="472"/>
      <c r="P18" s="472"/>
      <c r="Q18" s="472"/>
      <c r="R18" s="473"/>
      <c r="S18" s="473"/>
      <c r="T18" s="473"/>
      <c r="U18" s="473"/>
      <c r="V18" s="474"/>
      <c r="W18" s="490"/>
      <c r="X18" s="491"/>
      <c r="Y18" s="491"/>
      <c r="Z18" s="491"/>
      <c r="AA18" s="491"/>
      <c r="AB18" s="515"/>
      <c r="AC18" s="389">
        <v>59.6</v>
      </c>
      <c r="AD18" s="390"/>
      <c r="AE18" s="390"/>
      <c r="AF18" s="390"/>
      <c r="AG18" s="475"/>
      <c r="AH18" s="389">
        <v>58.1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6210898</v>
      </c>
      <c r="BO18" s="420"/>
      <c r="BP18" s="420"/>
      <c r="BQ18" s="420"/>
      <c r="BR18" s="420"/>
      <c r="BS18" s="420"/>
      <c r="BT18" s="420"/>
      <c r="BU18" s="421"/>
      <c r="BV18" s="419">
        <v>6091286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372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9995591</v>
      </c>
      <c r="BO19" s="420"/>
      <c r="BP19" s="420"/>
      <c r="BQ19" s="420"/>
      <c r="BR19" s="420"/>
      <c r="BS19" s="420"/>
      <c r="BT19" s="420"/>
      <c r="BU19" s="421"/>
      <c r="BV19" s="419">
        <v>9918991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9405</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9958553</v>
      </c>
      <c r="BO22" s="449"/>
      <c r="BP22" s="449"/>
      <c r="BQ22" s="449"/>
      <c r="BR22" s="449"/>
      <c r="BS22" s="449"/>
      <c r="BT22" s="449"/>
      <c r="BU22" s="450"/>
      <c r="BV22" s="448">
        <v>10616307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7728695</v>
      </c>
      <c r="BO23" s="420"/>
      <c r="BP23" s="420"/>
      <c r="BQ23" s="420"/>
      <c r="BR23" s="420"/>
      <c r="BS23" s="420"/>
      <c r="BT23" s="420"/>
      <c r="BU23" s="421"/>
      <c r="BV23" s="419">
        <v>8246630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7440</v>
      </c>
      <c r="R24" s="373"/>
      <c r="S24" s="373"/>
      <c r="T24" s="373"/>
      <c r="U24" s="373"/>
      <c r="V24" s="374"/>
      <c r="W24" s="462"/>
      <c r="X24" s="399"/>
      <c r="Y24" s="400"/>
      <c r="Z24" s="375" t="s">
        <v>162</v>
      </c>
      <c r="AA24" s="376"/>
      <c r="AB24" s="376"/>
      <c r="AC24" s="376"/>
      <c r="AD24" s="376"/>
      <c r="AE24" s="376"/>
      <c r="AF24" s="376"/>
      <c r="AG24" s="377"/>
      <c r="AH24" s="372">
        <v>253</v>
      </c>
      <c r="AI24" s="373"/>
      <c r="AJ24" s="373"/>
      <c r="AK24" s="373"/>
      <c r="AL24" s="374"/>
      <c r="AM24" s="372">
        <v>710171</v>
      </c>
      <c r="AN24" s="373"/>
      <c r="AO24" s="373"/>
      <c r="AP24" s="373"/>
      <c r="AQ24" s="373"/>
      <c r="AR24" s="374"/>
      <c r="AS24" s="372">
        <v>2807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5063244</v>
      </c>
      <c r="BO24" s="420"/>
      <c r="BP24" s="420"/>
      <c r="BQ24" s="420"/>
      <c r="BR24" s="420"/>
      <c r="BS24" s="420"/>
      <c r="BT24" s="420"/>
      <c r="BU24" s="421"/>
      <c r="BV24" s="419">
        <v>5310560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6370</v>
      </c>
      <c r="R25" s="373"/>
      <c r="S25" s="373"/>
      <c r="T25" s="373"/>
      <c r="U25" s="373"/>
      <c r="V25" s="374"/>
      <c r="W25" s="462"/>
      <c r="X25" s="399"/>
      <c r="Y25" s="400"/>
      <c r="Z25" s="375" t="s">
        <v>165</v>
      </c>
      <c r="AA25" s="376"/>
      <c r="AB25" s="376"/>
      <c r="AC25" s="376"/>
      <c r="AD25" s="376"/>
      <c r="AE25" s="376"/>
      <c r="AF25" s="376"/>
      <c r="AG25" s="377"/>
      <c r="AH25" s="372">
        <v>66</v>
      </c>
      <c r="AI25" s="373"/>
      <c r="AJ25" s="373"/>
      <c r="AK25" s="373"/>
      <c r="AL25" s="374"/>
      <c r="AM25" s="372">
        <v>182292</v>
      </c>
      <c r="AN25" s="373"/>
      <c r="AO25" s="373"/>
      <c r="AP25" s="373"/>
      <c r="AQ25" s="373"/>
      <c r="AR25" s="374"/>
      <c r="AS25" s="372">
        <v>2762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128446</v>
      </c>
      <c r="BO25" s="449"/>
      <c r="BP25" s="449"/>
      <c r="BQ25" s="449"/>
      <c r="BR25" s="449"/>
      <c r="BS25" s="449"/>
      <c r="BT25" s="449"/>
      <c r="BU25" s="450"/>
      <c r="BV25" s="448">
        <v>38866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3200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563458</v>
      </c>
      <c r="BO27" s="454"/>
      <c r="BP27" s="454"/>
      <c r="BQ27" s="454"/>
      <c r="BR27" s="454"/>
      <c r="BS27" s="454"/>
      <c r="BT27" s="454"/>
      <c r="BU27" s="455"/>
      <c r="BV27" s="453">
        <v>562910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2850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823394</v>
      </c>
      <c r="BO28" s="449"/>
      <c r="BP28" s="449"/>
      <c r="BQ28" s="449"/>
      <c r="BR28" s="449"/>
      <c r="BS28" s="449"/>
      <c r="BT28" s="449"/>
      <c r="BU28" s="450"/>
      <c r="BV28" s="448">
        <v>967918</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11</v>
      </c>
      <c r="M29" s="373"/>
      <c r="N29" s="373"/>
      <c r="O29" s="373"/>
      <c r="P29" s="374"/>
      <c r="Q29" s="372">
        <v>2650</v>
      </c>
      <c r="R29" s="373"/>
      <c r="S29" s="373"/>
      <c r="T29" s="373"/>
      <c r="U29" s="373"/>
      <c r="V29" s="374"/>
      <c r="W29" s="463"/>
      <c r="X29" s="464"/>
      <c r="Y29" s="465"/>
      <c r="Z29" s="375" t="s">
        <v>177</v>
      </c>
      <c r="AA29" s="376"/>
      <c r="AB29" s="376"/>
      <c r="AC29" s="376"/>
      <c r="AD29" s="376"/>
      <c r="AE29" s="376"/>
      <c r="AF29" s="376"/>
      <c r="AG29" s="377"/>
      <c r="AH29" s="372">
        <v>253</v>
      </c>
      <c r="AI29" s="373"/>
      <c r="AJ29" s="373"/>
      <c r="AK29" s="373"/>
      <c r="AL29" s="374"/>
      <c r="AM29" s="372">
        <v>710171</v>
      </c>
      <c r="AN29" s="373"/>
      <c r="AO29" s="373"/>
      <c r="AP29" s="373"/>
      <c r="AQ29" s="373"/>
      <c r="AR29" s="374"/>
      <c r="AS29" s="372">
        <v>2807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229582</v>
      </c>
      <c r="BO29" s="420"/>
      <c r="BP29" s="420"/>
      <c r="BQ29" s="420"/>
      <c r="BR29" s="420"/>
      <c r="BS29" s="420"/>
      <c r="BT29" s="420"/>
      <c r="BU29" s="421"/>
      <c r="BV29" s="419">
        <v>193883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3287188</v>
      </c>
      <c r="BO30" s="454"/>
      <c r="BP30" s="454"/>
      <c r="BQ30" s="454"/>
      <c r="BR30" s="454"/>
      <c r="BS30" s="454"/>
      <c r="BT30" s="454"/>
      <c r="BU30" s="455"/>
      <c r="BV30" s="453">
        <v>2905066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上水道事業会計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IF('各会計、関係団体の財政状況及び健全化判断比率'!B34="","",'各会計、関係団体の財政状況及び健全化判断比率'!B34)</f>
        <v>簡易水道特別会計</v>
      </c>
      <c r="BH34" s="368"/>
      <c r="BI34" s="368"/>
      <c r="BJ34" s="368"/>
      <c r="BK34" s="368"/>
      <c r="BL34" s="368"/>
      <c r="BM34" s="368"/>
      <c r="BN34" s="368"/>
      <c r="BO34" s="368"/>
      <c r="BP34" s="368"/>
      <c r="BQ34" s="368"/>
      <c r="BR34" s="368"/>
      <c r="BS34" s="368"/>
      <c r="BT34" s="368"/>
      <c r="BU34" s="368"/>
      <c r="BV34" s="181"/>
      <c r="BW34" s="367">
        <f>IF(BY34="","",MAX(C34:D43,U34:V43,AM34:AN43,BE34:BF43)+1)</f>
        <v>12</v>
      </c>
      <c r="BX34" s="367"/>
      <c r="BY34" s="368" t="str">
        <f>IF('各会計、関係団体の財政状況及び健全化判断比率'!B68="","",'各会計、関係団体の財政状況及び健全化判断比率'!B68)</f>
        <v>南濃衛生施設利用事務組合</v>
      </c>
      <c r="BZ34" s="368"/>
      <c r="CA34" s="368"/>
      <c r="CB34" s="368"/>
      <c r="CC34" s="368"/>
      <c r="CD34" s="368"/>
      <c r="CE34" s="368"/>
      <c r="CF34" s="368"/>
      <c r="CG34" s="368"/>
      <c r="CH34" s="368"/>
      <c r="CI34" s="368"/>
      <c r="CJ34" s="368"/>
      <c r="CK34" s="368"/>
      <c r="CL34" s="368"/>
      <c r="CM34" s="368"/>
      <c r="CN34" s="181"/>
      <c r="CO34" s="367">
        <f>IF(CQ34="","",MAX(C34:D43,U34:V43,AM34:AN43,BE34:BF43,BW34:BX43)+1)</f>
        <v>18</v>
      </c>
      <c r="CP34" s="367"/>
      <c r="CQ34" s="368" t="str">
        <f>IF('各会計、関係団体の財政状況及び健全化判断比率'!BS7="","",'各会計、関係団体の財政状況及び健全化判断比率'!BS7)</f>
        <v>養老町スポーツ連盟</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住宅新築資金等貸付特別会計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公共下水道事業会計</v>
      </c>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IF('各会計、関係団体の財政状況及び健全化判断比率'!B35="","",'各会計、関係団体の財政状況及び健全化判断比率'!B35)</f>
        <v>食肉事業センター特別会計</v>
      </c>
      <c r="BH35" s="368"/>
      <c r="BI35" s="368"/>
      <c r="BJ35" s="368"/>
      <c r="BK35" s="368"/>
      <c r="BL35" s="368"/>
      <c r="BM35" s="368"/>
      <c r="BN35" s="368"/>
      <c r="BO35" s="368"/>
      <c r="BP35" s="368"/>
      <c r="BQ35" s="368"/>
      <c r="BR35" s="368"/>
      <c r="BS35" s="368"/>
      <c r="BT35" s="368"/>
      <c r="BU35" s="368"/>
      <c r="BV35" s="181"/>
      <c r="BW35" s="367">
        <f t="shared" ref="BW35:BW43" si="2">IF(BY35="","",BW34+1)</f>
        <v>13</v>
      </c>
      <c r="BX35" s="367"/>
      <c r="BY35" s="368" t="str">
        <f>IF('各会計、関係団体の財政状況及び健全化判断比率'!B69="","",'各会計、関係団体の財政状況及び健全化判断比率'!B69)</f>
        <v>西南濃粗大廃棄物処理組合</v>
      </c>
      <c r="BZ35" s="368"/>
      <c r="CA35" s="368"/>
      <c r="CB35" s="368"/>
      <c r="CC35" s="368"/>
      <c r="CD35" s="368"/>
      <c r="CE35" s="368"/>
      <c r="CF35" s="368"/>
      <c r="CG35" s="368"/>
      <c r="CH35" s="368"/>
      <c r="CI35" s="368"/>
      <c r="CJ35" s="368"/>
      <c r="CK35" s="368"/>
      <c r="CL35" s="368"/>
      <c r="CM35" s="368"/>
      <c r="CN35" s="181"/>
      <c r="CO35" s="367">
        <f t="shared" ref="CO35:CO43" si="3">IF(CQ35="","",CO34+1)</f>
        <v>19</v>
      </c>
      <c r="CP35" s="367"/>
      <c r="CQ35" s="368" t="str">
        <f>IF('各会計、関係団体の財政状況及び健全化判断比率'!BS8="","",'各会計、関係団体の財政状況及び健全化判断比率'!BS8)</f>
        <v>養老町土地開発公社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介護サービス事業特別会計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11</v>
      </c>
      <c r="BF36" s="367"/>
      <c r="BG36" s="368" t="str">
        <f>IF('各会計、関係団体の財政状況及び健全化判断比率'!B36="","",'各会計、関係団体の財政状況及び健全化判断比率'!B36)</f>
        <v>農業集落排水事業特別会計</v>
      </c>
      <c r="BH36" s="368"/>
      <c r="BI36" s="368"/>
      <c r="BJ36" s="368"/>
      <c r="BK36" s="368"/>
      <c r="BL36" s="368"/>
      <c r="BM36" s="368"/>
      <c r="BN36" s="368"/>
      <c r="BO36" s="368"/>
      <c r="BP36" s="368"/>
      <c r="BQ36" s="368"/>
      <c r="BR36" s="368"/>
      <c r="BS36" s="368"/>
      <c r="BT36" s="368"/>
      <c r="BU36" s="368"/>
      <c r="BV36" s="181"/>
      <c r="BW36" s="367">
        <f t="shared" si="2"/>
        <v>14</v>
      </c>
      <c r="BX36" s="367"/>
      <c r="BY36" s="368" t="str">
        <f>IF('各会計、関係団体の財政状況及び健全化判断比率'!B70="","",'各会計、関係団体の財政状況及び健全化判断比率'!B70)</f>
        <v>岐阜県後期高齢者医療連合（一般会計分）</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15</v>
      </c>
      <c r="BX37" s="367"/>
      <c r="BY37" s="368" t="str">
        <f>IF('各会計、関係団体の財政状況及び健全化判断比率'!B71="","",'各会計、関係団体の財政状況及び健全化判断比率'!B71)</f>
        <v>岐阜県後期高齢者医療連合（特別会計分）</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16</v>
      </c>
      <c r="BX38" s="367"/>
      <c r="BY38" s="368" t="str">
        <f>IF('各会計、関係団体の財政状況及び健全化判断比率'!B72="","",'各会計、関係団体の財政状況及び健全化判断比率'!B72)</f>
        <v>岐阜県市町村会館組合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17</v>
      </c>
      <c r="BX39" s="367"/>
      <c r="BY39" s="368" t="str">
        <f>IF('各会計、関係団体の財政状況及び健全化判断比率'!B73="","",'各会計、関係団体の財政状況及び健全化判断比率'!B73)</f>
        <v>岐阜県市町村職員退職手当組合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pCaJkp0KwEsIijJSJisMPUq0SBWxGMEcevnDkD5H8qHnLkBd07LX4tDeNkvTlRrW+yrBEkvGbFExieMXto3oQ==" saltValue="QFdT5oKcZOM4Rnf9lKvC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50" t="s">
        <v>537</v>
      </c>
      <c r="D34" s="1150"/>
      <c r="E34" s="1151"/>
      <c r="F34" s="32">
        <v>5</v>
      </c>
      <c r="G34" s="33">
        <v>9.44</v>
      </c>
      <c r="H34" s="33">
        <v>14.9</v>
      </c>
      <c r="I34" s="33">
        <v>14.13</v>
      </c>
      <c r="J34" s="34">
        <v>14.06</v>
      </c>
      <c r="K34" s="22"/>
      <c r="L34" s="22"/>
      <c r="M34" s="22"/>
      <c r="N34" s="22"/>
      <c r="O34" s="22"/>
      <c r="P34" s="22"/>
    </row>
    <row r="35" spans="1:16" ht="39" customHeight="1" x14ac:dyDescent="0.2">
      <c r="A35" s="22"/>
      <c r="B35" s="35"/>
      <c r="C35" s="1144" t="s">
        <v>538</v>
      </c>
      <c r="D35" s="1145"/>
      <c r="E35" s="1146"/>
      <c r="F35" s="36">
        <v>7.32</v>
      </c>
      <c r="G35" s="37">
        <v>8.6999999999999993</v>
      </c>
      <c r="H35" s="37">
        <v>8.93</v>
      </c>
      <c r="I35" s="37">
        <v>9.1199999999999992</v>
      </c>
      <c r="J35" s="38">
        <v>9.3000000000000007</v>
      </c>
      <c r="K35" s="22"/>
      <c r="L35" s="22"/>
      <c r="M35" s="22"/>
      <c r="N35" s="22"/>
      <c r="O35" s="22"/>
      <c r="P35" s="22"/>
    </row>
    <row r="36" spans="1:16" ht="39" customHeight="1" x14ac:dyDescent="0.2">
      <c r="A36" s="22"/>
      <c r="B36" s="35"/>
      <c r="C36" s="1144" t="s">
        <v>539</v>
      </c>
      <c r="D36" s="1145"/>
      <c r="E36" s="1146"/>
      <c r="F36" s="36">
        <v>8.48</v>
      </c>
      <c r="G36" s="37">
        <v>7.68</v>
      </c>
      <c r="H36" s="37">
        <v>6</v>
      </c>
      <c r="I36" s="37">
        <v>4.97</v>
      </c>
      <c r="J36" s="38">
        <v>8.1999999999999993</v>
      </c>
      <c r="K36" s="22"/>
      <c r="L36" s="22"/>
      <c r="M36" s="22"/>
      <c r="N36" s="22"/>
      <c r="O36" s="22"/>
      <c r="P36" s="22"/>
    </row>
    <row r="37" spans="1:16" ht="39" customHeight="1" x14ac:dyDescent="0.2">
      <c r="A37" s="22"/>
      <c r="B37" s="35"/>
      <c r="C37" s="1144" t="s">
        <v>540</v>
      </c>
      <c r="D37" s="1145"/>
      <c r="E37" s="1146"/>
      <c r="F37" s="36">
        <v>2.94</v>
      </c>
      <c r="G37" s="37">
        <v>2.79</v>
      </c>
      <c r="H37" s="37">
        <v>3.89</v>
      </c>
      <c r="I37" s="37">
        <v>4.83</v>
      </c>
      <c r="J37" s="38">
        <v>3.94</v>
      </c>
      <c r="K37" s="22"/>
      <c r="L37" s="22"/>
      <c r="M37" s="22"/>
      <c r="N37" s="22"/>
      <c r="O37" s="22"/>
      <c r="P37" s="22"/>
    </row>
    <row r="38" spans="1:16" ht="39" customHeight="1" x14ac:dyDescent="0.2">
      <c r="A38" s="22"/>
      <c r="B38" s="35"/>
      <c r="C38" s="1144" t="s">
        <v>541</v>
      </c>
      <c r="D38" s="1145"/>
      <c r="E38" s="1146"/>
      <c r="F38" s="36">
        <v>0.92</v>
      </c>
      <c r="G38" s="37">
        <v>0.98</v>
      </c>
      <c r="H38" s="37">
        <v>0.95</v>
      </c>
      <c r="I38" s="37">
        <v>1.02</v>
      </c>
      <c r="J38" s="38">
        <v>1.04</v>
      </c>
      <c r="K38" s="22"/>
      <c r="L38" s="22"/>
      <c r="M38" s="22"/>
      <c r="N38" s="22"/>
      <c r="O38" s="22"/>
      <c r="P38" s="22"/>
    </row>
    <row r="39" spans="1:16" ht="39" customHeight="1" x14ac:dyDescent="0.2">
      <c r="A39" s="22"/>
      <c r="B39" s="35"/>
      <c r="C39" s="1144" t="s">
        <v>542</v>
      </c>
      <c r="D39" s="1145"/>
      <c r="E39" s="1146"/>
      <c r="F39" s="36">
        <v>0.43</v>
      </c>
      <c r="G39" s="37">
        <v>0.43</v>
      </c>
      <c r="H39" s="37">
        <v>0.47</v>
      </c>
      <c r="I39" s="37">
        <v>0.55000000000000004</v>
      </c>
      <c r="J39" s="38">
        <v>0.74</v>
      </c>
      <c r="K39" s="22"/>
      <c r="L39" s="22"/>
      <c r="M39" s="22"/>
      <c r="N39" s="22"/>
      <c r="O39" s="22"/>
      <c r="P39" s="22"/>
    </row>
    <row r="40" spans="1:16" ht="39" customHeight="1" x14ac:dyDescent="0.2">
      <c r="A40" s="22"/>
      <c r="B40" s="35"/>
      <c r="C40" s="1144" t="s">
        <v>543</v>
      </c>
      <c r="D40" s="1145"/>
      <c r="E40" s="1146"/>
      <c r="F40" s="36" t="s">
        <v>492</v>
      </c>
      <c r="G40" s="37">
        <v>0.27</v>
      </c>
      <c r="H40" s="37">
        <v>0.35</v>
      </c>
      <c r="I40" s="37">
        <v>0.28000000000000003</v>
      </c>
      <c r="J40" s="38">
        <v>0.4</v>
      </c>
      <c r="K40" s="22"/>
      <c r="L40" s="22"/>
      <c r="M40" s="22"/>
      <c r="N40" s="22"/>
      <c r="O40" s="22"/>
      <c r="P40" s="22"/>
    </row>
    <row r="41" spans="1:16" ht="39" customHeight="1" x14ac:dyDescent="0.2">
      <c r="A41" s="22"/>
      <c r="B41" s="35"/>
      <c r="C41" s="1144" t="s">
        <v>544</v>
      </c>
      <c r="D41" s="1145"/>
      <c r="E41" s="1146"/>
      <c r="F41" s="36">
        <v>0.03</v>
      </c>
      <c r="G41" s="37">
        <v>0.03</v>
      </c>
      <c r="H41" s="37">
        <v>0.02</v>
      </c>
      <c r="I41" s="37">
        <v>0.02</v>
      </c>
      <c r="J41" s="38">
        <v>0.15</v>
      </c>
      <c r="K41" s="22"/>
      <c r="L41" s="22"/>
      <c r="M41" s="22"/>
      <c r="N41" s="22"/>
      <c r="O41" s="22"/>
      <c r="P41" s="22"/>
    </row>
    <row r="42" spans="1:16" ht="39" customHeight="1" x14ac:dyDescent="0.2">
      <c r="A42" s="22"/>
      <c r="B42" s="39"/>
      <c r="C42" s="1144" t="s">
        <v>545</v>
      </c>
      <c r="D42" s="1145"/>
      <c r="E42" s="1146"/>
      <c r="F42" s="36" t="s">
        <v>492</v>
      </c>
      <c r="G42" s="37" t="s">
        <v>492</v>
      </c>
      <c r="H42" s="37" t="s">
        <v>492</v>
      </c>
      <c r="I42" s="37" t="s">
        <v>492</v>
      </c>
      <c r="J42" s="38" t="s">
        <v>492</v>
      </c>
      <c r="K42" s="22"/>
      <c r="L42" s="22"/>
      <c r="M42" s="22"/>
      <c r="N42" s="22"/>
      <c r="O42" s="22"/>
      <c r="P42" s="22"/>
    </row>
    <row r="43" spans="1:16" ht="39" customHeight="1" thickBot="1" x14ac:dyDescent="0.25">
      <c r="A43" s="22"/>
      <c r="B43" s="40"/>
      <c r="C43" s="1147" t="s">
        <v>546</v>
      </c>
      <c r="D43" s="1148"/>
      <c r="E43" s="1149"/>
      <c r="F43" s="41">
        <v>0.25</v>
      </c>
      <c r="G43" s="42">
        <v>0.11</v>
      </c>
      <c r="H43" s="42">
        <v>0.47</v>
      </c>
      <c r="I43" s="42">
        <v>0.12</v>
      </c>
      <c r="J43" s="43">
        <v>0.17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V2kSdFwDkljSZEsAViMwY1VyuSUYiGPapUftdnIzvZndxURBbmpfqxxlchJPd6cYnB0JdHLGbeAKomzSgNrHg==" saltValue="rCxRhRsayjeJiyV7+qnn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2">
      <c r="A45" s="48"/>
      <c r="B45" s="1175" t="s">
        <v>9</v>
      </c>
      <c r="C45" s="1176"/>
      <c r="D45" s="58"/>
      <c r="E45" s="1181" t="s">
        <v>10</v>
      </c>
      <c r="F45" s="1181"/>
      <c r="G45" s="1181"/>
      <c r="H45" s="1181"/>
      <c r="I45" s="1181"/>
      <c r="J45" s="1182"/>
      <c r="K45" s="59">
        <v>820</v>
      </c>
      <c r="L45" s="60">
        <v>854</v>
      </c>
      <c r="M45" s="60">
        <v>930</v>
      </c>
      <c r="N45" s="60">
        <v>1000</v>
      </c>
      <c r="O45" s="61">
        <v>1025</v>
      </c>
      <c r="P45" s="48"/>
      <c r="Q45" s="48"/>
      <c r="R45" s="48"/>
      <c r="S45" s="48"/>
      <c r="T45" s="48"/>
      <c r="U45" s="48"/>
    </row>
    <row r="46" spans="1:21" ht="30.75" customHeight="1" x14ac:dyDescent="0.2">
      <c r="A46" s="48"/>
      <c r="B46" s="1177"/>
      <c r="C46" s="1178"/>
      <c r="D46" s="62"/>
      <c r="E46" s="1154" t="s">
        <v>11</v>
      </c>
      <c r="F46" s="1154"/>
      <c r="G46" s="1154"/>
      <c r="H46" s="1154"/>
      <c r="I46" s="1154"/>
      <c r="J46" s="1155"/>
      <c r="K46" s="63" t="s">
        <v>492</v>
      </c>
      <c r="L46" s="64" t="s">
        <v>492</v>
      </c>
      <c r="M46" s="64" t="s">
        <v>492</v>
      </c>
      <c r="N46" s="64" t="s">
        <v>492</v>
      </c>
      <c r="O46" s="65" t="s">
        <v>492</v>
      </c>
      <c r="P46" s="48"/>
      <c r="Q46" s="48"/>
      <c r="R46" s="48"/>
      <c r="S46" s="48"/>
      <c r="T46" s="48"/>
      <c r="U46" s="48"/>
    </row>
    <row r="47" spans="1:21" ht="30.75" customHeight="1" x14ac:dyDescent="0.2">
      <c r="A47" s="48"/>
      <c r="B47" s="1177"/>
      <c r="C47" s="1178"/>
      <c r="D47" s="62"/>
      <c r="E47" s="1154" t="s">
        <v>12</v>
      </c>
      <c r="F47" s="1154"/>
      <c r="G47" s="1154"/>
      <c r="H47" s="1154"/>
      <c r="I47" s="1154"/>
      <c r="J47" s="1155"/>
      <c r="K47" s="63" t="s">
        <v>492</v>
      </c>
      <c r="L47" s="64" t="s">
        <v>492</v>
      </c>
      <c r="M47" s="64" t="s">
        <v>492</v>
      </c>
      <c r="N47" s="64" t="s">
        <v>492</v>
      </c>
      <c r="O47" s="65" t="s">
        <v>492</v>
      </c>
      <c r="P47" s="48"/>
      <c r="Q47" s="48"/>
      <c r="R47" s="48"/>
      <c r="S47" s="48"/>
      <c r="T47" s="48"/>
      <c r="U47" s="48"/>
    </row>
    <row r="48" spans="1:21" ht="30.75" customHeight="1" x14ac:dyDescent="0.2">
      <c r="A48" s="48"/>
      <c r="B48" s="1177"/>
      <c r="C48" s="1178"/>
      <c r="D48" s="62"/>
      <c r="E48" s="1154" t="s">
        <v>13</v>
      </c>
      <c r="F48" s="1154"/>
      <c r="G48" s="1154"/>
      <c r="H48" s="1154"/>
      <c r="I48" s="1154"/>
      <c r="J48" s="1155"/>
      <c r="K48" s="63">
        <v>234</v>
      </c>
      <c r="L48" s="64">
        <v>186</v>
      </c>
      <c r="M48" s="64">
        <v>183</v>
      </c>
      <c r="N48" s="64">
        <v>173</v>
      </c>
      <c r="O48" s="65">
        <v>181</v>
      </c>
      <c r="P48" s="48"/>
      <c r="Q48" s="48"/>
      <c r="R48" s="48"/>
      <c r="S48" s="48"/>
      <c r="T48" s="48"/>
      <c r="U48" s="48"/>
    </row>
    <row r="49" spans="1:21" ht="30.75" customHeight="1" x14ac:dyDescent="0.2">
      <c r="A49" s="48"/>
      <c r="B49" s="1177"/>
      <c r="C49" s="1178"/>
      <c r="D49" s="62"/>
      <c r="E49" s="1154" t="s">
        <v>14</v>
      </c>
      <c r="F49" s="1154"/>
      <c r="G49" s="1154"/>
      <c r="H49" s="1154"/>
      <c r="I49" s="1154"/>
      <c r="J49" s="1155"/>
      <c r="K49" s="63">
        <v>146</v>
      </c>
      <c r="L49" s="64">
        <v>147</v>
      </c>
      <c r="M49" s="64">
        <v>127</v>
      </c>
      <c r="N49" s="64">
        <v>116</v>
      </c>
      <c r="O49" s="65">
        <v>15</v>
      </c>
      <c r="P49" s="48"/>
      <c r="Q49" s="48"/>
      <c r="R49" s="48"/>
      <c r="S49" s="48"/>
      <c r="T49" s="48"/>
      <c r="U49" s="48"/>
    </row>
    <row r="50" spans="1:21" ht="30.75" customHeight="1" x14ac:dyDescent="0.2">
      <c r="A50" s="48"/>
      <c r="B50" s="1177"/>
      <c r="C50" s="1178"/>
      <c r="D50" s="62"/>
      <c r="E50" s="1154" t="s">
        <v>15</v>
      </c>
      <c r="F50" s="1154"/>
      <c r="G50" s="1154"/>
      <c r="H50" s="1154"/>
      <c r="I50" s="1154"/>
      <c r="J50" s="1155"/>
      <c r="K50" s="63" t="s">
        <v>492</v>
      </c>
      <c r="L50" s="64" t="s">
        <v>492</v>
      </c>
      <c r="M50" s="64" t="s">
        <v>492</v>
      </c>
      <c r="N50" s="64" t="s">
        <v>492</v>
      </c>
      <c r="O50" s="65" t="s">
        <v>492</v>
      </c>
      <c r="P50" s="48"/>
      <c r="Q50" s="48"/>
      <c r="R50" s="48"/>
      <c r="S50" s="48"/>
      <c r="T50" s="48"/>
      <c r="U50" s="48"/>
    </row>
    <row r="51" spans="1:21" ht="30.75" customHeight="1" x14ac:dyDescent="0.2">
      <c r="A51" s="48"/>
      <c r="B51" s="1179"/>
      <c r="C51" s="1180"/>
      <c r="D51" s="66"/>
      <c r="E51" s="1154" t="s">
        <v>16</v>
      </c>
      <c r="F51" s="1154"/>
      <c r="G51" s="1154"/>
      <c r="H51" s="1154"/>
      <c r="I51" s="1154"/>
      <c r="J51" s="1155"/>
      <c r="K51" s="63" t="s">
        <v>492</v>
      </c>
      <c r="L51" s="64" t="s">
        <v>492</v>
      </c>
      <c r="M51" s="64" t="s">
        <v>492</v>
      </c>
      <c r="N51" s="64" t="s">
        <v>492</v>
      </c>
      <c r="O51" s="65" t="s">
        <v>492</v>
      </c>
      <c r="P51" s="48"/>
      <c r="Q51" s="48"/>
      <c r="R51" s="48"/>
      <c r="S51" s="48"/>
      <c r="T51" s="48"/>
      <c r="U51" s="48"/>
    </row>
    <row r="52" spans="1:21" ht="30.75" customHeight="1" x14ac:dyDescent="0.2">
      <c r="A52" s="48"/>
      <c r="B52" s="1152" t="s">
        <v>17</v>
      </c>
      <c r="C52" s="1153"/>
      <c r="D52" s="66"/>
      <c r="E52" s="1154" t="s">
        <v>18</v>
      </c>
      <c r="F52" s="1154"/>
      <c r="G52" s="1154"/>
      <c r="H52" s="1154"/>
      <c r="I52" s="1154"/>
      <c r="J52" s="1155"/>
      <c r="K52" s="63">
        <v>740</v>
      </c>
      <c r="L52" s="64">
        <v>734</v>
      </c>
      <c r="M52" s="64">
        <v>755</v>
      </c>
      <c r="N52" s="64">
        <v>729</v>
      </c>
      <c r="O52" s="65">
        <v>696</v>
      </c>
      <c r="P52" s="48"/>
      <c r="Q52" s="48"/>
      <c r="R52" s="48"/>
      <c r="S52" s="48"/>
      <c r="T52" s="48"/>
      <c r="U52" s="48"/>
    </row>
    <row r="53" spans="1:21" ht="30.75" customHeight="1" thickBot="1" x14ac:dyDescent="0.25">
      <c r="A53" s="48"/>
      <c r="B53" s="1156" t="s">
        <v>19</v>
      </c>
      <c r="C53" s="1157"/>
      <c r="D53" s="67"/>
      <c r="E53" s="1158" t="s">
        <v>20</v>
      </c>
      <c r="F53" s="1158"/>
      <c r="G53" s="1158"/>
      <c r="H53" s="1158"/>
      <c r="I53" s="1158"/>
      <c r="J53" s="1159"/>
      <c r="K53" s="68">
        <v>460</v>
      </c>
      <c r="L53" s="69">
        <v>453</v>
      </c>
      <c r="M53" s="69">
        <v>485</v>
      </c>
      <c r="N53" s="69">
        <v>560</v>
      </c>
      <c r="O53" s="70">
        <v>525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0" t="s">
        <v>24</v>
      </c>
      <c r="C58" s="1161"/>
      <c r="D58" s="1166" t="s">
        <v>25</v>
      </c>
      <c r="E58" s="1167"/>
      <c r="F58" s="1167"/>
      <c r="G58" s="1167"/>
      <c r="H58" s="1167"/>
      <c r="I58" s="1167"/>
      <c r="J58" s="1168"/>
      <c r="K58" s="83" t="s">
        <v>492</v>
      </c>
      <c r="L58" s="84" t="s">
        <v>492</v>
      </c>
      <c r="M58" s="84" t="s">
        <v>492</v>
      </c>
      <c r="N58" s="84" t="s">
        <v>492</v>
      </c>
      <c r="O58" s="85" t="s">
        <v>563</v>
      </c>
    </row>
    <row r="59" spans="1:21" ht="31.5" customHeight="1" x14ac:dyDescent="0.2">
      <c r="B59" s="1162"/>
      <c r="C59" s="1163"/>
      <c r="D59" s="1169" t="s">
        <v>26</v>
      </c>
      <c r="E59" s="1170"/>
      <c r="F59" s="1170"/>
      <c r="G59" s="1170"/>
      <c r="H59" s="1170"/>
      <c r="I59" s="1170"/>
      <c r="J59" s="1171"/>
      <c r="K59" s="86" t="s">
        <v>492</v>
      </c>
      <c r="L59" s="87" t="s">
        <v>492</v>
      </c>
      <c r="M59" s="87" t="s">
        <v>492</v>
      </c>
      <c r="N59" s="87" t="s">
        <v>492</v>
      </c>
      <c r="O59" s="88" t="s">
        <v>563</v>
      </c>
    </row>
    <row r="60" spans="1:21" ht="31.5" customHeight="1" thickBot="1" x14ac:dyDescent="0.25">
      <c r="B60" s="1164"/>
      <c r="C60" s="1165"/>
      <c r="D60" s="1172" t="s">
        <v>27</v>
      </c>
      <c r="E60" s="1173"/>
      <c r="F60" s="1173"/>
      <c r="G60" s="1173"/>
      <c r="H60" s="1173"/>
      <c r="I60" s="1173"/>
      <c r="J60" s="1174"/>
      <c r="K60" s="89" t="s">
        <v>492</v>
      </c>
      <c r="L60" s="90" t="s">
        <v>492</v>
      </c>
      <c r="M60" s="90" t="s">
        <v>492</v>
      </c>
      <c r="N60" s="90" t="s">
        <v>492</v>
      </c>
      <c r="O60" s="91" t="s">
        <v>563</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irBYOZa9UAPnpLVcQJZ3w3L/wrddOk/VyWJantGfv2bwMVD3zN/SLZI9CRzN9SDsHwObUkKjJ/t6J87btHvVQ==" saltValue="nExbZ2H3V2ugtIZXy9Kr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530</v>
      </c>
      <c r="J40" s="103" t="s">
        <v>531</v>
      </c>
      <c r="K40" s="103" t="s">
        <v>532</v>
      </c>
      <c r="L40" s="103" t="s">
        <v>533</v>
      </c>
      <c r="M40" s="104" t="s">
        <v>534</v>
      </c>
    </row>
    <row r="41" spans="2:13" ht="27.75" customHeight="1" x14ac:dyDescent="0.2">
      <c r="B41" s="1195" t="s">
        <v>30</v>
      </c>
      <c r="C41" s="1196"/>
      <c r="D41" s="105"/>
      <c r="E41" s="1197" t="s">
        <v>31</v>
      </c>
      <c r="F41" s="1197"/>
      <c r="G41" s="1197"/>
      <c r="H41" s="1198"/>
      <c r="I41" s="355">
        <v>11005</v>
      </c>
      <c r="J41" s="356">
        <v>11195</v>
      </c>
      <c r="K41" s="356">
        <v>11252</v>
      </c>
      <c r="L41" s="356">
        <v>10616</v>
      </c>
      <c r="M41" s="357">
        <v>9959</v>
      </c>
    </row>
    <row r="42" spans="2:13" ht="27.75" customHeight="1" x14ac:dyDescent="0.2">
      <c r="B42" s="1185"/>
      <c r="C42" s="1186"/>
      <c r="D42" s="106"/>
      <c r="E42" s="1189" t="s">
        <v>32</v>
      </c>
      <c r="F42" s="1189"/>
      <c r="G42" s="1189"/>
      <c r="H42" s="1190"/>
      <c r="I42" s="358" t="s">
        <v>492</v>
      </c>
      <c r="J42" s="359" t="s">
        <v>492</v>
      </c>
      <c r="K42" s="359" t="s">
        <v>492</v>
      </c>
      <c r="L42" s="359" t="s">
        <v>492</v>
      </c>
      <c r="M42" s="360" t="s">
        <v>492</v>
      </c>
    </row>
    <row r="43" spans="2:13" ht="27.75" customHeight="1" x14ac:dyDescent="0.2">
      <c r="B43" s="1185"/>
      <c r="C43" s="1186"/>
      <c r="D43" s="106"/>
      <c r="E43" s="1189" t="s">
        <v>33</v>
      </c>
      <c r="F43" s="1189"/>
      <c r="G43" s="1189"/>
      <c r="H43" s="1190"/>
      <c r="I43" s="358">
        <v>2205</v>
      </c>
      <c r="J43" s="359">
        <v>1904</v>
      </c>
      <c r="K43" s="359">
        <v>1631</v>
      </c>
      <c r="L43" s="359">
        <v>1334</v>
      </c>
      <c r="M43" s="360">
        <v>1181</v>
      </c>
    </row>
    <row r="44" spans="2:13" ht="27.75" customHeight="1" x14ac:dyDescent="0.2">
      <c r="B44" s="1185"/>
      <c r="C44" s="1186"/>
      <c r="D44" s="106"/>
      <c r="E44" s="1189" t="s">
        <v>34</v>
      </c>
      <c r="F44" s="1189"/>
      <c r="G44" s="1189"/>
      <c r="H44" s="1190"/>
      <c r="I44" s="358">
        <v>535</v>
      </c>
      <c r="J44" s="359">
        <v>510</v>
      </c>
      <c r="K44" s="359">
        <v>717</v>
      </c>
      <c r="L44" s="359">
        <v>1449</v>
      </c>
      <c r="M44" s="360">
        <v>1940</v>
      </c>
    </row>
    <row r="45" spans="2:13" ht="27.75" customHeight="1" x14ac:dyDescent="0.2">
      <c r="B45" s="1185"/>
      <c r="C45" s="1186"/>
      <c r="D45" s="106"/>
      <c r="E45" s="1189" t="s">
        <v>35</v>
      </c>
      <c r="F45" s="1189"/>
      <c r="G45" s="1189"/>
      <c r="H45" s="1190"/>
      <c r="I45" s="358">
        <v>2177</v>
      </c>
      <c r="J45" s="359">
        <v>2219</v>
      </c>
      <c r="K45" s="359">
        <v>2162</v>
      </c>
      <c r="L45" s="359">
        <v>2150</v>
      </c>
      <c r="M45" s="360">
        <v>2118</v>
      </c>
    </row>
    <row r="46" spans="2:13" ht="27.75" customHeight="1" x14ac:dyDescent="0.2">
      <c r="B46" s="1185"/>
      <c r="C46" s="1186"/>
      <c r="D46" s="107"/>
      <c r="E46" s="1189" t="s">
        <v>36</v>
      </c>
      <c r="F46" s="1189"/>
      <c r="G46" s="1189"/>
      <c r="H46" s="1190"/>
      <c r="I46" s="358" t="s">
        <v>492</v>
      </c>
      <c r="J46" s="359" t="s">
        <v>492</v>
      </c>
      <c r="K46" s="359" t="s">
        <v>492</v>
      </c>
      <c r="L46" s="359" t="s">
        <v>492</v>
      </c>
      <c r="M46" s="360" t="s">
        <v>492</v>
      </c>
    </row>
    <row r="47" spans="2:13" ht="27.75" customHeight="1" x14ac:dyDescent="0.2">
      <c r="B47" s="1185"/>
      <c r="C47" s="1186"/>
      <c r="D47" s="108"/>
      <c r="E47" s="1199" t="s">
        <v>37</v>
      </c>
      <c r="F47" s="1200"/>
      <c r="G47" s="1200"/>
      <c r="H47" s="1201"/>
      <c r="I47" s="358" t="s">
        <v>492</v>
      </c>
      <c r="J47" s="359" t="s">
        <v>492</v>
      </c>
      <c r="K47" s="359" t="s">
        <v>492</v>
      </c>
      <c r="L47" s="359" t="s">
        <v>492</v>
      </c>
      <c r="M47" s="360" t="s">
        <v>492</v>
      </c>
    </row>
    <row r="48" spans="2:13" ht="27.75" customHeight="1" x14ac:dyDescent="0.2">
      <c r="B48" s="1185"/>
      <c r="C48" s="1186"/>
      <c r="D48" s="106"/>
      <c r="E48" s="1189" t="s">
        <v>38</v>
      </c>
      <c r="F48" s="1189"/>
      <c r="G48" s="1189"/>
      <c r="H48" s="1190"/>
      <c r="I48" s="358" t="s">
        <v>492</v>
      </c>
      <c r="J48" s="359" t="s">
        <v>492</v>
      </c>
      <c r="K48" s="359" t="s">
        <v>492</v>
      </c>
      <c r="L48" s="359" t="s">
        <v>492</v>
      </c>
      <c r="M48" s="360" t="s">
        <v>492</v>
      </c>
    </row>
    <row r="49" spans="2:13" ht="27.75" customHeight="1" x14ac:dyDescent="0.2">
      <c r="B49" s="1187"/>
      <c r="C49" s="1188"/>
      <c r="D49" s="106"/>
      <c r="E49" s="1189" t="s">
        <v>39</v>
      </c>
      <c r="F49" s="1189"/>
      <c r="G49" s="1189"/>
      <c r="H49" s="1190"/>
      <c r="I49" s="358" t="s">
        <v>492</v>
      </c>
      <c r="J49" s="359" t="s">
        <v>492</v>
      </c>
      <c r="K49" s="359" t="s">
        <v>492</v>
      </c>
      <c r="L49" s="359" t="s">
        <v>492</v>
      </c>
      <c r="M49" s="360" t="s">
        <v>492</v>
      </c>
    </row>
    <row r="50" spans="2:13" ht="27.75" customHeight="1" x14ac:dyDescent="0.2">
      <c r="B50" s="1183" t="s">
        <v>40</v>
      </c>
      <c r="C50" s="1184"/>
      <c r="D50" s="109"/>
      <c r="E50" s="1189" t="s">
        <v>41</v>
      </c>
      <c r="F50" s="1189"/>
      <c r="G50" s="1189"/>
      <c r="H50" s="1190"/>
      <c r="I50" s="358">
        <v>2426</v>
      </c>
      <c r="J50" s="359">
        <v>3102</v>
      </c>
      <c r="K50" s="359">
        <v>4201</v>
      </c>
      <c r="L50" s="359">
        <v>5077</v>
      </c>
      <c r="M50" s="360">
        <v>5476</v>
      </c>
    </row>
    <row r="51" spans="2:13" ht="27.75" customHeight="1" x14ac:dyDescent="0.2">
      <c r="B51" s="1185"/>
      <c r="C51" s="1186"/>
      <c r="D51" s="106"/>
      <c r="E51" s="1189" t="s">
        <v>42</v>
      </c>
      <c r="F51" s="1189"/>
      <c r="G51" s="1189"/>
      <c r="H51" s="1190"/>
      <c r="I51" s="358">
        <v>98</v>
      </c>
      <c r="J51" s="359">
        <v>81</v>
      </c>
      <c r="K51" s="359">
        <v>17</v>
      </c>
      <c r="L51" s="359" t="s">
        <v>492</v>
      </c>
      <c r="M51" s="360" t="s">
        <v>492</v>
      </c>
    </row>
    <row r="52" spans="2:13" ht="27.75" customHeight="1" x14ac:dyDescent="0.2">
      <c r="B52" s="1187"/>
      <c r="C52" s="1188"/>
      <c r="D52" s="106"/>
      <c r="E52" s="1189" t="s">
        <v>43</v>
      </c>
      <c r="F52" s="1189"/>
      <c r="G52" s="1189"/>
      <c r="H52" s="1190"/>
      <c r="I52" s="358">
        <v>8098</v>
      </c>
      <c r="J52" s="359">
        <v>8214</v>
      </c>
      <c r="K52" s="359">
        <v>8174</v>
      </c>
      <c r="L52" s="359">
        <v>8090</v>
      </c>
      <c r="M52" s="360">
        <v>7653</v>
      </c>
    </row>
    <row r="53" spans="2:13" ht="27.75" customHeight="1" thickBot="1" x14ac:dyDescent="0.25">
      <c r="B53" s="1191" t="s">
        <v>19</v>
      </c>
      <c r="C53" s="1192"/>
      <c r="D53" s="110"/>
      <c r="E53" s="1193" t="s">
        <v>44</v>
      </c>
      <c r="F53" s="1193"/>
      <c r="G53" s="1193"/>
      <c r="H53" s="1194"/>
      <c r="I53" s="361">
        <v>5301</v>
      </c>
      <c r="J53" s="362">
        <v>4431</v>
      </c>
      <c r="K53" s="362">
        <v>3369</v>
      </c>
      <c r="L53" s="362">
        <v>2382</v>
      </c>
      <c r="M53" s="363">
        <v>2069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l/nZcs9g2WtKyf4ijjwx+Gs754Nyw84fIfIJIHO79eXZLaNF0sZepM0DBc8RZyBiz+3Ihx0Cri3WT0mDlSE4EA==" saltValue="TZEVBRI+i6P6iERCsw4k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532</v>
      </c>
      <c r="G54" s="119" t="s">
        <v>533</v>
      </c>
      <c r="H54" s="120" t="s">
        <v>534</v>
      </c>
    </row>
    <row r="55" spans="2:8" ht="52.5" customHeight="1" x14ac:dyDescent="0.2">
      <c r="B55" s="121"/>
      <c r="C55" s="1210" t="s">
        <v>46</v>
      </c>
      <c r="D55" s="1210"/>
      <c r="E55" s="1211"/>
      <c r="F55" s="122">
        <v>962</v>
      </c>
      <c r="G55" s="122">
        <v>968</v>
      </c>
      <c r="H55" s="123">
        <v>823</v>
      </c>
    </row>
    <row r="56" spans="2:8" ht="52.5" customHeight="1" x14ac:dyDescent="0.2">
      <c r="B56" s="124"/>
      <c r="C56" s="1212" t="s">
        <v>47</v>
      </c>
      <c r="D56" s="1212"/>
      <c r="E56" s="1213"/>
      <c r="F56" s="125">
        <v>194</v>
      </c>
      <c r="G56" s="125">
        <v>194</v>
      </c>
      <c r="H56" s="126">
        <v>230</v>
      </c>
    </row>
    <row r="57" spans="2:8" ht="53.25" customHeight="1" x14ac:dyDescent="0.2">
      <c r="B57" s="124"/>
      <c r="C57" s="1214" t="s">
        <v>48</v>
      </c>
      <c r="D57" s="1214"/>
      <c r="E57" s="1215"/>
      <c r="F57" s="127">
        <v>2184</v>
      </c>
      <c r="G57" s="127">
        <v>2905</v>
      </c>
      <c r="H57" s="128">
        <v>3287</v>
      </c>
    </row>
    <row r="58" spans="2:8" ht="45.75" customHeight="1" x14ac:dyDescent="0.2">
      <c r="B58" s="129"/>
      <c r="C58" s="1202" t="s">
        <v>564</v>
      </c>
      <c r="D58" s="1203"/>
      <c r="E58" s="1204"/>
      <c r="F58" s="130">
        <v>1710</v>
      </c>
      <c r="G58" s="130">
        <v>2405</v>
      </c>
      <c r="H58" s="131">
        <v>2759</v>
      </c>
    </row>
    <row r="59" spans="2:8" ht="45.75" customHeight="1" x14ac:dyDescent="0.2">
      <c r="B59" s="129"/>
      <c r="C59" s="1202" t="s">
        <v>565</v>
      </c>
      <c r="D59" s="1203"/>
      <c r="E59" s="1204"/>
      <c r="F59" s="130">
        <v>296</v>
      </c>
      <c r="G59" s="130">
        <v>297</v>
      </c>
      <c r="H59" s="131">
        <v>298</v>
      </c>
    </row>
    <row r="60" spans="2:8" ht="45.75" customHeight="1" x14ac:dyDescent="0.2">
      <c r="B60" s="129"/>
      <c r="C60" s="1202" t="s">
        <v>566</v>
      </c>
      <c r="D60" s="1203"/>
      <c r="E60" s="1204"/>
      <c r="F60" s="130">
        <v>62</v>
      </c>
      <c r="G60" s="130">
        <v>88</v>
      </c>
      <c r="H60" s="131">
        <v>115</v>
      </c>
    </row>
    <row r="61" spans="2:8" ht="45.75" customHeight="1" x14ac:dyDescent="0.2">
      <c r="B61" s="129"/>
      <c r="C61" s="1202" t="s">
        <v>567</v>
      </c>
      <c r="D61" s="1203"/>
      <c r="E61" s="1204"/>
      <c r="F61" s="130">
        <v>55</v>
      </c>
      <c r="G61" s="130">
        <v>55</v>
      </c>
      <c r="H61" s="131">
        <v>55</v>
      </c>
    </row>
    <row r="62" spans="2:8" ht="45.75" customHeight="1" thickBot="1" x14ac:dyDescent="0.25">
      <c r="B62" s="132"/>
      <c r="C62" s="1205" t="s">
        <v>568</v>
      </c>
      <c r="D62" s="1206"/>
      <c r="E62" s="1207"/>
      <c r="F62" s="133">
        <v>44</v>
      </c>
      <c r="G62" s="133">
        <v>44</v>
      </c>
      <c r="H62" s="134">
        <v>45</v>
      </c>
    </row>
    <row r="63" spans="2:8" ht="52.5" customHeight="1" thickBot="1" x14ac:dyDescent="0.25">
      <c r="B63" s="135"/>
      <c r="C63" s="1208" t="s">
        <v>49</v>
      </c>
      <c r="D63" s="1208"/>
      <c r="E63" s="1209"/>
      <c r="F63" s="136">
        <v>3340</v>
      </c>
      <c r="G63" s="136">
        <v>4067</v>
      </c>
      <c r="H63" s="137">
        <v>4340</v>
      </c>
    </row>
    <row r="64" spans="2:8" ht="13.2" x14ac:dyDescent="0.2"/>
  </sheetData>
  <sheetProtection algorithmName="SHA-512" hashValue="qgslgQdz75O74Af+NgxyW68QdCQOQe5PVw7Fp7iPdFcTqJVuDUB2ANlf6luDJk0AnbT1s89h+cfoc4xOUU7rzg==" saltValue="75F02xGYGUzseWlvydFj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63EBC-4CE0-4E14-A8B7-B1DAF2C20C99}">
  <sheetPr>
    <pageSetUpPr fitToPage="1"/>
  </sheetPr>
  <dimension ref="A1:DE85"/>
  <sheetViews>
    <sheetView showGridLines="0" topLeftCell="K1" zoomScaleNormal="100" zoomScaleSheetLayoutView="55" workbookViewId="0">
      <selection activeCell="AI15" sqref="AI15"/>
    </sheetView>
  </sheetViews>
  <sheetFormatPr defaultColWidth="0" defaultRowHeight="0" customHeight="1" zeroHeight="1" x14ac:dyDescent="0.2"/>
  <cols>
    <col min="1" max="1" width="6.33203125" style="1216" customWidth="1"/>
    <col min="2" max="107" width="2.44140625" style="1216" customWidth="1"/>
    <col min="108" max="108" width="6.109375" style="1218" customWidth="1"/>
    <col min="109" max="109" width="5.88671875" style="1217" customWidth="1"/>
    <col min="110" max="16384" width="8.6640625" style="1216" hidden="1"/>
  </cols>
  <sheetData>
    <row r="1" spans="1:109" ht="42.75" customHeight="1" x14ac:dyDescent="0.2">
      <c r="A1" s="1273"/>
      <c r="B1" s="1272"/>
      <c r="DD1" s="1216"/>
      <c r="DE1" s="1216"/>
    </row>
    <row r="2" spans="1:109" ht="25.5" customHeight="1" x14ac:dyDescent="0.2">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16"/>
      <c r="DE2" s="1216"/>
    </row>
    <row r="3" spans="1:109" ht="25.5" customHeight="1" x14ac:dyDescent="0.2">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16"/>
      <c r="DE3" s="1216"/>
    </row>
    <row r="4" spans="1:109" s="259" customFormat="1" ht="13.2" x14ac:dyDescent="0.2">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row>
    <row r="5" spans="1:109" s="259" customFormat="1" ht="13.2" x14ac:dyDescent="0.2">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row>
    <row r="6" spans="1:109" s="259" customFormat="1" ht="13.2" x14ac:dyDescent="0.2">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row>
    <row r="7" spans="1:109" s="259" customFormat="1" ht="13.2" x14ac:dyDescent="0.2">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row>
    <row r="8" spans="1:109" s="259" customFormat="1" ht="13.2" x14ac:dyDescent="0.2">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row>
    <row r="9" spans="1:109" s="259" customFormat="1" ht="13.2" x14ac:dyDescent="0.2">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row>
    <row r="10" spans="1:109" s="259" customFormat="1" ht="13.2" x14ac:dyDescent="0.2">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row>
    <row r="11" spans="1:109" s="259" customFormat="1" ht="13.2" x14ac:dyDescent="0.2">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row>
    <row r="12" spans="1:109" s="259" customFormat="1" ht="13.2" x14ac:dyDescent="0.2">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row>
    <row r="13" spans="1:109" s="259" customFormat="1" ht="13.2" x14ac:dyDescent="0.2">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row>
    <row r="14" spans="1:109" s="259" customFormat="1" ht="13.2" x14ac:dyDescent="0.2">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row>
    <row r="15" spans="1:109" s="259" customFormat="1" ht="13.2" x14ac:dyDescent="0.2">
      <c r="A15" s="1216"/>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row>
    <row r="16" spans="1:109" s="259" customFormat="1" ht="13.2" x14ac:dyDescent="0.2">
      <c r="A16" s="1216"/>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row>
    <row r="17" spans="1:109" s="259" customFormat="1" ht="13.2" x14ac:dyDescent="0.2">
      <c r="A17" s="1216"/>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row>
    <row r="18" spans="1:109" s="259" customFormat="1" ht="13.2" x14ac:dyDescent="0.2">
      <c r="A18" s="1216"/>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row>
    <row r="19" spans="1:109" ht="13.2" x14ac:dyDescent="0.2">
      <c r="DD19" s="1216"/>
      <c r="DE19" s="1216"/>
    </row>
    <row r="20" spans="1:109" ht="13.2" x14ac:dyDescent="0.2">
      <c r="DD20" s="1216"/>
      <c r="DE20" s="1216"/>
    </row>
    <row r="21" spans="1:109" ht="17.25" customHeight="1" x14ac:dyDescent="0.2">
      <c r="B21" s="1270"/>
      <c r="C21" s="1267"/>
      <c r="D21" s="1267"/>
      <c r="E21" s="1267"/>
      <c r="F21" s="1267"/>
      <c r="G21" s="1267"/>
      <c r="H21" s="1267"/>
      <c r="I21" s="1267"/>
      <c r="J21" s="1267"/>
      <c r="K21" s="1267"/>
      <c r="L21" s="1267"/>
      <c r="M21" s="1267"/>
      <c r="N21" s="1269"/>
      <c r="O21" s="1267"/>
      <c r="P21" s="1267"/>
      <c r="Q21" s="1267"/>
      <c r="R21" s="1267"/>
      <c r="S21" s="1267"/>
      <c r="T21" s="1267"/>
      <c r="U21" s="1267"/>
      <c r="V21" s="1267"/>
      <c r="W21" s="1267"/>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67"/>
      <c r="AS21" s="1267"/>
      <c r="AT21" s="1269"/>
      <c r="AU21" s="1267"/>
      <c r="AV21" s="1267"/>
      <c r="AW21" s="1267"/>
      <c r="AX21" s="1267"/>
      <c r="AY21" s="1267"/>
      <c r="AZ21" s="1267"/>
      <c r="BA21" s="1267"/>
      <c r="BB21" s="1267"/>
      <c r="BC21" s="1267"/>
      <c r="BD21" s="1267"/>
      <c r="BE21" s="1267"/>
      <c r="BF21" s="1269"/>
      <c r="BG21" s="1267"/>
      <c r="BH21" s="1267"/>
      <c r="BI21" s="1267"/>
      <c r="BJ21" s="1267"/>
      <c r="BK21" s="1267"/>
      <c r="BL21" s="1267"/>
      <c r="BM21" s="1267"/>
      <c r="BN21" s="1267"/>
      <c r="BO21" s="1267"/>
      <c r="BP21" s="1267"/>
      <c r="BQ21" s="1267"/>
      <c r="BR21" s="1269"/>
      <c r="BS21" s="1267"/>
      <c r="BT21" s="1267"/>
      <c r="BU21" s="1267"/>
      <c r="BV21" s="1267"/>
      <c r="BW21" s="1267"/>
      <c r="BX21" s="1267"/>
      <c r="BY21" s="1267"/>
      <c r="BZ21" s="1267"/>
      <c r="CA21" s="1267"/>
      <c r="CB21" s="1267"/>
      <c r="CC21" s="1267"/>
      <c r="CD21" s="1269"/>
      <c r="CE21" s="1267"/>
      <c r="CF21" s="1267"/>
      <c r="CG21" s="1267"/>
      <c r="CH21" s="1267"/>
      <c r="CI21" s="1267"/>
      <c r="CJ21" s="1267"/>
      <c r="CK21" s="1267"/>
      <c r="CL21" s="1267"/>
      <c r="CM21" s="1267"/>
      <c r="CN21" s="1267"/>
      <c r="CO21" s="1267"/>
      <c r="CP21" s="1269"/>
      <c r="CQ21" s="1267"/>
      <c r="CR21" s="1267"/>
      <c r="CS21" s="1267"/>
      <c r="CT21" s="1267"/>
      <c r="CU21" s="1267"/>
      <c r="CV21" s="1267"/>
      <c r="CW21" s="1267"/>
      <c r="CX21" s="1267"/>
      <c r="CY21" s="1267"/>
      <c r="CZ21" s="1267"/>
      <c r="DA21" s="1267"/>
      <c r="DB21" s="1269"/>
      <c r="DC21" s="1267"/>
      <c r="DD21" s="1266"/>
      <c r="DE21" s="1216"/>
    </row>
    <row r="22" spans="1:109" ht="17.25" customHeight="1" x14ac:dyDescent="0.2">
      <c r="B22" s="1217"/>
    </row>
    <row r="23" spans="1:109" ht="13.2" x14ac:dyDescent="0.2">
      <c r="B23" s="1217"/>
    </row>
    <row r="24" spans="1:109" ht="13.2" x14ac:dyDescent="0.2">
      <c r="B24" s="1217"/>
    </row>
    <row r="25" spans="1:109" ht="13.2" x14ac:dyDescent="0.2">
      <c r="B25" s="1217"/>
    </row>
    <row r="26" spans="1:109" ht="13.2" x14ac:dyDescent="0.2">
      <c r="B26" s="1217"/>
    </row>
    <row r="27" spans="1:109" ht="13.2" x14ac:dyDescent="0.2">
      <c r="B27" s="1217"/>
    </row>
    <row r="28" spans="1:109" ht="13.2" x14ac:dyDescent="0.2">
      <c r="B28" s="1217"/>
    </row>
    <row r="29" spans="1:109" ht="13.2" x14ac:dyDescent="0.2">
      <c r="B29" s="1217"/>
    </row>
    <row r="30" spans="1:109" ht="13.2" x14ac:dyDescent="0.2">
      <c r="B30" s="1217"/>
    </row>
    <row r="31" spans="1:109" ht="13.2" x14ac:dyDescent="0.2">
      <c r="B31" s="1217"/>
    </row>
    <row r="32" spans="1:109" ht="13.2" x14ac:dyDescent="0.2">
      <c r="B32" s="1217"/>
    </row>
    <row r="33" spans="2:109" ht="13.2" x14ac:dyDescent="0.2">
      <c r="B33" s="1217"/>
    </row>
    <row r="34" spans="2:109" ht="13.2" x14ac:dyDescent="0.2">
      <c r="B34" s="1217"/>
    </row>
    <row r="35" spans="2:109" ht="13.2" x14ac:dyDescent="0.2">
      <c r="B35" s="1217"/>
    </row>
    <row r="36" spans="2:109" ht="13.2" x14ac:dyDescent="0.2">
      <c r="B36" s="1217"/>
    </row>
    <row r="37" spans="2:109" ht="13.2" x14ac:dyDescent="0.2">
      <c r="B37" s="1217"/>
    </row>
    <row r="38" spans="2:109" ht="13.2" x14ac:dyDescent="0.2">
      <c r="B38" s="1217"/>
    </row>
    <row r="39" spans="2:109" ht="13.2" x14ac:dyDescent="0.2">
      <c r="B39" s="1221"/>
      <c r="C39" s="1220"/>
      <c r="D39" s="1220"/>
      <c r="E39" s="1220"/>
      <c r="F39" s="1220"/>
      <c r="G39" s="1220"/>
      <c r="H39" s="1220"/>
      <c r="I39" s="1220"/>
      <c r="J39" s="1220"/>
      <c r="K39" s="1220"/>
      <c r="L39" s="1220"/>
      <c r="M39" s="1220"/>
      <c r="N39" s="1220"/>
      <c r="O39" s="1220"/>
      <c r="P39" s="1220"/>
      <c r="Q39" s="1220"/>
      <c r="R39" s="1220"/>
      <c r="S39" s="1220"/>
      <c r="T39" s="1220"/>
      <c r="U39" s="1220"/>
      <c r="V39" s="1220"/>
      <c r="W39" s="1220"/>
      <c r="X39" s="1220"/>
      <c r="Y39" s="1220"/>
      <c r="Z39" s="1220"/>
      <c r="AA39" s="1220"/>
      <c r="AB39" s="1220"/>
      <c r="AC39" s="1220"/>
      <c r="AD39" s="1220"/>
      <c r="AE39" s="1220"/>
      <c r="AF39" s="1220"/>
      <c r="AG39" s="1220"/>
      <c r="AH39" s="1220"/>
      <c r="AI39" s="1220"/>
      <c r="AJ39" s="1220"/>
      <c r="AK39" s="1220"/>
      <c r="AL39" s="1220"/>
      <c r="AM39" s="1220"/>
      <c r="AN39" s="1220"/>
      <c r="AO39" s="1220"/>
      <c r="AP39" s="1220"/>
      <c r="AQ39" s="1220"/>
      <c r="AR39" s="1220"/>
      <c r="AS39" s="1220"/>
      <c r="AT39" s="1220"/>
      <c r="AU39" s="1220"/>
      <c r="AV39" s="1220"/>
      <c r="AW39" s="1220"/>
      <c r="AX39" s="1220"/>
      <c r="AY39" s="1220"/>
      <c r="AZ39" s="1220"/>
      <c r="BA39" s="1220"/>
      <c r="BB39" s="1220"/>
      <c r="BC39" s="1220"/>
      <c r="BD39" s="1220"/>
      <c r="BE39" s="1220"/>
      <c r="BF39" s="1220"/>
      <c r="BG39" s="1220"/>
      <c r="BH39" s="1220"/>
      <c r="BI39" s="1220"/>
      <c r="BJ39" s="1220"/>
      <c r="BK39" s="1220"/>
      <c r="BL39" s="1220"/>
      <c r="BM39" s="1220"/>
      <c r="BN39" s="1220"/>
      <c r="BO39" s="1220"/>
      <c r="BP39" s="1220"/>
      <c r="BQ39" s="1220"/>
      <c r="BR39" s="1220"/>
      <c r="BS39" s="1220"/>
      <c r="BT39" s="1220"/>
      <c r="BU39" s="1220"/>
      <c r="BV39" s="1220"/>
      <c r="BW39" s="1220"/>
      <c r="BX39" s="1220"/>
      <c r="BY39" s="1220"/>
      <c r="BZ39" s="1220"/>
      <c r="CA39" s="1220"/>
      <c r="CB39" s="1220"/>
      <c r="CC39" s="1220"/>
      <c r="CD39" s="1220"/>
      <c r="CE39" s="1220"/>
      <c r="CF39" s="1220"/>
      <c r="CG39" s="1220"/>
      <c r="CH39" s="1220"/>
      <c r="CI39" s="1220"/>
      <c r="CJ39" s="1220"/>
      <c r="CK39" s="1220"/>
      <c r="CL39" s="1220"/>
      <c r="CM39" s="1220"/>
      <c r="CN39" s="1220"/>
      <c r="CO39" s="1220"/>
      <c r="CP39" s="1220"/>
      <c r="CQ39" s="1220"/>
      <c r="CR39" s="1220"/>
      <c r="CS39" s="1220"/>
      <c r="CT39" s="1220"/>
      <c r="CU39" s="1220"/>
      <c r="CV39" s="1220"/>
      <c r="CW39" s="1220"/>
      <c r="CX39" s="1220"/>
      <c r="CY39" s="1220"/>
      <c r="CZ39" s="1220"/>
      <c r="DA39" s="1220"/>
      <c r="DB39" s="1220"/>
      <c r="DC39" s="1220"/>
      <c r="DD39" s="1219"/>
    </row>
    <row r="40" spans="2:109" ht="13.2" x14ac:dyDescent="0.2">
      <c r="B40" s="1257"/>
      <c r="DD40" s="1257"/>
      <c r="DE40" s="1216"/>
    </row>
    <row r="41" spans="2:109" ht="16.2" x14ac:dyDescent="0.2">
      <c r="B41" s="1268" t="s">
        <v>579</v>
      </c>
      <c r="C41" s="1267"/>
      <c r="D41" s="1267"/>
      <c r="E41" s="1267"/>
      <c r="F41" s="1267"/>
      <c r="G41" s="1267"/>
      <c r="H41" s="1267"/>
      <c r="I41" s="1267"/>
      <c r="J41" s="1267"/>
      <c r="K41" s="1267"/>
      <c r="L41" s="1267"/>
      <c r="M41" s="1267"/>
      <c r="N41" s="1267"/>
      <c r="O41" s="1267"/>
      <c r="P41" s="1267"/>
      <c r="Q41" s="1267"/>
      <c r="R41" s="1267"/>
      <c r="S41" s="1267"/>
      <c r="T41" s="1267"/>
      <c r="U41" s="1267"/>
      <c r="V41" s="1267"/>
      <c r="W41" s="1267"/>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67"/>
      <c r="AS41" s="1267"/>
      <c r="AT41" s="1267"/>
      <c r="AU41" s="1267"/>
      <c r="AV41" s="1267"/>
      <c r="AW41" s="1267"/>
      <c r="AX41" s="1267"/>
      <c r="AY41" s="1267"/>
      <c r="AZ41" s="1267"/>
      <c r="BA41" s="1267"/>
      <c r="BB41" s="1267"/>
      <c r="BC41" s="1267"/>
      <c r="BD41" s="1267"/>
      <c r="BE41" s="1267"/>
      <c r="BF41" s="1267"/>
      <c r="BG41" s="1267"/>
      <c r="BH41" s="1267"/>
      <c r="BI41" s="1267"/>
      <c r="BJ41" s="1267"/>
      <c r="BK41" s="1267"/>
      <c r="BL41" s="1267"/>
      <c r="BM41" s="1267"/>
      <c r="BN41" s="1267"/>
      <c r="BO41" s="1267"/>
      <c r="BP41" s="1267"/>
      <c r="BQ41" s="1267"/>
      <c r="BR41" s="1267"/>
      <c r="BS41" s="1267"/>
      <c r="BT41" s="1267"/>
      <c r="BU41" s="1267"/>
      <c r="BV41" s="1267"/>
      <c r="BW41" s="1267"/>
      <c r="BX41" s="1267"/>
      <c r="BY41" s="1267"/>
      <c r="BZ41" s="1267"/>
      <c r="CA41" s="1267"/>
      <c r="CB41" s="1267"/>
      <c r="CC41" s="1267"/>
      <c r="CD41" s="1267"/>
      <c r="CE41" s="1267"/>
      <c r="CF41" s="1267"/>
      <c r="CG41" s="1267"/>
      <c r="CH41" s="1267"/>
      <c r="CI41" s="1267"/>
      <c r="CJ41" s="1267"/>
      <c r="CK41" s="1267"/>
      <c r="CL41" s="1267"/>
      <c r="CM41" s="1267"/>
      <c r="CN41" s="1267"/>
      <c r="CO41" s="1267"/>
      <c r="CP41" s="1267"/>
      <c r="CQ41" s="1267"/>
      <c r="CR41" s="1267"/>
      <c r="CS41" s="1267"/>
      <c r="CT41" s="1267"/>
      <c r="CU41" s="1267"/>
      <c r="CV41" s="1267"/>
      <c r="CW41" s="1267"/>
      <c r="CX41" s="1267"/>
      <c r="CY41" s="1267"/>
      <c r="CZ41" s="1267"/>
      <c r="DA41" s="1267"/>
      <c r="DB41" s="1267"/>
      <c r="DC41" s="1267"/>
      <c r="DD41" s="1266"/>
    </row>
    <row r="42" spans="2:109" ht="13.2" x14ac:dyDescent="0.2">
      <c r="B42" s="1217"/>
      <c r="G42" s="1253"/>
      <c r="I42" s="1252"/>
      <c r="J42" s="1252"/>
      <c r="K42" s="1252"/>
      <c r="AM42" s="1253"/>
      <c r="AN42" s="1253" t="s">
        <v>575</v>
      </c>
      <c r="AP42" s="1252"/>
      <c r="AQ42" s="1252"/>
      <c r="AR42" s="1252"/>
      <c r="AY42" s="1253"/>
      <c r="BA42" s="1252"/>
      <c r="BB42" s="1252"/>
      <c r="BC42" s="1252"/>
      <c r="BK42" s="1253"/>
      <c r="BM42" s="1252"/>
      <c r="BN42" s="1252"/>
      <c r="BO42" s="1252"/>
      <c r="BW42" s="1253"/>
      <c r="BY42" s="1252"/>
      <c r="BZ42" s="1252"/>
      <c r="CA42" s="1252"/>
      <c r="CI42" s="1253"/>
      <c r="CK42" s="1252"/>
      <c r="CL42" s="1252"/>
      <c r="CM42" s="1252"/>
      <c r="CU42" s="1253"/>
      <c r="CW42" s="1252"/>
      <c r="CX42" s="1252"/>
      <c r="CY42" s="1252"/>
    </row>
    <row r="43" spans="2:109" ht="13.5" customHeight="1" x14ac:dyDescent="0.2">
      <c r="B43" s="1217"/>
      <c r="AN43" s="1251" t="s">
        <v>578</v>
      </c>
      <c r="AO43" s="1250"/>
      <c r="AP43" s="1250"/>
      <c r="AQ43" s="1250"/>
      <c r="AR43" s="1250"/>
      <c r="AS43" s="1250"/>
      <c r="AT43" s="1250"/>
      <c r="AU43" s="1250"/>
      <c r="AV43" s="1250"/>
      <c r="AW43" s="1250"/>
      <c r="AX43" s="1250"/>
      <c r="AY43" s="1250"/>
      <c r="AZ43" s="1250"/>
      <c r="BA43" s="1250"/>
      <c r="BB43" s="1250"/>
      <c r="BC43" s="1250"/>
      <c r="BD43" s="1250"/>
      <c r="BE43" s="1250"/>
      <c r="BF43" s="1250"/>
      <c r="BG43" s="1250"/>
      <c r="BH43" s="1250"/>
      <c r="BI43" s="1250"/>
      <c r="BJ43" s="1250"/>
      <c r="BK43" s="1250"/>
      <c r="BL43" s="1250"/>
      <c r="BM43" s="1250"/>
      <c r="BN43" s="1250"/>
      <c r="BO43" s="1250"/>
      <c r="BP43" s="1250"/>
      <c r="BQ43" s="1250"/>
      <c r="BR43" s="1250"/>
      <c r="BS43" s="1250"/>
      <c r="BT43" s="1250"/>
      <c r="BU43" s="1250"/>
      <c r="BV43" s="1250"/>
      <c r="BW43" s="1250"/>
      <c r="BX43" s="1250"/>
      <c r="BY43" s="1250"/>
      <c r="BZ43" s="1250"/>
      <c r="CA43" s="1250"/>
      <c r="CB43" s="1250"/>
      <c r="CC43" s="1250"/>
      <c r="CD43" s="1250"/>
      <c r="CE43" s="1250"/>
      <c r="CF43" s="1250"/>
      <c r="CG43" s="1250"/>
      <c r="CH43" s="1250"/>
      <c r="CI43" s="1250"/>
      <c r="CJ43" s="1250"/>
      <c r="CK43" s="1250"/>
      <c r="CL43" s="1250"/>
      <c r="CM43" s="1250"/>
      <c r="CN43" s="1250"/>
      <c r="CO43" s="1250"/>
      <c r="CP43" s="1250"/>
      <c r="CQ43" s="1250"/>
      <c r="CR43" s="1250"/>
      <c r="CS43" s="1250"/>
      <c r="CT43" s="1250"/>
      <c r="CU43" s="1250"/>
      <c r="CV43" s="1250"/>
      <c r="CW43" s="1250"/>
      <c r="CX43" s="1250"/>
      <c r="CY43" s="1250"/>
      <c r="CZ43" s="1250"/>
      <c r="DA43" s="1250"/>
      <c r="DB43" s="1250"/>
      <c r="DC43" s="1249"/>
    </row>
    <row r="44" spans="2:109" ht="13.2" x14ac:dyDescent="0.2">
      <c r="B44" s="1217"/>
      <c r="AN44" s="1248"/>
      <c r="AO44" s="1247"/>
      <c r="AP44" s="1247"/>
      <c r="AQ44" s="1247"/>
      <c r="AR44" s="1247"/>
      <c r="AS44" s="1247"/>
      <c r="AT44" s="1247"/>
      <c r="AU44" s="1247"/>
      <c r="AV44" s="1247"/>
      <c r="AW44" s="1247"/>
      <c r="AX44" s="1247"/>
      <c r="AY44" s="1247"/>
      <c r="AZ44" s="1247"/>
      <c r="BA44" s="1247"/>
      <c r="BB44" s="1247"/>
      <c r="BC44" s="1247"/>
      <c r="BD44" s="1247"/>
      <c r="BE44" s="1247"/>
      <c r="BF44" s="1247"/>
      <c r="BG44" s="1247"/>
      <c r="BH44" s="1247"/>
      <c r="BI44" s="1247"/>
      <c r="BJ44" s="1247"/>
      <c r="BK44" s="1247"/>
      <c r="BL44" s="1247"/>
      <c r="BM44" s="1247"/>
      <c r="BN44" s="1247"/>
      <c r="BO44" s="1247"/>
      <c r="BP44" s="1247"/>
      <c r="BQ44" s="1247"/>
      <c r="BR44" s="1247"/>
      <c r="BS44" s="1247"/>
      <c r="BT44" s="1247"/>
      <c r="BU44" s="1247"/>
      <c r="BV44" s="1247"/>
      <c r="BW44" s="1247"/>
      <c r="BX44" s="1247"/>
      <c r="BY44" s="1247"/>
      <c r="BZ44" s="1247"/>
      <c r="CA44" s="1247"/>
      <c r="CB44" s="1247"/>
      <c r="CC44" s="1247"/>
      <c r="CD44" s="1247"/>
      <c r="CE44" s="1247"/>
      <c r="CF44" s="1247"/>
      <c r="CG44" s="1247"/>
      <c r="CH44" s="1247"/>
      <c r="CI44" s="1247"/>
      <c r="CJ44" s="1247"/>
      <c r="CK44" s="1247"/>
      <c r="CL44" s="1247"/>
      <c r="CM44" s="1247"/>
      <c r="CN44" s="1247"/>
      <c r="CO44" s="1247"/>
      <c r="CP44" s="1247"/>
      <c r="CQ44" s="1247"/>
      <c r="CR44" s="1247"/>
      <c r="CS44" s="1247"/>
      <c r="CT44" s="1247"/>
      <c r="CU44" s="1247"/>
      <c r="CV44" s="1247"/>
      <c r="CW44" s="1247"/>
      <c r="CX44" s="1247"/>
      <c r="CY44" s="1247"/>
      <c r="CZ44" s="1247"/>
      <c r="DA44" s="1247"/>
      <c r="DB44" s="1247"/>
      <c r="DC44" s="1246"/>
    </row>
    <row r="45" spans="2:109" ht="13.2" x14ac:dyDescent="0.2">
      <c r="B45" s="1217"/>
      <c r="AN45" s="1248"/>
      <c r="AO45" s="1247"/>
      <c r="AP45" s="1247"/>
      <c r="AQ45" s="1247"/>
      <c r="AR45" s="1247"/>
      <c r="AS45" s="1247"/>
      <c r="AT45" s="1247"/>
      <c r="AU45" s="1247"/>
      <c r="AV45" s="1247"/>
      <c r="AW45" s="1247"/>
      <c r="AX45" s="1247"/>
      <c r="AY45" s="1247"/>
      <c r="AZ45" s="1247"/>
      <c r="BA45" s="1247"/>
      <c r="BB45" s="1247"/>
      <c r="BC45" s="1247"/>
      <c r="BD45" s="1247"/>
      <c r="BE45" s="1247"/>
      <c r="BF45" s="1247"/>
      <c r="BG45" s="1247"/>
      <c r="BH45" s="1247"/>
      <c r="BI45" s="1247"/>
      <c r="BJ45" s="1247"/>
      <c r="BK45" s="1247"/>
      <c r="BL45" s="1247"/>
      <c r="BM45" s="1247"/>
      <c r="BN45" s="1247"/>
      <c r="BO45" s="1247"/>
      <c r="BP45" s="1247"/>
      <c r="BQ45" s="1247"/>
      <c r="BR45" s="1247"/>
      <c r="BS45" s="1247"/>
      <c r="BT45" s="1247"/>
      <c r="BU45" s="1247"/>
      <c r="BV45" s="1247"/>
      <c r="BW45" s="1247"/>
      <c r="BX45" s="1247"/>
      <c r="BY45" s="1247"/>
      <c r="BZ45" s="1247"/>
      <c r="CA45" s="1247"/>
      <c r="CB45" s="1247"/>
      <c r="CC45" s="1247"/>
      <c r="CD45" s="1247"/>
      <c r="CE45" s="1247"/>
      <c r="CF45" s="1247"/>
      <c r="CG45" s="1247"/>
      <c r="CH45" s="1247"/>
      <c r="CI45" s="1247"/>
      <c r="CJ45" s="1247"/>
      <c r="CK45" s="1247"/>
      <c r="CL45" s="1247"/>
      <c r="CM45" s="1247"/>
      <c r="CN45" s="1247"/>
      <c r="CO45" s="1247"/>
      <c r="CP45" s="1247"/>
      <c r="CQ45" s="1247"/>
      <c r="CR45" s="1247"/>
      <c r="CS45" s="1247"/>
      <c r="CT45" s="1247"/>
      <c r="CU45" s="1247"/>
      <c r="CV45" s="1247"/>
      <c r="CW45" s="1247"/>
      <c r="CX45" s="1247"/>
      <c r="CY45" s="1247"/>
      <c r="CZ45" s="1247"/>
      <c r="DA45" s="1247"/>
      <c r="DB45" s="1247"/>
      <c r="DC45" s="1246"/>
    </row>
    <row r="46" spans="2:109" ht="13.2" x14ac:dyDescent="0.2">
      <c r="B46" s="1217"/>
      <c r="AN46" s="1248"/>
      <c r="AO46" s="1247"/>
      <c r="AP46" s="1247"/>
      <c r="AQ46" s="1247"/>
      <c r="AR46" s="1247"/>
      <c r="AS46" s="1247"/>
      <c r="AT46" s="1247"/>
      <c r="AU46" s="1247"/>
      <c r="AV46" s="1247"/>
      <c r="AW46" s="1247"/>
      <c r="AX46" s="1247"/>
      <c r="AY46" s="1247"/>
      <c r="AZ46" s="1247"/>
      <c r="BA46" s="1247"/>
      <c r="BB46" s="1247"/>
      <c r="BC46" s="1247"/>
      <c r="BD46" s="1247"/>
      <c r="BE46" s="1247"/>
      <c r="BF46" s="1247"/>
      <c r="BG46" s="1247"/>
      <c r="BH46" s="1247"/>
      <c r="BI46" s="1247"/>
      <c r="BJ46" s="1247"/>
      <c r="BK46" s="1247"/>
      <c r="BL46" s="1247"/>
      <c r="BM46" s="1247"/>
      <c r="BN46" s="1247"/>
      <c r="BO46" s="1247"/>
      <c r="BP46" s="1247"/>
      <c r="BQ46" s="1247"/>
      <c r="BR46" s="1247"/>
      <c r="BS46" s="1247"/>
      <c r="BT46" s="1247"/>
      <c r="BU46" s="1247"/>
      <c r="BV46" s="1247"/>
      <c r="BW46" s="1247"/>
      <c r="BX46" s="1247"/>
      <c r="BY46" s="1247"/>
      <c r="BZ46" s="1247"/>
      <c r="CA46" s="1247"/>
      <c r="CB46" s="1247"/>
      <c r="CC46" s="1247"/>
      <c r="CD46" s="1247"/>
      <c r="CE46" s="1247"/>
      <c r="CF46" s="1247"/>
      <c r="CG46" s="1247"/>
      <c r="CH46" s="1247"/>
      <c r="CI46" s="1247"/>
      <c r="CJ46" s="1247"/>
      <c r="CK46" s="1247"/>
      <c r="CL46" s="1247"/>
      <c r="CM46" s="1247"/>
      <c r="CN46" s="1247"/>
      <c r="CO46" s="1247"/>
      <c r="CP46" s="1247"/>
      <c r="CQ46" s="1247"/>
      <c r="CR46" s="1247"/>
      <c r="CS46" s="1247"/>
      <c r="CT46" s="1247"/>
      <c r="CU46" s="1247"/>
      <c r="CV46" s="1247"/>
      <c r="CW46" s="1247"/>
      <c r="CX46" s="1247"/>
      <c r="CY46" s="1247"/>
      <c r="CZ46" s="1247"/>
      <c r="DA46" s="1247"/>
      <c r="DB46" s="1247"/>
      <c r="DC46" s="1246"/>
    </row>
    <row r="47" spans="2:109" ht="13.2" x14ac:dyDescent="0.2">
      <c r="B47" s="1217"/>
      <c r="AN47" s="1245"/>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3"/>
    </row>
    <row r="48" spans="2:109" ht="13.2" x14ac:dyDescent="0.2">
      <c r="B48" s="1217"/>
      <c r="H48" s="1230"/>
      <c r="I48" s="1230"/>
      <c r="J48" s="1230"/>
      <c r="AN48" s="1230"/>
      <c r="AO48" s="1230"/>
      <c r="AP48" s="1230"/>
      <c r="AZ48" s="1230"/>
      <c r="BA48" s="1230"/>
      <c r="BB48" s="1230"/>
      <c r="BL48" s="1230"/>
      <c r="BM48" s="1230"/>
      <c r="BN48" s="1230"/>
      <c r="BX48" s="1230"/>
      <c r="BY48" s="1230"/>
      <c r="BZ48" s="1230"/>
      <c r="CJ48" s="1230"/>
      <c r="CK48" s="1230"/>
      <c r="CL48" s="1230"/>
      <c r="CV48" s="1230"/>
      <c r="CW48" s="1230"/>
      <c r="CX48" s="1230"/>
    </row>
    <row r="49" spans="1:109" ht="13.2" x14ac:dyDescent="0.2">
      <c r="B49" s="1217"/>
      <c r="AN49" s="1216" t="s">
        <v>573</v>
      </c>
    </row>
    <row r="50" spans="1:109" ht="13.2" x14ac:dyDescent="0.2">
      <c r="B50" s="1217"/>
      <c r="G50" s="1228"/>
      <c r="H50" s="1228"/>
      <c r="I50" s="1228"/>
      <c r="J50" s="1228"/>
      <c r="K50" s="1237"/>
      <c r="L50" s="1237"/>
      <c r="M50" s="1236"/>
      <c r="N50" s="1236"/>
      <c r="AN50" s="1235"/>
      <c r="AO50" s="1234"/>
      <c r="AP50" s="1234"/>
      <c r="AQ50" s="1234"/>
      <c r="AR50" s="1234"/>
      <c r="AS50" s="1234"/>
      <c r="AT50" s="1234"/>
      <c r="AU50" s="1234"/>
      <c r="AV50" s="1234"/>
      <c r="AW50" s="1234"/>
      <c r="AX50" s="1234"/>
      <c r="AY50" s="1234"/>
      <c r="AZ50" s="1234"/>
      <c r="BA50" s="1234"/>
      <c r="BB50" s="1234"/>
      <c r="BC50" s="1234"/>
      <c r="BD50" s="1234"/>
      <c r="BE50" s="1234"/>
      <c r="BF50" s="1234"/>
      <c r="BG50" s="1234"/>
      <c r="BH50" s="1234"/>
      <c r="BI50" s="1234"/>
      <c r="BJ50" s="1234"/>
      <c r="BK50" s="1234"/>
      <c r="BL50" s="1234"/>
      <c r="BM50" s="1234"/>
      <c r="BN50" s="1234"/>
      <c r="BO50" s="1233"/>
      <c r="BP50" s="1225" t="s">
        <v>530</v>
      </c>
      <c r="BQ50" s="1225"/>
      <c r="BR50" s="1225"/>
      <c r="BS50" s="1225"/>
      <c r="BT50" s="1225"/>
      <c r="BU50" s="1225"/>
      <c r="BV50" s="1225"/>
      <c r="BW50" s="1225"/>
      <c r="BX50" s="1225" t="s">
        <v>531</v>
      </c>
      <c r="BY50" s="1225"/>
      <c r="BZ50" s="1225"/>
      <c r="CA50" s="1225"/>
      <c r="CB50" s="1225"/>
      <c r="CC50" s="1225"/>
      <c r="CD50" s="1225"/>
      <c r="CE50" s="1225"/>
      <c r="CF50" s="1225" t="s">
        <v>532</v>
      </c>
      <c r="CG50" s="1225"/>
      <c r="CH50" s="1225"/>
      <c r="CI50" s="1225"/>
      <c r="CJ50" s="1225"/>
      <c r="CK50" s="1225"/>
      <c r="CL50" s="1225"/>
      <c r="CM50" s="1225"/>
      <c r="CN50" s="1225" t="s">
        <v>533</v>
      </c>
      <c r="CO50" s="1225"/>
      <c r="CP50" s="1225"/>
      <c r="CQ50" s="1225"/>
      <c r="CR50" s="1225"/>
      <c r="CS50" s="1225"/>
      <c r="CT50" s="1225"/>
      <c r="CU50" s="1225"/>
      <c r="CV50" s="1225" t="s">
        <v>534</v>
      </c>
      <c r="CW50" s="1225"/>
      <c r="CX50" s="1225"/>
      <c r="CY50" s="1225"/>
      <c r="CZ50" s="1225"/>
      <c r="DA50" s="1225"/>
      <c r="DB50" s="1225"/>
      <c r="DC50" s="1225"/>
    </row>
    <row r="51" spans="1:109" ht="13.5" customHeight="1" x14ac:dyDescent="0.2">
      <c r="B51" s="1217"/>
      <c r="G51" s="1232"/>
      <c r="H51" s="1232"/>
      <c r="I51" s="1265"/>
      <c r="J51" s="1265"/>
      <c r="K51" s="1231"/>
      <c r="L51" s="1231"/>
      <c r="M51" s="1231"/>
      <c r="N51" s="1231"/>
      <c r="AM51" s="1230"/>
      <c r="AN51" s="1224" t="s">
        <v>572</v>
      </c>
      <c r="AO51" s="1224"/>
      <c r="AP51" s="1224"/>
      <c r="AQ51" s="1224"/>
      <c r="AR51" s="1224"/>
      <c r="AS51" s="1224"/>
      <c r="AT51" s="1224"/>
      <c r="AU51" s="1224"/>
      <c r="AV51" s="1224"/>
      <c r="AW51" s="1224"/>
      <c r="AX51" s="1224"/>
      <c r="AY51" s="1224"/>
      <c r="AZ51" s="1224"/>
      <c r="BA51" s="1224"/>
      <c r="BB51" s="1224" t="s">
        <v>570</v>
      </c>
      <c r="BC51" s="1224"/>
      <c r="BD51" s="1224"/>
      <c r="BE51" s="1224"/>
      <c r="BF51" s="1224"/>
      <c r="BG51" s="1224"/>
      <c r="BH51" s="1224"/>
      <c r="BI51" s="1224"/>
      <c r="BJ51" s="1224"/>
      <c r="BK51" s="1224"/>
      <c r="BL51" s="1224"/>
      <c r="BM51" s="1224"/>
      <c r="BN51" s="1224"/>
      <c r="BO51" s="1224"/>
      <c r="BP51" s="1223">
        <v>89.2</v>
      </c>
      <c r="BQ51" s="1223"/>
      <c r="BR51" s="1223"/>
      <c r="BS51" s="1223"/>
      <c r="BT51" s="1223"/>
      <c r="BU51" s="1223"/>
      <c r="BV51" s="1223"/>
      <c r="BW51" s="1223"/>
      <c r="BX51" s="1223">
        <v>71.2</v>
      </c>
      <c r="BY51" s="1223"/>
      <c r="BZ51" s="1223"/>
      <c r="CA51" s="1223"/>
      <c r="CB51" s="1223"/>
      <c r="CC51" s="1223"/>
      <c r="CD51" s="1223"/>
      <c r="CE51" s="1223"/>
      <c r="CF51" s="1223">
        <v>51.5</v>
      </c>
      <c r="CG51" s="1223"/>
      <c r="CH51" s="1223"/>
      <c r="CI51" s="1223"/>
      <c r="CJ51" s="1223"/>
      <c r="CK51" s="1223"/>
      <c r="CL51" s="1223"/>
      <c r="CM51" s="1223"/>
      <c r="CN51" s="1223">
        <v>37.799999999999997</v>
      </c>
      <c r="CO51" s="1223"/>
      <c r="CP51" s="1223"/>
      <c r="CQ51" s="1223"/>
      <c r="CR51" s="1223"/>
      <c r="CS51" s="1223"/>
      <c r="CT51" s="1223"/>
      <c r="CU51" s="1223"/>
      <c r="CV51" s="1223">
        <v>32.6</v>
      </c>
      <c r="CW51" s="1223"/>
      <c r="CX51" s="1223"/>
      <c r="CY51" s="1223"/>
      <c r="CZ51" s="1223"/>
      <c r="DA51" s="1223"/>
      <c r="DB51" s="1223"/>
      <c r="DC51" s="1223"/>
    </row>
    <row r="52" spans="1:109" ht="13.2" x14ac:dyDescent="0.2">
      <c r="B52" s="1217"/>
      <c r="G52" s="1232"/>
      <c r="H52" s="1232"/>
      <c r="I52" s="1265"/>
      <c r="J52" s="1265"/>
      <c r="K52" s="1231"/>
      <c r="L52" s="1231"/>
      <c r="M52" s="1231"/>
      <c r="N52" s="1231"/>
      <c r="AM52" s="1230"/>
      <c r="AN52" s="1224"/>
      <c r="AO52" s="1224"/>
      <c r="AP52" s="1224"/>
      <c r="AQ52" s="1224"/>
      <c r="AR52" s="1224"/>
      <c r="AS52" s="1224"/>
      <c r="AT52" s="1224"/>
      <c r="AU52" s="1224"/>
      <c r="AV52" s="1224"/>
      <c r="AW52" s="1224"/>
      <c r="AX52" s="1224"/>
      <c r="AY52" s="1224"/>
      <c r="AZ52" s="1224"/>
      <c r="BA52" s="1224"/>
      <c r="BB52" s="1224"/>
      <c r="BC52" s="1224"/>
      <c r="BD52" s="1224"/>
      <c r="BE52" s="1224"/>
      <c r="BF52" s="1224"/>
      <c r="BG52" s="1224"/>
      <c r="BH52" s="1224"/>
      <c r="BI52" s="1224"/>
      <c r="BJ52" s="1224"/>
      <c r="BK52" s="1224"/>
      <c r="BL52" s="1224"/>
      <c r="BM52" s="1224"/>
      <c r="BN52" s="1224"/>
      <c r="BO52" s="1224"/>
      <c r="BP52" s="1223"/>
      <c r="BQ52" s="1223"/>
      <c r="BR52" s="1223"/>
      <c r="BS52" s="1223"/>
      <c r="BT52" s="1223"/>
      <c r="BU52" s="1223"/>
      <c r="BV52" s="1223"/>
      <c r="BW52" s="1223"/>
      <c r="BX52" s="1223"/>
      <c r="BY52" s="1223"/>
      <c r="BZ52" s="1223"/>
      <c r="CA52" s="1223"/>
      <c r="CB52" s="1223"/>
      <c r="CC52" s="1223"/>
      <c r="CD52" s="1223"/>
      <c r="CE52" s="1223"/>
      <c r="CF52" s="1223"/>
      <c r="CG52" s="1223"/>
      <c r="CH52" s="1223"/>
      <c r="CI52" s="1223"/>
      <c r="CJ52" s="1223"/>
      <c r="CK52" s="1223"/>
      <c r="CL52" s="1223"/>
      <c r="CM52" s="1223"/>
      <c r="CN52" s="1223"/>
      <c r="CO52" s="1223"/>
      <c r="CP52" s="1223"/>
      <c r="CQ52" s="1223"/>
      <c r="CR52" s="1223"/>
      <c r="CS52" s="1223"/>
      <c r="CT52" s="1223"/>
      <c r="CU52" s="1223"/>
      <c r="CV52" s="1223"/>
      <c r="CW52" s="1223"/>
      <c r="CX52" s="1223"/>
      <c r="CY52" s="1223"/>
      <c r="CZ52" s="1223"/>
      <c r="DA52" s="1223"/>
      <c r="DB52" s="1223"/>
      <c r="DC52" s="1223"/>
    </row>
    <row r="53" spans="1:109" ht="13.2" x14ac:dyDescent="0.2">
      <c r="A53" s="1252"/>
      <c r="B53" s="1217"/>
      <c r="G53" s="1232"/>
      <c r="H53" s="1232"/>
      <c r="I53" s="1228"/>
      <c r="J53" s="1228"/>
      <c r="K53" s="1231"/>
      <c r="L53" s="1231"/>
      <c r="M53" s="1231"/>
      <c r="N53" s="1231"/>
      <c r="AM53" s="1230"/>
      <c r="AN53" s="1224"/>
      <c r="AO53" s="1224"/>
      <c r="AP53" s="1224"/>
      <c r="AQ53" s="1224"/>
      <c r="AR53" s="1224"/>
      <c r="AS53" s="1224"/>
      <c r="AT53" s="1224"/>
      <c r="AU53" s="1224"/>
      <c r="AV53" s="1224"/>
      <c r="AW53" s="1224"/>
      <c r="AX53" s="1224"/>
      <c r="AY53" s="1224"/>
      <c r="AZ53" s="1224"/>
      <c r="BA53" s="1224"/>
      <c r="BB53" s="1224" t="s">
        <v>577</v>
      </c>
      <c r="BC53" s="1224"/>
      <c r="BD53" s="1224"/>
      <c r="BE53" s="1224"/>
      <c r="BF53" s="1224"/>
      <c r="BG53" s="1224"/>
      <c r="BH53" s="1224"/>
      <c r="BI53" s="1224"/>
      <c r="BJ53" s="1224"/>
      <c r="BK53" s="1224"/>
      <c r="BL53" s="1224"/>
      <c r="BM53" s="1224"/>
      <c r="BN53" s="1224"/>
      <c r="BO53" s="1224"/>
      <c r="BP53" s="1223">
        <v>55.3</v>
      </c>
      <c r="BQ53" s="1223"/>
      <c r="BR53" s="1223"/>
      <c r="BS53" s="1223"/>
      <c r="BT53" s="1223"/>
      <c r="BU53" s="1223"/>
      <c r="BV53" s="1223"/>
      <c r="BW53" s="1223"/>
      <c r="BX53" s="1223">
        <v>55.9</v>
      </c>
      <c r="BY53" s="1223"/>
      <c r="BZ53" s="1223"/>
      <c r="CA53" s="1223"/>
      <c r="CB53" s="1223"/>
      <c r="CC53" s="1223"/>
      <c r="CD53" s="1223"/>
      <c r="CE53" s="1223"/>
      <c r="CF53" s="1223">
        <v>56.8</v>
      </c>
      <c r="CG53" s="1223"/>
      <c r="CH53" s="1223"/>
      <c r="CI53" s="1223"/>
      <c r="CJ53" s="1223"/>
      <c r="CK53" s="1223"/>
      <c r="CL53" s="1223"/>
      <c r="CM53" s="1223"/>
      <c r="CN53" s="1223">
        <v>58.4</v>
      </c>
      <c r="CO53" s="1223"/>
      <c r="CP53" s="1223"/>
      <c r="CQ53" s="1223"/>
      <c r="CR53" s="1223"/>
      <c r="CS53" s="1223"/>
      <c r="CT53" s="1223"/>
      <c r="CU53" s="1223"/>
      <c r="CV53" s="1223">
        <v>60</v>
      </c>
      <c r="CW53" s="1223"/>
      <c r="CX53" s="1223"/>
      <c r="CY53" s="1223"/>
      <c r="CZ53" s="1223"/>
      <c r="DA53" s="1223"/>
      <c r="DB53" s="1223"/>
      <c r="DC53" s="1223"/>
    </row>
    <row r="54" spans="1:109" ht="13.2" x14ac:dyDescent="0.2">
      <c r="A54" s="1252"/>
      <c r="B54" s="1217"/>
      <c r="G54" s="1232"/>
      <c r="H54" s="1232"/>
      <c r="I54" s="1228"/>
      <c r="J54" s="1228"/>
      <c r="K54" s="1231"/>
      <c r="L54" s="1231"/>
      <c r="M54" s="1231"/>
      <c r="N54" s="1231"/>
      <c r="AM54" s="1230"/>
      <c r="AN54" s="1224"/>
      <c r="AO54" s="1224"/>
      <c r="AP54" s="1224"/>
      <c r="AQ54" s="1224"/>
      <c r="AR54" s="1224"/>
      <c r="AS54" s="1224"/>
      <c r="AT54" s="1224"/>
      <c r="AU54" s="1224"/>
      <c r="AV54" s="1224"/>
      <c r="AW54" s="1224"/>
      <c r="AX54" s="1224"/>
      <c r="AY54" s="1224"/>
      <c r="AZ54" s="1224"/>
      <c r="BA54" s="1224"/>
      <c r="BB54" s="1224"/>
      <c r="BC54" s="1224"/>
      <c r="BD54" s="1224"/>
      <c r="BE54" s="1224"/>
      <c r="BF54" s="1224"/>
      <c r="BG54" s="1224"/>
      <c r="BH54" s="1224"/>
      <c r="BI54" s="1224"/>
      <c r="BJ54" s="1224"/>
      <c r="BK54" s="1224"/>
      <c r="BL54" s="1224"/>
      <c r="BM54" s="1224"/>
      <c r="BN54" s="1224"/>
      <c r="BO54" s="1224"/>
      <c r="BP54" s="1223"/>
      <c r="BQ54" s="1223"/>
      <c r="BR54" s="1223"/>
      <c r="BS54" s="1223"/>
      <c r="BT54" s="1223"/>
      <c r="BU54" s="1223"/>
      <c r="BV54" s="1223"/>
      <c r="BW54" s="1223"/>
      <c r="BX54" s="1223"/>
      <c r="BY54" s="1223"/>
      <c r="BZ54" s="1223"/>
      <c r="CA54" s="1223"/>
      <c r="CB54" s="1223"/>
      <c r="CC54" s="1223"/>
      <c r="CD54" s="1223"/>
      <c r="CE54" s="1223"/>
      <c r="CF54" s="1223"/>
      <c r="CG54" s="1223"/>
      <c r="CH54" s="1223"/>
      <c r="CI54" s="1223"/>
      <c r="CJ54" s="1223"/>
      <c r="CK54" s="1223"/>
      <c r="CL54" s="1223"/>
      <c r="CM54" s="1223"/>
      <c r="CN54" s="1223"/>
      <c r="CO54" s="1223"/>
      <c r="CP54" s="1223"/>
      <c r="CQ54" s="1223"/>
      <c r="CR54" s="1223"/>
      <c r="CS54" s="1223"/>
      <c r="CT54" s="1223"/>
      <c r="CU54" s="1223"/>
      <c r="CV54" s="1223"/>
      <c r="CW54" s="1223"/>
      <c r="CX54" s="1223"/>
      <c r="CY54" s="1223"/>
      <c r="CZ54" s="1223"/>
      <c r="DA54" s="1223"/>
      <c r="DB54" s="1223"/>
      <c r="DC54" s="1223"/>
    </row>
    <row r="55" spans="1:109" ht="13.2" x14ac:dyDescent="0.2">
      <c r="A55" s="1252"/>
      <c r="B55" s="1217"/>
      <c r="G55" s="1228"/>
      <c r="H55" s="1228"/>
      <c r="I55" s="1228"/>
      <c r="J55" s="1228"/>
      <c r="K55" s="1231"/>
      <c r="L55" s="1231"/>
      <c r="M55" s="1231"/>
      <c r="N55" s="1231"/>
      <c r="AN55" s="1225" t="s">
        <v>571</v>
      </c>
      <c r="AO55" s="1225"/>
      <c r="AP55" s="1225"/>
      <c r="AQ55" s="1225"/>
      <c r="AR55" s="1225"/>
      <c r="AS55" s="1225"/>
      <c r="AT55" s="1225"/>
      <c r="AU55" s="1225"/>
      <c r="AV55" s="1225"/>
      <c r="AW55" s="1225"/>
      <c r="AX55" s="1225"/>
      <c r="AY55" s="1225"/>
      <c r="AZ55" s="1225"/>
      <c r="BA55" s="1225"/>
      <c r="BB55" s="1224" t="s">
        <v>570</v>
      </c>
      <c r="BC55" s="1224"/>
      <c r="BD55" s="1224"/>
      <c r="BE55" s="1224"/>
      <c r="BF55" s="1224"/>
      <c r="BG55" s="1224"/>
      <c r="BH55" s="1224"/>
      <c r="BI55" s="1224"/>
      <c r="BJ55" s="1224"/>
      <c r="BK55" s="1224"/>
      <c r="BL55" s="1224"/>
      <c r="BM55" s="1224"/>
      <c r="BN55" s="1224"/>
      <c r="BO55" s="1224"/>
      <c r="BP55" s="1223">
        <v>10.4</v>
      </c>
      <c r="BQ55" s="1223"/>
      <c r="BR55" s="1223"/>
      <c r="BS55" s="1223"/>
      <c r="BT55" s="1223"/>
      <c r="BU55" s="1223"/>
      <c r="BV55" s="1223"/>
      <c r="BW55" s="1223"/>
      <c r="BX55" s="1223">
        <v>10.9</v>
      </c>
      <c r="BY55" s="1223"/>
      <c r="BZ55" s="1223"/>
      <c r="CA55" s="1223"/>
      <c r="CB55" s="1223"/>
      <c r="CC55" s="1223"/>
      <c r="CD55" s="1223"/>
      <c r="CE55" s="1223"/>
      <c r="CF55" s="1223">
        <v>6.5</v>
      </c>
      <c r="CG55" s="1223"/>
      <c r="CH55" s="1223"/>
      <c r="CI55" s="1223"/>
      <c r="CJ55" s="1223"/>
      <c r="CK55" s="1223"/>
      <c r="CL55" s="1223"/>
      <c r="CM55" s="1223"/>
      <c r="CN55" s="1223">
        <v>0</v>
      </c>
      <c r="CO55" s="1223"/>
      <c r="CP55" s="1223"/>
      <c r="CQ55" s="1223"/>
      <c r="CR55" s="1223"/>
      <c r="CS55" s="1223"/>
      <c r="CT55" s="1223"/>
      <c r="CU55" s="1223"/>
      <c r="CV55" s="1223">
        <v>0</v>
      </c>
      <c r="CW55" s="1223"/>
      <c r="CX55" s="1223"/>
      <c r="CY55" s="1223"/>
      <c r="CZ55" s="1223"/>
      <c r="DA55" s="1223"/>
      <c r="DB55" s="1223"/>
      <c r="DC55" s="1223"/>
    </row>
    <row r="56" spans="1:109" ht="13.2" x14ac:dyDescent="0.2">
      <c r="A56" s="1252"/>
      <c r="B56" s="1217"/>
      <c r="G56" s="1228"/>
      <c r="H56" s="1228"/>
      <c r="I56" s="1228"/>
      <c r="J56" s="1228"/>
      <c r="K56" s="1231"/>
      <c r="L56" s="1231"/>
      <c r="M56" s="1231"/>
      <c r="N56" s="1231"/>
      <c r="AN56" s="1225"/>
      <c r="AO56" s="1225"/>
      <c r="AP56" s="1225"/>
      <c r="AQ56" s="1225"/>
      <c r="AR56" s="1225"/>
      <c r="AS56" s="1225"/>
      <c r="AT56" s="1225"/>
      <c r="AU56" s="1225"/>
      <c r="AV56" s="1225"/>
      <c r="AW56" s="1225"/>
      <c r="AX56" s="1225"/>
      <c r="AY56" s="1225"/>
      <c r="AZ56" s="1225"/>
      <c r="BA56" s="1225"/>
      <c r="BB56" s="1224"/>
      <c r="BC56" s="1224"/>
      <c r="BD56" s="1224"/>
      <c r="BE56" s="1224"/>
      <c r="BF56" s="1224"/>
      <c r="BG56" s="1224"/>
      <c r="BH56" s="1224"/>
      <c r="BI56" s="1224"/>
      <c r="BJ56" s="1224"/>
      <c r="BK56" s="1224"/>
      <c r="BL56" s="1224"/>
      <c r="BM56" s="1224"/>
      <c r="BN56" s="1224"/>
      <c r="BO56" s="1224"/>
      <c r="BP56" s="1223"/>
      <c r="BQ56" s="1223"/>
      <c r="BR56" s="1223"/>
      <c r="BS56" s="1223"/>
      <c r="BT56" s="1223"/>
      <c r="BU56" s="1223"/>
      <c r="BV56" s="1223"/>
      <c r="BW56" s="1223"/>
      <c r="BX56" s="1223"/>
      <c r="BY56" s="1223"/>
      <c r="BZ56" s="1223"/>
      <c r="CA56" s="1223"/>
      <c r="CB56" s="1223"/>
      <c r="CC56" s="1223"/>
      <c r="CD56" s="1223"/>
      <c r="CE56" s="1223"/>
      <c r="CF56" s="1223"/>
      <c r="CG56" s="1223"/>
      <c r="CH56" s="1223"/>
      <c r="CI56" s="1223"/>
      <c r="CJ56" s="1223"/>
      <c r="CK56" s="1223"/>
      <c r="CL56" s="1223"/>
      <c r="CM56" s="1223"/>
      <c r="CN56" s="1223"/>
      <c r="CO56" s="1223"/>
      <c r="CP56" s="1223"/>
      <c r="CQ56" s="1223"/>
      <c r="CR56" s="1223"/>
      <c r="CS56" s="1223"/>
      <c r="CT56" s="1223"/>
      <c r="CU56" s="1223"/>
      <c r="CV56" s="1223"/>
      <c r="CW56" s="1223"/>
      <c r="CX56" s="1223"/>
      <c r="CY56" s="1223"/>
      <c r="CZ56" s="1223"/>
      <c r="DA56" s="1223"/>
      <c r="DB56" s="1223"/>
      <c r="DC56" s="1223"/>
    </row>
    <row r="57" spans="1:109" s="1252" customFormat="1" ht="13.2" x14ac:dyDescent="0.2">
      <c r="B57" s="1258"/>
      <c r="G57" s="1228"/>
      <c r="H57" s="1228"/>
      <c r="I57" s="1227"/>
      <c r="J57" s="1227"/>
      <c r="K57" s="1231"/>
      <c r="L57" s="1231"/>
      <c r="M57" s="1231"/>
      <c r="N57" s="1231"/>
      <c r="AM57" s="1216"/>
      <c r="AN57" s="1225"/>
      <c r="AO57" s="1225"/>
      <c r="AP57" s="1225"/>
      <c r="AQ57" s="1225"/>
      <c r="AR57" s="1225"/>
      <c r="AS57" s="1225"/>
      <c r="AT57" s="1225"/>
      <c r="AU57" s="1225"/>
      <c r="AV57" s="1225"/>
      <c r="AW57" s="1225"/>
      <c r="AX57" s="1225"/>
      <c r="AY57" s="1225"/>
      <c r="AZ57" s="1225"/>
      <c r="BA57" s="1225"/>
      <c r="BB57" s="1224" t="s">
        <v>577</v>
      </c>
      <c r="BC57" s="1224"/>
      <c r="BD57" s="1224"/>
      <c r="BE57" s="1224"/>
      <c r="BF57" s="1224"/>
      <c r="BG57" s="1224"/>
      <c r="BH57" s="1224"/>
      <c r="BI57" s="1224"/>
      <c r="BJ57" s="1224"/>
      <c r="BK57" s="1224"/>
      <c r="BL57" s="1224"/>
      <c r="BM57" s="1224"/>
      <c r="BN57" s="1224"/>
      <c r="BO57" s="1224"/>
      <c r="BP57" s="1223">
        <v>61.3</v>
      </c>
      <c r="BQ57" s="1223"/>
      <c r="BR57" s="1223"/>
      <c r="BS57" s="1223"/>
      <c r="BT57" s="1223"/>
      <c r="BU57" s="1223"/>
      <c r="BV57" s="1223"/>
      <c r="BW57" s="1223"/>
      <c r="BX57" s="1223">
        <v>62.2</v>
      </c>
      <c r="BY57" s="1223"/>
      <c r="BZ57" s="1223"/>
      <c r="CA57" s="1223"/>
      <c r="CB57" s="1223"/>
      <c r="CC57" s="1223"/>
      <c r="CD57" s="1223"/>
      <c r="CE57" s="1223"/>
      <c r="CF57" s="1223">
        <v>63.6</v>
      </c>
      <c r="CG57" s="1223"/>
      <c r="CH57" s="1223"/>
      <c r="CI57" s="1223"/>
      <c r="CJ57" s="1223"/>
      <c r="CK57" s="1223"/>
      <c r="CL57" s="1223"/>
      <c r="CM57" s="1223"/>
      <c r="CN57" s="1223">
        <v>64.7</v>
      </c>
      <c r="CO57" s="1223"/>
      <c r="CP57" s="1223"/>
      <c r="CQ57" s="1223"/>
      <c r="CR57" s="1223"/>
      <c r="CS57" s="1223"/>
      <c r="CT57" s="1223"/>
      <c r="CU57" s="1223"/>
      <c r="CV57" s="1223">
        <v>66.3</v>
      </c>
      <c r="CW57" s="1223"/>
      <c r="CX57" s="1223"/>
      <c r="CY57" s="1223"/>
      <c r="CZ57" s="1223"/>
      <c r="DA57" s="1223"/>
      <c r="DB57" s="1223"/>
      <c r="DC57" s="1223"/>
      <c r="DD57" s="1263"/>
      <c r="DE57" s="1258"/>
    </row>
    <row r="58" spans="1:109" s="1252" customFormat="1" ht="13.2" x14ac:dyDescent="0.2">
      <c r="A58" s="1216"/>
      <c r="B58" s="1258"/>
      <c r="G58" s="1228"/>
      <c r="H58" s="1228"/>
      <c r="I58" s="1227"/>
      <c r="J58" s="1227"/>
      <c r="K58" s="1231"/>
      <c r="L58" s="1231"/>
      <c r="M58" s="1231"/>
      <c r="N58" s="1231"/>
      <c r="AM58" s="1216"/>
      <c r="AN58" s="1225"/>
      <c r="AO58" s="1225"/>
      <c r="AP58" s="1225"/>
      <c r="AQ58" s="1225"/>
      <c r="AR58" s="1225"/>
      <c r="AS58" s="1225"/>
      <c r="AT58" s="1225"/>
      <c r="AU58" s="1225"/>
      <c r="AV58" s="1225"/>
      <c r="AW58" s="1225"/>
      <c r="AX58" s="1225"/>
      <c r="AY58" s="1225"/>
      <c r="AZ58" s="1225"/>
      <c r="BA58" s="1225"/>
      <c r="BB58" s="1224"/>
      <c r="BC58" s="1224"/>
      <c r="BD58" s="1224"/>
      <c r="BE58" s="1224"/>
      <c r="BF58" s="1224"/>
      <c r="BG58" s="1224"/>
      <c r="BH58" s="1224"/>
      <c r="BI58" s="1224"/>
      <c r="BJ58" s="1224"/>
      <c r="BK58" s="1224"/>
      <c r="BL58" s="1224"/>
      <c r="BM58" s="1224"/>
      <c r="BN58" s="1224"/>
      <c r="BO58" s="1224"/>
      <c r="BP58" s="1223"/>
      <c r="BQ58" s="1223"/>
      <c r="BR58" s="1223"/>
      <c r="BS58" s="1223"/>
      <c r="BT58" s="1223"/>
      <c r="BU58" s="1223"/>
      <c r="BV58" s="1223"/>
      <c r="BW58" s="1223"/>
      <c r="BX58" s="1223"/>
      <c r="BY58" s="1223"/>
      <c r="BZ58" s="1223"/>
      <c r="CA58" s="1223"/>
      <c r="CB58" s="1223"/>
      <c r="CC58" s="1223"/>
      <c r="CD58" s="1223"/>
      <c r="CE58" s="1223"/>
      <c r="CF58" s="1223"/>
      <c r="CG58" s="1223"/>
      <c r="CH58" s="1223"/>
      <c r="CI58" s="1223"/>
      <c r="CJ58" s="1223"/>
      <c r="CK58" s="1223"/>
      <c r="CL58" s="1223"/>
      <c r="CM58" s="1223"/>
      <c r="CN58" s="1223"/>
      <c r="CO58" s="1223"/>
      <c r="CP58" s="1223"/>
      <c r="CQ58" s="1223"/>
      <c r="CR58" s="1223"/>
      <c r="CS58" s="1223"/>
      <c r="CT58" s="1223"/>
      <c r="CU58" s="1223"/>
      <c r="CV58" s="1223"/>
      <c r="CW58" s="1223"/>
      <c r="CX58" s="1223"/>
      <c r="CY58" s="1223"/>
      <c r="CZ58" s="1223"/>
      <c r="DA58" s="1223"/>
      <c r="DB58" s="1223"/>
      <c r="DC58" s="1223"/>
      <c r="DD58" s="1263"/>
      <c r="DE58" s="1258"/>
    </row>
    <row r="59" spans="1:109" s="1252" customFormat="1" ht="13.2" x14ac:dyDescent="0.2">
      <c r="A59" s="1216"/>
      <c r="B59" s="1258"/>
      <c r="K59" s="1264"/>
      <c r="L59" s="1264"/>
      <c r="M59" s="1264"/>
      <c r="N59" s="1264"/>
      <c r="AQ59" s="1264"/>
      <c r="AR59" s="1264"/>
      <c r="AS59" s="1264"/>
      <c r="AT59" s="1264"/>
      <c r="BC59" s="1264"/>
      <c r="BD59" s="1264"/>
      <c r="BE59" s="1264"/>
      <c r="BF59" s="1264"/>
      <c r="BO59" s="1264"/>
      <c r="BP59" s="1264"/>
      <c r="BQ59" s="1264"/>
      <c r="BR59" s="1264"/>
      <c r="CA59" s="1264"/>
      <c r="CB59" s="1264"/>
      <c r="CC59" s="1264"/>
      <c r="CD59" s="1264"/>
      <c r="CM59" s="1264"/>
      <c r="CN59" s="1264"/>
      <c r="CO59" s="1264"/>
      <c r="CP59" s="1264"/>
      <c r="CY59" s="1264"/>
      <c r="CZ59" s="1264"/>
      <c r="DA59" s="1264"/>
      <c r="DB59" s="1264"/>
      <c r="DC59" s="1264"/>
      <c r="DD59" s="1263"/>
      <c r="DE59" s="1258"/>
    </row>
    <row r="60" spans="1:109" s="1252" customFormat="1" ht="13.2" x14ac:dyDescent="0.2">
      <c r="A60" s="1216"/>
      <c r="B60" s="1258"/>
      <c r="K60" s="1264"/>
      <c r="L60" s="1264"/>
      <c r="M60" s="1264"/>
      <c r="N60" s="1264"/>
      <c r="AQ60" s="1264"/>
      <c r="AR60" s="1264"/>
      <c r="AS60" s="1264"/>
      <c r="AT60" s="1264"/>
      <c r="BC60" s="1264"/>
      <c r="BD60" s="1264"/>
      <c r="BE60" s="1264"/>
      <c r="BF60" s="1264"/>
      <c r="BO60" s="1264"/>
      <c r="BP60" s="1264"/>
      <c r="BQ60" s="1264"/>
      <c r="BR60" s="1264"/>
      <c r="CA60" s="1264"/>
      <c r="CB60" s="1264"/>
      <c r="CC60" s="1264"/>
      <c r="CD60" s="1264"/>
      <c r="CM60" s="1264"/>
      <c r="CN60" s="1264"/>
      <c r="CO60" s="1264"/>
      <c r="CP60" s="1264"/>
      <c r="CY60" s="1264"/>
      <c r="CZ60" s="1264"/>
      <c r="DA60" s="1264"/>
      <c r="DB60" s="1264"/>
      <c r="DC60" s="1264"/>
      <c r="DD60" s="1263"/>
      <c r="DE60" s="1258"/>
    </row>
    <row r="61" spans="1:109" s="1252" customFormat="1" ht="13.2" x14ac:dyDescent="0.2">
      <c r="A61" s="1216"/>
      <c r="B61" s="1262"/>
      <c r="C61" s="1261"/>
      <c r="D61" s="1261"/>
      <c r="E61" s="1261"/>
      <c r="F61" s="1261"/>
      <c r="G61" s="1261"/>
      <c r="H61" s="1261"/>
      <c r="I61" s="1261"/>
      <c r="J61" s="1261"/>
      <c r="K61" s="1261"/>
      <c r="L61" s="1261"/>
      <c r="M61" s="1260"/>
      <c r="N61" s="1260"/>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0"/>
      <c r="AT61" s="1260"/>
      <c r="AU61" s="1261"/>
      <c r="AV61" s="1261"/>
      <c r="AW61" s="1261"/>
      <c r="AX61" s="1261"/>
      <c r="AY61" s="1261"/>
      <c r="AZ61" s="1261"/>
      <c r="BA61" s="1261"/>
      <c r="BB61" s="1261"/>
      <c r="BC61" s="1261"/>
      <c r="BD61" s="1261"/>
      <c r="BE61" s="1260"/>
      <c r="BF61" s="1260"/>
      <c r="BG61" s="1261"/>
      <c r="BH61" s="1261"/>
      <c r="BI61" s="1261"/>
      <c r="BJ61" s="1261"/>
      <c r="BK61" s="1261"/>
      <c r="BL61" s="1261"/>
      <c r="BM61" s="1261"/>
      <c r="BN61" s="1261"/>
      <c r="BO61" s="1261"/>
      <c r="BP61" s="1261"/>
      <c r="BQ61" s="1260"/>
      <c r="BR61" s="1260"/>
      <c r="BS61" s="1261"/>
      <c r="BT61" s="1261"/>
      <c r="BU61" s="1261"/>
      <c r="BV61" s="1261"/>
      <c r="BW61" s="1261"/>
      <c r="BX61" s="1261"/>
      <c r="BY61" s="1261"/>
      <c r="BZ61" s="1261"/>
      <c r="CA61" s="1261"/>
      <c r="CB61" s="1261"/>
      <c r="CC61" s="1260"/>
      <c r="CD61" s="1260"/>
      <c r="CE61" s="1261"/>
      <c r="CF61" s="1261"/>
      <c r="CG61" s="1261"/>
      <c r="CH61" s="1261"/>
      <c r="CI61" s="1261"/>
      <c r="CJ61" s="1261"/>
      <c r="CK61" s="1261"/>
      <c r="CL61" s="1261"/>
      <c r="CM61" s="1261"/>
      <c r="CN61" s="1261"/>
      <c r="CO61" s="1260"/>
      <c r="CP61" s="1260"/>
      <c r="CQ61" s="1261"/>
      <c r="CR61" s="1261"/>
      <c r="CS61" s="1261"/>
      <c r="CT61" s="1261"/>
      <c r="CU61" s="1261"/>
      <c r="CV61" s="1261"/>
      <c r="CW61" s="1261"/>
      <c r="CX61" s="1261"/>
      <c r="CY61" s="1261"/>
      <c r="CZ61" s="1261"/>
      <c r="DA61" s="1260"/>
      <c r="DB61" s="1260"/>
      <c r="DC61" s="1260"/>
      <c r="DD61" s="1259"/>
      <c r="DE61" s="1258"/>
    </row>
    <row r="62" spans="1:109" ht="13.2" x14ac:dyDescent="0.2">
      <c r="B62" s="1257"/>
      <c r="C62" s="1257"/>
      <c r="D62" s="1257"/>
      <c r="E62" s="1257"/>
      <c r="F62" s="1257"/>
      <c r="G62" s="1257"/>
      <c r="H62" s="1257"/>
      <c r="I62" s="1257"/>
      <c r="J62" s="1257"/>
      <c r="K62" s="1257"/>
      <c r="L62" s="1257"/>
      <c r="M62" s="1257"/>
      <c r="N62" s="1257"/>
      <c r="O62" s="1257"/>
      <c r="P62" s="1257"/>
      <c r="Q62" s="1257"/>
      <c r="R62" s="1257"/>
      <c r="S62" s="1257"/>
      <c r="T62" s="1257"/>
      <c r="U62" s="1257"/>
      <c r="V62" s="1257"/>
      <c r="W62" s="1257"/>
      <c r="X62" s="1257"/>
      <c r="Y62" s="1257"/>
      <c r="Z62" s="1257"/>
      <c r="AA62" s="1257"/>
      <c r="AB62" s="1257"/>
      <c r="AC62" s="1257"/>
      <c r="AD62" s="1257"/>
      <c r="AE62" s="1257"/>
      <c r="AF62" s="1257"/>
      <c r="AG62" s="1257"/>
      <c r="AH62" s="1257"/>
      <c r="AI62" s="1257"/>
      <c r="AJ62" s="1257"/>
      <c r="AK62" s="1257"/>
      <c r="AL62" s="1257"/>
      <c r="AM62" s="1257"/>
      <c r="AN62" s="1257"/>
      <c r="AO62" s="1257"/>
      <c r="AP62" s="1257"/>
      <c r="AQ62" s="1257"/>
      <c r="AR62" s="1257"/>
      <c r="AS62" s="1257"/>
      <c r="AT62" s="1257"/>
      <c r="AU62" s="1257"/>
      <c r="AV62" s="1257"/>
      <c r="AW62" s="1257"/>
      <c r="AX62" s="1257"/>
      <c r="AY62" s="1257"/>
      <c r="AZ62" s="1257"/>
      <c r="BA62" s="1257"/>
      <c r="BB62" s="1257"/>
      <c r="BC62" s="1257"/>
      <c r="BD62" s="1257"/>
      <c r="BE62" s="1257"/>
      <c r="BF62" s="1257"/>
      <c r="BG62" s="1257"/>
      <c r="BH62" s="1257"/>
      <c r="BI62" s="1257"/>
      <c r="BJ62" s="1257"/>
      <c r="BK62" s="1257"/>
      <c r="BL62" s="1257"/>
      <c r="BM62" s="1257"/>
      <c r="BN62" s="1257"/>
      <c r="BO62" s="1257"/>
      <c r="BP62" s="1257"/>
      <c r="BQ62" s="1257"/>
      <c r="BR62" s="1257"/>
      <c r="BS62" s="1257"/>
      <c r="BT62" s="1257"/>
      <c r="BU62" s="1257"/>
      <c r="BV62" s="1257"/>
      <c r="BW62" s="1257"/>
      <c r="BX62" s="1257"/>
      <c r="BY62" s="1257"/>
      <c r="BZ62" s="1257"/>
      <c r="CA62" s="1257"/>
      <c r="CB62" s="1257"/>
      <c r="CC62" s="1257"/>
      <c r="CD62" s="1257"/>
      <c r="CE62" s="1257"/>
      <c r="CF62" s="1257"/>
      <c r="CG62" s="1257"/>
      <c r="CH62" s="1257"/>
      <c r="CI62" s="1257"/>
      <c r="CJ62" s="1257"/>
      <c r="CK62" s="1257"/>
      <c r="CL62" s="1257"/>
      <c r="CM62" s="1257"/>
      <c r="CN62" s="1257"/>
      <c r="CO62" s="1257"/>
      <c r="CP62" s="1257"/>
      <c r="CQ62" s="1257"/>
      <c r="CR62" s="1257"/>
      <c r="CS62" s="1257"/>
      <c r="CT62" s="1257"/>
      <c r="CU62" s="1257"/>
      <c r="CV62" s="1257"/>
      <c r="CW62" s="1257"/>
      <c r="CX62" s="1257"/>
      <c r="CY62" s="1257"/>
      <c r="CZ62" s="1257"/>
      <c r="DA62" s="1257"/>
      <c r="DB62" s="1257"/>
      <c r="DC62" s="1257"/>
      <c r="DD62" s="1257"/>
      <c r="DE62" s="1216"/>
    </row>
    <row r="63" spans="1:109" ht="16.2" x14ac:dyDescent="0.2">
      <c r="B63" s="1256" t="s">
        <v>576</v>
      </c>
    </row>
    <row r="64" spans="1:109" ht="13.2" x14ac:dyDescent="0.2">
      <c r="B64" s="1217"/>
      <c r="G64" s="1253"/>
      <c r="I64" s="1255"/>
      <c r="J64" s="1255"/>
      <c r="K64" s="1255"/>
      <c r="L64" s="1255"/>
      <c r="M64" s="1255"/>
      <c r="N64" s="1254"/>
      <c r="AM64" s="1253"/>
      <c r="AN64" s="1253" t="s">
        <v>575</v>
      </c>
      <c r="AP64" s="1252"/>
      <c r="AQ64" s="1252"/>
      <c r="AR64" s="1252"/>
      <c r="AY64" s="1253"/>
      <c r="BA64" s="1252"/>
      <c r="BB64" s="1252"/>
      <c r="BC64" s="1252"/>
      <c r="BK64" s="1253"/>
      <c r="BM64" s="1252"/>
      <c r="BN64" s="1252"/>
      <c r="BO64" s="1252"/>
      <c r="BW64" s="1253"/>
      <c r="BY64" s="1252"/>
      <c r="BZ64" s="1252"/>
      <c r="CA64" s="1252"/>
      <c r="CI64" s="1253"/>
      <c r="CK64" s="1252"/>
      <c r="CL64" s="1252"/>
      <c r="CM64" s="1252"/>
      <c r="CU64" s="1253"/>
      <c r="CW64" s="1252"/>
      <c r="CX64" s="1252"/>
      <c r="CY64" s="1252"/>
    </row>
    <row r="65" spans="2:107" ht="13.2" x14ac:dyDescent="0.2">
      <c r="B65" s="1217"/>
      <c r="AN65" s="1251" t="s">
        <v>574</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49"/>
    </row>
    <row r="66" spans="2:107" ht="13.2" x14ac:dyDescent="0.2">
      <c r="B66" s="1217"/>
      <c r="AN66" s="1248"/>
      <c r="AO66" s="1247"/>
      <c r="AP66" s="1247"/>
      <c r="AQ66" s="1247"/>
      <c r="AR66" s="1247"/>
      <c r="AS66" s="1247"/>
      <c r="AT66" s="1247"/>
      <c r="AU66" s="1247"/>
      <c r="AV66" s="1247"/>
      <c r="AW66" s="1247"/>
      <c r="AX66" s="1247"/>
      <c r="AY66" s="1247"/>
      <c r="AZ66" s="1247"/>
      <c r="BA66" s="1247"/>
      <c r="BB66" s="1247"/>
      <c r="BC66" s="1247"/>
      <c r="BD66" s="1247"/>
      <c r="BE66" s="1247"/>
      <c r="BF66" s="1247"/>
      <c r="BG66" s="1247"/>
      <c r="BH66" s="1247"/>
      <c r="BI66" s="1247"/>
      <c r="BJ66" s="1247"/>
      <c r="BK66" s="1247"/>
      <c r="BL66" s="1247"/>
      <c r="BM66" s="1247"/>
      <c r="BN66" s="1247"/>
      <c r="BO66" s="1247"/>
      <c r="BP66" s="1247"/>
      <c r="BQ66" s="1247"/>
      <c r="BR66" s="1247"/>
      <c r="BS66" s="1247"/>
      <c r="BT66" s="1247"/>
      <c r="BU66" s="1247"/>
      <c r="BV66" s="1247"/>
      <c r="BW66" s="1247"/>
      <c r="BX66" s="1247"/>
      <c r="BY66" s="1247"/>
      <c r="BZ66" s="1247"/>
      <c r="CA66" s="1247"/>
      <c r="CB66" s="1247"/>
      <c r="CC66" s="1247"/>
      <c r="CD66" s="1247"/>
      <c r="CE66" s="1247"/>
      <c r="CF66" s="1247"/>
      <c r="CG66" s="1247"/>
      <c r="CH66" s="1247"/>
      <c r="CI66" s="1247"/>
      <c r="CJ66" s="1247"/>
      <c r="CK66" s="1247"/>
      <c r="CL66" s="1247"/>
      <c r="CM66" s="1247"/>
      <c r="CN66" s="1247"/>
      <c r="CO66" s="1247"/>
      <c r="CP66" s="1247"/>
      <c r="CQ66" s="1247"/>
      <c r="CR66" s="1247"/>
      <c r="CS66" s="1247"/>
      <c r="CT66" s="1247"/>
      <c r="CU66" s="1247"/>
      <c r="CV66" s="1247"/>
      <c r="CW66" s="1247"/>
      <c r="CX66" s="1247"/>
      <c r="CY66" s="1247"/>
      <c r="CZ66" s="1247"/>
      <c r="DA66" s="1247"/>
      <c r="DB66" s="1247"/>
      <c r="DC66" s="1246"/>
    </row>
    <row r="67" spans="2:107" ht="13.2" x14ac:dyDescent="0.2">
      <c r="B67" s="1217"/>
      <c r="AN67" s="1248"/>
      <c r="AO67" s="1247"/>
      <c r="AP67" s="1247"/>
      <c r="AQ67" s="1247"/>
      <c r="AR67" s="1247"/>
      <c r="AS67" s="1247"/>
      <c r="AT67" s="1247"/>
      <c r="AU67" s="1247"/>
      <c r="AV67" s="1247"/>
      <c r="AW67" s="1247"/>
      <c r="AX67" s="1247"/>
      <c r="AY67" s="1247"/>
      <c r="AZ67" s="1247"/>
      <c r="BA67" s="1247"/>
      <c r="BB67" s="1247"/>
      <c r="BC67" s="1247"/>
      <c r="BD67" s="1247"/>
      <c r="BE67" s="1247"/>
      <c r="BF67" s="1247"/>
      <c r="BG67" s="1247"/>
      <c r="BH67" s="1247"/>
      <c r="BI67" s="1247"/>
      <c r="BJ67" s="1247"/>
      <c r="BK67" s="1247"/>
      <c r="BL67" s="1247"/>
      <c r="BM67" s="1247"/>
      <c r="BN67" s="1247"/>
      <c r="BO67" s="1247"/>
      <c r="BP67" s="1247"/>
      <c r="BQ67" s="1247"/>
      <c r="BR67" s="1247"/>
      <c r="BS67" s="1247"/>
      <c r="BT67" s="1247"/>
      <c r="BU67" s="1247"/>
      <c r="BV67" s="1247"/>
      <c r="BW67" s="1247"/>
      <c r="BX67" s="1247"/>
      <c r="BY67" s="1247"/>
      <c r="BZ67" s="1247"/>
      <c r="CA67" s="1247"/>
      <c r="CB67" s="1247"/>
      <c r="CC67" s="1247"/>
      <c r="CD67" s="1247"/>
      <c r="CE67" s="1247"/>
      <c r="CF67" s="1247"/>
      <c r="CG67" s="1247"/>
      <c r="CH67" s="1247"/>
      <c r="CI67" s="1247"/>
      <c r="CJ67" s="1247"/>
      <c r="CK67" s="1247"/>
      <c r="CL67" s="1247"/>
      <c r="CM67" s="1247"/>
      <c r="CN67" s="1247"/>
      <c r="CO67" s="1247"/>
      <c r="CP67" s="1247"/>
      <c r="CQ67" s="1247"/>
      <c r="CR67" s="1247"/>
      <c r="CS67" s="1247"/>
      <c r="CT67" s="1247"/>
      <c r="CU67" s="1247"/>
      <c r="CV67" s="1247"/>
      <c r="CW67" s="1247"/>
      <c r="CX67" s="1247"/>
      <c r="CY67" s="1247"/>
      <c r="CZ67" s="1247"/>
      <c r="DA67" s="1247"/>
      <c r="DB67" s="1247"/>
      <c r="DC67" s="1246"/>
    </row>
    <row r="68" spans="2:107" ht="13.2" x14ac:dyDescent="0.2">
      <c r="B68" s="1217"/>
      <c r="AN68" s="1248"/>
      <c r="AO68" s="1247"/>
      <c r="AP68" s="1247"/>
      <c r="AQ68" s="1247"/>
      <c r="AR68" s="1247"/>
      <c r="AS68" s="1247"/>
      <c r="AT68" s="1247"/>
      <c r="AU68" s="1247"/>
      <c r="AV68" s="1247"/>
      <c r="AW68" s="1247"/>
      <c r="AX68" s="1247"/>
      <c r="AY68" s="1247"/>
      <c r="AZ68" s="1247"/>
      <c r="BA68" s="1247"/>
      <c r="BB68" s="1247"/>
      <c r="BC68" s="1247"/>
      <c r="BD68" s="1247"/>
      <c r="BE68" s="1247"/>
      <c r="BF68" s="1247"/>
      <c r="BG68" s="1247"/>
      <c r="BH68" s="1247"/>
      <c r="BI68" s="1247"/>
      <c r="BJ68" s="1247"/>
      <c r="BK68" s="1247"/>
      <c r="BL68" s="1247"/>
      <c r="BM68" s="1247"/>
      <c r="BN68" s="1247"/>
      <c r="BO68" s="1247"/>
      <c r="BP68" s="1247"/>
      <c r="BQ68" s="1247"/>
      <c r="BR68" s="1247"/>
      <c r="BS68" s="1247"/>
      <c r="BT68" s="1247"/>
      <c r="BU68" s="1247"/>
      <c r="BV68" s="1247"/>
      <c r="BW68" s="1247"/>
      <c r="BX68" s="1247"/>
      <c r="BY68" s="1247"/>
      <c r="BZ68" s="1247"/>
      <c r="CA68" s="1247"/>
      <c r="CB68" s="1247"/>
      <c r="CC68" s="1247"/>
      <c r="CD68" s="1247"/>
      <c r="CE68" s="1247"/>
      <c r="CF68" s="1247"/>
      <c r="CG68" s="1247"/>
      <c r="CH68" s="1247"/>
      <c r="CI68" s="1247"/>
      <c r="CJ68" s="1247"/>
      <c r="CK68" s="1247"/>
      <c r="CL68" s="1247"/>
      <c r="CM68" s="1247"/>
      <c r="CN68" s="1247"/>
      <c r="CO68" s="1247"/>
      <c r="CP68" s="1247"/>
      <c r="CQ68" s="1247"/>
      <c r="CR68" s="1247"/>
      <c r="CS68" s="1247"/>
      <c r="CT68" s="1247"/>
      <c r="CU68" s="1247"/>
      <c r="CV68" s="1247"/>
      <c r="CW68" s="1247"/>
      <c r="CX68" s="1247"/>
      <c r="CY68" s="1247"/>
      <c r="CZ68" s="1247"/>
      <c r="DA68" s="1247"/>
      <c r="DB68" s="1247"/>
      <c r="DC68" s="1246"/>
    </row>
    <row r="69" spans="2:107" ht="13.2" x14ac:dyDescent="0.2">
      <c r="B69" s="1217"/>
      <c r="AN69" s="1245"/>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3"/>
    </row>
    <row r="70" spans="2:107" ht="13.2" x14ac:dyDescent="0.2">
      <c r="B70" s="1217"/>
      <c r="H70" s="1242"/>
      <c r="I70" s="1242"/>
      <c r="J70" s="1240"/>
      <c r="K70" s="1240"/>
      <c r="L70" s="1239"/>
      <c r="M70" s="1240"/>
      <c r="N70" s="1239"/>
      <c r="AN70" s="1230"/>
      <c r="AO70" s="1230"/>
      <c r="AP70" s="1230"/>
      <c r="AZ70" s="1230"/>
      <c r="BA70" s="1230"/>
      <c r="BB70" s="1230"/>
      <c r="BL70" s="1230"/>
      <c r="BM70" s="1230"/>
      <c r="BN70" s="1230"/>
      <c r="BX70" s="1230"/>
      <c r="BY70" s="1230"/>
      <c r="BZ70" s="1230"/>
      <c r="CJ70" s="1230"/>
      <c r="CK70" s="1230"/>
      <c r="CL70" s="1230"/>
      <c r="CV70" s="1230"/>
      <c r="CW70" s="1230"/>
      <c r="CX70" s="1230"/>
    </row>
    <row r="71" spans="2:107" ht="13.2" x14ac:dyDescent="0.2">
      <c r="B71" s="1217"/>
      <c r="G71" s="1238"/>
      <c r="I71" s="1241"/>
      <c r="J71" s="1240"/>
      <c r="K71" s="1240"/>
      <c r="L71" s="1239"/>
      <c r="M71" s="1240"/>
      <c r="N71" s="1239"/>
      <c r="AM71" s="1238"/>
      <c r="AN71" s="1216" t="s">
        <v>573</v>
      </c>
    </row>
    <row r="72" spans="2:107" ht="13.2" x14ac:dyDescent="0.2">
      <c r="B72" s="1217"/>
      <c r="G72" s="1228"/>
      <c r="H72" s="1228"/>
      <c r="I72" s="1228"/>
      <c r="J72" s="1228"/>
      <c r="K72" s="1237"/>
      <c r="L72" s="1237"/>
      <c r="M72" s="1236"/>
      <c r="N72" s="1236"/>
      <c r="AN72" s="1235"/>
      <c r="AO72" s="1234"/>
      <c r="AP72" s="1234"/>
      <c r="AQ72" s="1234"/>
      <c r="AR72" s="1234"/>
      <c r="AS72" s="1234"/>
      <c r="AT72" s="1234"/>
      <c r="AU72" s="1234"/>
      <c r="AV72" s="1234"/>
      <c r="AW72" s="1234"/>
      <c r="AX72" s="1234"/>
      <c r="AY72" s="1234"/>
      <c r="AZ72" s="1234"/>
      <c r="BA72" s="1234"/>
      <c r="BB72" s="1234"/>
      <c r="BC72" s="1234"/>
      <c r="BD72" s="1234"/>
      <c r="BE72" s="1234"/>
      <c r="BF72" s="1234"/>
      <c r="BG72" s="1234"/>
      <c r="BH72" s="1234"/>
      <c r="BI72" s="1234"/>
      <c r="BJ72" s="1234"/>
      <c r="BK72" s="1234"/>
      <c r="BL72" s="1234"/>
      <c r="BM72" s="1234"/>
      <c r="BN72" s="1234"/>
      <c r="BO72" s="1233"/>
      <c r="BP72" s="1225" t="s">
        <v>530</v>
      </c>
      <c r="BQ72" s="1225"/>
      <c r="BR72" s="1225"/>
      <c r="BS72" s="1225"/>
      <c r="BT72" s="1225"/>
      <c r="BU72" s="1225"/>
      <c r="BV72" s="1225"/>
      <c r="BW72" s="1225"/>
      <c r="BX72" s="1225" t="s">
        <v>531</v>
      </c>
      <c r="BY72" s="1225"/>
      <c r="BZ72" s="1225"/>
      <c r="CA72" s="1225"/>
      <c r="CB72" s="1225"/>
      <c r="CC72" s="1225"/>
      <c r="CD72" s="1225"/>
      <c r="CE72" s="1225"/>
      <c r="CF72" s="1225" t="s">
        <v>532</v>
      </c>
      <c r="CG72" s="1225"/>
      <c r="CH72" s="1225"/>
      <c r="CI72" s="1225"/>
      <c r="CJ72" s="1225"/>
      <c r="CK72" s="1225"/>
      <c r="CL72" s="1225"/>
      <c r="CM72" s="1225"/>
      <c r="CN72" s="1225" t="s">
        <v>533</v>
      </c>
      <c r="CO72" s="1225"/>
      <c r="CP72" s="1225"/>
      <c r="CQ72" s="1225"/>
      <c r="CR72" s="1225"/>
      <c r="CS72" s="1225"/>
      <c r="CT72" s="1225"/>
      <c r="CU72" s="1225"/>
      <c r="CV72" s="1225" t="s">
        <v>534</v>
      </c>
      <c r="CW72" s="1225"/>
      <c r="CX72" s="1225"/>
      <c r="CY72" s="1225"/>
      <c r="CZ72" s="1225"/>
      <c r="DA72" s="1225"/>
      <c r="DB72" s="1225"/>
      <c r="DC72" s="1225"/>
    </row>
    <row r="73" spans="2:107" ht="13.2" x14ac:dyDescent="0.2">
      <c r="B73" s="1217"/>
      <c r="G73" s="1232"/>
      <c r="H73" s="1232"/>
      <c r="I73" s="1232"/>
      <c r="J73" s="1232"/>
      <c r="K73" s="1229"/>
      <c r="L73" s="1229"/>
      <c r="M73" s="1229"/>
      <c r="N73" s="1229"/>
      <c r="AM73" s="1230"/>
      <c r="AN73" s="1224" t="s">
        <v>572</v>
      </c>
      <c r="AO73" s="1224"/>
      <c r="AP73" s="1224"/>
      <c r="AQ73" s="1224"/>
      <c r="AR73" s="1224"/>
      <c r="AS73" s="1224"/>
      <c r="AT73" s="1224"/>
      <c r="AU73" s="1224"/>
      <c r="AV73" s="1224"/>
      <c r="AW73" s="1224"/>
      <c r="AX73" s="1224"/>
      <c r="AY73" s="1224"/>
      <c r="AZ73" s="1224"/>
      <c r="BA73" s="1224"/>
      <c r="BB73" s="1224" t="s">
        <v>570</v>
      </c>
      <c r="BC73" s="1224"/>
      <c r="BD73" s="1224"/>
      <c r="BE73" s="1224"/>
      <c r="BF73" s="1224"/>
      <c r="BG73" s="1224"/>
      <c r="BH73" s="1224"/>
      <c r="BI73" s="1224"/>
      <c r="BJ73" s="1224"/>
      <c r="BK73" s="1224"/>
      <c r="BL73" s="1224"/>
      <c r="BM73" s="1224"/>
      <c r="BN73" s="1224"/>
      <c r="BO73" s="1224"/>
      <c r="BP73" s="1223">
        <v>89.2</v>
      </c>
      <c r="BQ73" s="1223"/>
      <c r="BR73" s="1223"/>
      <c r="BS73" s="1223"/>
      <c r="BT73" s="1223"/>
      <c r="BU73" s="1223"/>
      <c r="BV73" s="1223"/>
      <c r="BW73" s="1223"/>
      <c r="BX73" s="1223">
        <v>71.2</v>
      </c>
      <c r="BY73" s="1223"/>
      <c r="BZ73" s="1223"/>
      <c r="CA73" s="1223"/>
      <c r="CB73" s="1223"/>
      <c r="CC73" s="1223"/>
      <c r="CD73" s="1223"/>
      <c r="CE73" s="1223"/>
      <c r="CF73" s="1223">
        <v>51.5</v>
      </c>
      <c r="CG73" s="1223"/>
      <c r="CH73" s="1223"/>
      <c r="CI73" s="1223"/>
      <c r="CJ73" s="1223"/>
      <c r="CK73" s="1223"/>
      <c r="CL73" s="1223"/>
      <c r="CM73" s="1223"/>
      <c r="CN73" s="1223">
        <v>37.799999999999997</v>
      </c>
      <c r="CO73" s="1223"/>
      <c r="CP73" s="1223"/>
      <c r="CQ73" s="1223"/>
      <c r="CR73" s="1223"/>
      <c r="CS73" s="1223"/>
      <c r="CT73" s="1223"/>
      <c r="CU73" s="1223"/>
      <c r="CV73" s="1223">
        <v>32.6</v>
      </c>
      <c r="CW73" s="1223"/>
      <c r="CX73" s="1223"/>
      <c r="CY73" s="1223"/>
      <c r="CZ73" s="1223"/>
      <c r="DA73" s="1223"/>
      <c r="DB73" s="1223"/>
      <c r="DC73" s="1223"/>
    </row>
    <row r="74" spans="2:107" ht="13.2" x14ac:dyDescent="0.2">
      <c r="B74" s="1217"/>
      <c r="G74" s="1232"/>
      <c r="H74" s="1232"/>
      <c r="I74" s="1232"/>
      <c r="J74" s="1232"/>
      <c r="K74" s="1229"/>
      <c r="L74" s="1229"/>
      <c r="M74" s="1229"/>
      <c r="N74" s="1229"/>
      <c r="AM74" s="1230"/>
      <c r="AN74" s="1224"/>
      <c r="AO74" s="1224"/>
      <c r="AP74" s="1224"/>
      <c r="AQ74" s="1224"/>
      <c r="AR74" s="1224"/>
      <c r="AS74" s="1224"/>
      <c r="AT74" s="1224"/>
      <c r="AU74" s="1224"/>
      <c r="AV74" s="1224"/>
      <c r="AW74" s="1224"/>
      <c r="AX74" s="1224"/>
      <c r="AY74" s="1224"/>
      <c r="AZ74" s="1224"/>
      <c r="BA74" s="1224"/>
      <c r="BB74" s="1224"/>
      <c r="BC74" s="1224"/>
      <c r="BD74" s="1224"/>
      <c r="BE74" s="1224"/>
      <c r="BF74" s="1224"/>
      <c r="BG74" s="1224"/>
      <c r="BH74" s="1224"/>
      <c r="BI74" s="1224"/>
      <c r="BJ74" s="1224"/>
      <c r="BK74" s="1224"/>
      <c r="BL74" s="1224"/>
      <c r="BM74" s="1224"/>
      <c r="BN74" s="1224"/>
      <c r="BO74" s="1224"/>
      <c r="BP74" s="1223"/>
      <c r="BQ74" s="1223"/>
      <c r="BR74" s="1223"/>
      <c r="BS74" s="1223"/>
      <c r="BT74" s="1223"/>
      <c r="BU74" s="1223"/>
      <c r="BV74" s="1223"/>
      <c r="BW74" s="1223"/>
      <c r="BX74" s="1223"/>
      <c r="BY74" s="1223"/>
      <c r="BZ74" s="1223"/>
      <c r="CA74" s="1223"/>
      <c r="CB74" s="1223"/>
      <c r="CC74" s="1223"/>
      <c r="CD74" s="1223"/>
      <c r="CE74" s="1223"/>
      <c r="CF74" s="1223"/>
      <c r="CG74" s="1223"/>
      <c r="CH74" s="1223"/>
      <c r="CI74" s="1223"/>
      <c r="CJ74" s="1223"/>
      <c r="CK74" s="1223"/>
      <c r="CL74" s="1223"/>
      <c r="CM74" s="1223"/>
      <c r="CN74" s="1223"/>
      <c r="CO74" s="1223"/>
      <c r="CP74" s="1223"/>
      <c r="CQ74" s="1223"/>
      <c r="CR74" s="1223"/>
      <c r="CS74" s="1223"/>
      <c r="CT74" s="1223"/>
      <c r="CU74" s="1223"/>
      <c r="CV74" s="1223"/>
      <c r="CW74" s="1223"/>
      <c r="CX74" s="1223"/>
      <c r="CY74" s="1223"/>
      <c r="CZ74" s="1223"/>
      <c r="DA74" s="1223"/>
      <c r="DB74" s="1223"/>
      <c r="DC74" s="1223"/>
    </row>
    <row r="75" spans="2:107" ht="13.2" x14ac:dyDescent="0.2">
      <c r="B75" s="1217"/>
      <c r="G75" s="1232"/>
      <c r="H75" s="1232"/>
      <c r="I75" s="1228"/>
      <c r="J75" s="1228"/>
      <c r="K75" s="1231"/>
      <c r="L75" s="1231"/>
      <c r="M75" s="1231"/>
      <c r="N75" s="1231"/>
      <c r="AM75" s="1230"/>
      <c r="AN75" s="1224"/>
      <c r="AO75" s="1224"/>
      <c r="AP75" s="1224"/>
      <c r="AQ75" s="1224"/>
      <c r="AR75" s="1224"/>
      <c r="AS75" s="1224"/>
      <c r="AT75" s="1224"/>
      <c r="AU75" s="1224"/>
      <c r="AV75" s="1224"/>
      <c r="AW75" s="1224"/>
      <c r="AX75" s="1224"/>
      <c r="AY75" s="1224"/>
      <c r="AZ75" s="1224"/>
      <c r="BA75" s="1224"/>
      <c r="BB75" s="1224" t="s">
        <v>569</v>
      </c>
      <c r="BC75" s="1224"/>
      <c r="BD75" s="1224"/>
      <c r="BE75" s="1224"/>
      <c r="BF75" s="1224"/>
      <c r="BG75" s="1224"/>
      <c r="BH75" s="1224"/>
      <c r="BI75" s="1224"/>
      <c r="BJ75" s="1224"/>
      <c r="BK75" s="1224"/>
      <c r="BL75" s="1224"/>
      <c r="BM75" s="1224"/>
      <c r="BN75" s="1224"/>
      <c r="BO75" s="1224"/>
      <c r="BP75" s="1223">
        <v>7.5</v>
      </c>
      <c r="BQ75" s="1223"/>
      <c r="BR75" s="1223"/>
      <c r="BS75" s="1223"/>
      <c r="BT75" s="1223"/>
      <c r="BU75" s="1223"/>
      <c r="BV75" s="1223"/>
      <c r="BW75" s="1223"/>
      <c r="BX75" s="1223">
        <v>7.4</v>
      </c>
      <c r="BY75" s="1223"/>
      <c r="BZ75" s="1223"/>
      <c r="CA75" s="1223"/>
      <c r="CB75" s="1223"/>
      <c r="CC75" s="1223"/>
      <c r="CD75" s="1223"/>
      <c r="CE75" s="1223"/>
      <c r="CF75" s="1223">
        <v>7.4</v>
      </c>
      <c r="CG75" s="1223"/>
      <c r="CH75" s="1223"/>
      <c r="CI75" s="1223"/>
      <c r="CJ75" s="1223"/>
      <c r="CK75" s="1223"/>
      <c r="CL75" s="1223"/>
      <c r="CM75" s="1223"/>
      <c r="CN75" s="1223">
        <v>7.8</v>
      </c>
      <c r="CO75" s="1223"/>
      <c r="CP75" s="1223"/>
      <c r="CQ75" s="1223"/>
      <c r="CR75" s="1223"/>
      <c r="CS75" s="1223"/>
      <c r="CT75" s="1223"/>
      <c r="CU75" s="1223"/>
      <c r="CV75" s="1223">
        <v>8.1999999999999993</v>
      </c>
      <c r="CW75" s="1223"/>
      <c r="CX75" s="1223"/>
      <c r="CY75" s="1223"/>
      <c r="CZ75" s="1223"/>
      <c r="DA75" s="1223"/>
      <c r="DB75" s="1223"/>
      <c r="DC75" s="1223"/>
    </row>
    <row r="76" spans="2:107" ht="13.2" x14ac:dyDescent="0.2">
      <c r="B76" s="1217"/>
      <c r="G76" s="1232"/>
      <c r="H76" s="1232"/>
      <c r="I76" s="1228"/>
      <c r="J76" s="1228"/>
      <c r="K76" s="1231"/>
      <c r="L76" s="1231"/>
      <c r="M76" s="1231"/>
      <c r="N76" s="1231"/>
      <c r="AM76" s="1230"/>
      <c r="AN76" s="1224"/>
      <c r="AO76" s="1224"/>
      <c r="AP76" s="1224"/>
      <c r="AQ76" s="1224"/>
      <c r="AR76" s="1224"/>
      <c r="AS76" s="1224"/>
      <c r="AT76" s="1224"/>
      <c r="AU76" s="1224"/>
      <c r="AV76" s="1224"/>
      <c r="AW76" s="1224"/>
      <c r="AX76" s="1224"/>
      <c r="AY76" s="1224"/>
      <c r="AZ76" s="1224"/>
      <c r="BA76" s="1224"/>
      <c r="BB76" s="1224"/>
      <c r="BC76" s="1224"/>
      <c r="BD76" s="1224"/>
      <c r="BE76" s="1224"/>
      <c r="BF76" s="1224"/>
      <c r="BG76" s="1224"/>
      <c r="BH76" s="1224"/>
      <c r="BI76" s="1224"/>
      <c r="BJ76" s="1224"/>
      <c r="BK76" s="1224"/>
      <c r="BL76" s="1224"/>
      <c r="BM76" s="1224"/>
      <c r="BN76" s="1224"/>
      <c r="BO76" s="1224"/>
      <c r="BP76" s="1223"/>
      <c r="BQ76" s="1223"/>
      <c r="BR76" s="1223"/>
      <c r="BS76" s="1223"/>
      <c r="BT76" s="1223"/>
      <c r="BU76" s="1223"/>
      <c r="BV76" s="1223"/>
      <c r="BW76" s="1223"/>
      <c r="BX76" s="1223"/>
      <c r="BY76" s="1223"/>
      <c r="BZ76" s="1223"/>
      <c r="CA76" s="1223"/>
      <c r="CB76" s="1223"/>
      <c r="CC76" s="1223"/>
      <c r="CD76" s="1223"/>
      <c r="CE76" s="1223"/>
      <c r="CF76" s="1223"/>
      <c r="CG76" s="1223"/>
      <c r="CH76" s="1223"/>
      <c r="CI76" s="1223"/>
      <c r="CJ76" s="1223"/>
      <c r="CK76" s="1223"/>
      <c r="CL76" s="1223"/>
      <c r="CM76" s="1223"/>
      <c r="CN76" s="1223"/>
      <c r="CO76" s="1223"/>
      <c r="CP76" s="1223"/>
      <c r="CQ76" s="1223"/>
      <c r="CR76" s="1223"/>
      <c r="CS76" s="1223"/>
      <c r="CT76" s="1223"/>
      <c r="CU76" s="1223"/>
      <c r="CV76" s="1223"/>
      <c r="CW76" s="1223"/>
      <c r="CX76" s="1223"/>
      <c r="CY76" s="1223"/>
      <c r="CZ76" s="1223"/>
      <c r="DA76" s="1223"/>
      <c r="DB76" s="1223"/>
      <c r="DC76" s="1223"/>
    </row>
    <row r="77" spans="2:107" ht="13.2" x14ac:dyDescent="0.2">
      <c r="B77" s="1217"/>
      <c r="G77" s="1228"/>
      <c r="H77" s="1228"/>
      <c r="I77" s="1228"/>
      <c r="J77" s="1228"/>
      <c r="K77" s="1229"/>
      <c r="L77" s="1229"/>
      <c r="M77" s="1229"/>
      <c r="N77" s="1229"/>
      <c r="AN77" s="1225" t="s">
        <v>571</v>
      </c>
      <c r="AO77" s="1225"/>
      <c r="AP77" s="1225"/>
      <c r="AQ77" s="1225"/>
      <c r="AR77" s="1225"/>
      <c r="AS77" s="1225"/>
      <c r="AT77" s="1225"/>
      <c r="AU77" s="1225"/>
      <c r="AV77" s="1225"/>
      <c r="AW77" s="1225"/>
      <c r="AX77" s="1225"/>
      <c r="AY77" s="1225"/>
      <c r="AZ77" s="1225"/>
      <c r="BA77" s="1225"/>
      <c r="BB77" s="1224" t="s">
        <v>570</v>
      </c>
      <c r="BC77" s="1224"/>
      <c r="BD77" s="1224"/>
      <c r="BE77" s="1224"/>
      <c r="BF77" s="1224"/>
      <c r="BG77" s="1224"/>
      <c r="BH77" s="1224"/>
      <c r="BI77" s="1224"/>
      <c r="BJ77" s="1224"/>
      <c r="BK77" s="1224"/>
      <c r="BL77" s="1224"/>
      <c r="BM77" s="1224"/>
      <c r="BN77" s="1224"/>
      <c r="BO77" s="1224"/>
      <c r="BP77" s="1223">
        <v>10.4</v>
      </c>
      <c r="BQ77" s="1223"/>
      <c r="BR77" s="1223"/>
      <c r="BS77" s="1223"/>
      <c r="BT77" s="1223"/>
      <c r="BU77" s="1223"/>
      <c r="BV77" s="1223"/>
      <c r="BW77" s="1223"/>
      <c r="BX77" s="1223">
        <v>10.9</v>
      </c>
      <c r="BY77" s="1223"/>
      <c r="BZ77" s="1223"/>
      <c r="CA77" s="1223"/>
      <c r="CB77" s="1223"/>
      <c r="CC77" s="1223"/>
      <c r="CD77" s="1223"/>
      <c r="CE77" s="1223"/>
      <c r="CF77" s="1223">
        <v>6.5</v>
      </c>
      <c r="CG77" s="1223"/>
      <c r="CH77" s="1223"/>
      <c r="CI77" s="1223"/>
      <c r="CJ77" s="1223"/>
      <c r="CK77" s="1223"/>
      <c r="CL77" s="1223"/>
      <c r="CM77" s="1223"/>
      <c r="CN77" s="1223">
        <v>0</v>
      </c>
      <c r="CO77" s="1223"/>
      <c r="CP77" s="1223"/>
      <c r="CQ77" s="1223"/>
      <c r="CR77" s="1223"/>
      <c r="CS77" s="1223"/>
      <c r="CT77" s="1223"/>
      <c r="CU77" s="1223"/>
      <c r="CV77" s="1223">
        <v>0</v>
      </c>
      <c r="CW77" s="1223"/>
      <c r="CX77" s="1223"/>
      <c r="CY77" s="1223"/>
      <c r="CZ77" s="1223"/>
      <c r="DA77" s="1223"/>
      <c r="DB77" s="1223"/>
      <c r="DC77" s="1223"/>
    </row>
    <row r="78" spans="2:107" ht="13.2" x14ac:dyDescent="0.2">
      <c r="B78" s="1217"/>
      <c r="G78" s="1228"/>
      <c r="H78" s="1228"/>
      <c r="I78" s="1228"/>
      <c r="J78" s="1228"/>
      <c r="K78" s="1229"/>
      <c r="L78" s="1229"/>
      <c r="M78" s="1229"/>
      <c r="N78" s="1229"/>
      <c r="AN78" s="1225"/>
      <c r="AO78" s="1225"/>
      <c r="AP78" s="1225"/>
      <c r="AQ78" s="1225"/>
      <c r="AR78" s="1225"/>
      <c r="AS78" s="1225"/>
      <c r="AT78" s="1225"/>
      <c r="AU78" s="1225"/>
      <c r="AV78" s="1225"/>
      <c r="AW78" s="1225"/>
      <c r="AX78" s="1225"/>
      <c r="AY78" s="1225"/>
      <c r="AZ78" s="1225"/>
      <c r="BA78" s="1225"/>
      <c r="BB78" s="1224"/>
      <c r="BC78" s="1224"/>
      <c r="BD78" s="1224"/>
      <c r="BE78" s="1224"/>
      <c r="BF78" s="1224"/>
      <c r="BG78" s="1224"/>
      <c r="BH78" s="1224"/>
      <c r="BI78" s="1224"/>
      <c r="BJ78" s="1224"/>
      <c r="BK78" s="1224"/>
      <c r="BL78" s="1224"/>
      <c r="BM78" s="1224"/>
      <c r="BN78" s="1224"/>
      <c r="BO78" s="1224"/>
      <c r="BP78" s="1223"/>
      <c r="BQ78" s="1223"/>
      <c r="BR78" s="1223"/>
      <c r="BS78" s="1223"/>
      <c r="BT78" s="1223"/>
      <c r="BU78" s="1223"/>
      <c r="BV78" s="1223"/>
      <c r="BW78" s="1223"/>
      <c r="BX78" s="1223"/>
      <c r="BY78" s="1223"/>
      <c r="BZ78" s="1223"/>
      <c r="CA78" s="1223"/>
      <c r="CB78" s="1223"/>
      <c r="CC78" s="1223"/>
      <c r="CD78" s="1223"/>
      <c r="CE78" s="1223"/>
      <c r="CF78" s="1223"/>
      <c r="CG78" s="1223"/>
      <c r="CH78" s="1223"/>
      <c r="CI78" s="1223"/>
      <c r="CJ78" s="1223"/>
      <c r="CK78" s="1223"/>
      <c r="CL78" s="1223"/>
      <c r="CM78" s="1223"/>
      <c r="CN78" s="1223"/>
      <c r="CO78" s="1223"/>
      <c r="CP78" s="1223"/>
      <c r="CQ78" s="1223"/>
      <c r="CR78" s="1223"/>
      <c r="CS78" s="1223"/>
      <c r="CT78" s="1223"/>
      <c r="CU78" s="1223"/>
      <c r="CV78" s="1223"/>
      <c r="CW78" s="1223"/>
      <c r="CX78" s="1223"/>
      <c r="CY78" s="1223"/>
      <c r="CZ78" s="1223"/>
      <c r="DA78" s="1223"/>
      <c r="DB78" s="1223"/>
      <c r="DC78" s="1223"/>
    </row>
    <row r="79" spans="2:107" ht="13.2" x14ac:dyDescent="0.2">
      <c r="B79" s="1217"/>
      <c r="G79" s="1228"/>
      <c r="H79" s="1228"/>
      <c r="I79" s="1227"/>
      <c r="J79" s="1227"/>
      <c r="K79" s="1226"/>
      <c r="L79" s="1226"/>
      <c r="M79" s="1226"/>
      <c r="N79" s="1226"/>
      <c r="AN79" s="1225"/>
      <c r="AO79" s="1225"/>
      <c r="AP79" s="1225"/>
      <c r="AQ79" s="1225"/>
      <c r="AR79" s="1225"/>
      <c r="AS79" s="1225"/>
      <c r="AT79" s="1225"/>
      <c r="AU79" s="1225"/>
      <c r="AV79" s="1225"/>
      <c r="AW79" s="1225"/>
      <c r="AX79" s="1225"/>
      <c r="AY79" s="1225"/>
      <c r="AZ79" s="1225"/>
      <c r="BA79" s="1225"/>
      <c r="BB79" s="1224" t="s">
        <v>569</v>
      </c>
      <c r="BC79" s="1224"/>
      <c r="BD79" s="1224"/>
      <c r="BE79" s="1224"/>
      <c r="BF79" s="1224"/>
      <c r="BG79" s="1224"/>
      <c r="BH79" s="1224"/>
      <c r="BI79" s="1224"/>
      <c r="BJ79" s="1224"/>
      <c r="BK79" s="1224"/>
      <c r="BL79" s="1224"/>
      <c r="BM79" s="1224"/>
      <c r="BN79" s="1224"/>
      <c r="BO79" s="1224"/>
      <c r="BP79" s="1223">
        <v>6.6</v>
      </c>
      <c r="BQ79" s="1223"/>
      <c r="BR79" s="1223"/>
      <c r="BS79" s="1223"/>
      <c r="BT79" s="1223"/>
      <c r="BU79" s="1223"/>
      <c r="BV79" s="1223"/>
      <c r="BW79" s="1223"/>
      <c r="BX79" s="1223">
        <v>5.9</v>
      </c>
      <c r="BY79" s="1223"/>
      <c r="BZ79" s="1223"/>
      <c r="CA79" s="1223"/>
      <c r="CB79" s="1223"/>
      <c r="CC79" s="1223"/>
      <c r="CD79" s="1223"/>
      <c r="CE79" s="1223"/>
      <c r="CF79" s="1223">
        <v>5.9</v>
      </c>
      <c r="CG79" s="1223"/>
      <c r="CH79" s="1223"/>
      <c r="CI79" s="1223"/>
      <c r="CJ79" s="1223"/>
      <c r="CK79" s="1223"/>
      <c r="CL79" s="1223"/>
      <c r="CM79" s="1223"/>
      <c r="CN79" s="1223">
        <v>6.1</v>
      </c>
      <c r="CO79" s="1223"/>
      <c r="CP79" s="1223"/>
      <c r="CQ79" s="1223"/>
      <c r="CR79" s="1223"/>
      <c r="CS79" s="1223"/>
      <c r="CT79" s="1223"/>
      <c r="CU79" s="1223"/>
      <c r="CV79" s="1223">
        <v>6.5</v>
      </c>
      <c r="CW79" s="1223"/>
      <c r="CX79" s="1223"/>
      <c r="CY79" s="1223"/>
      <c r="CZ79" s="1223"/>
      <c r="DA79" s="1223"/>
      <c r="DB79" s="1223"/>
      <c r="DC79" s="1223"/>
    </row>
    <row r="80" spans="2:107" ht="13.2" x14ac:dyDescent="0.2">
      <c r="B80" s="1217"/>
      <c r="G80" s="1228"/>
      <c r="H80" s="1228"/>
      <c r="I80" s="1227"/>
      <c r="J80" s="1227"/>
      <c r="K80" s="1226"/>
      <c r="L80" s="1226"/>
      <c r="M80" s="1226"/>
      <c r="N80" s="1226"/>
      <c r="AN80" s="1225"/>
      <c r="AO80" s="1225"/>
      <c r="AP80" s="1225"/>
      <c r="AQ80" s="1225"/>
      <c r="AR80" s="1225"/>
      <c r="AS80" s="1225"/>
      <c r="AT80" s="1225"/>
      <c r="AU80" s="1225"/>
      <c r="AV80" s="1225"/>
      <c r="AW80" s="1225"/>
      <c r="AX80" s="1225"/>
      <c r="AY80" s="1225"/>
      <c r="AZ80" s="1225"/>
      <c r="BA80" s="1225"/>
      <c r="BB80" s="1224"/>
      <c r="BC80" s="1224"/>
      <c r="BD80" s="1224"/>
      <c r="BE80" s="1224"/>
      <c r="BF80" s="1224"/>
      <c r="BG80" s="1224"/>
      <c r="BH80" s="1224"/>
      <c r="BI80" s="1224"/>
      <c r="BJ80" s="1224"/>
      <c r="BK80" s="1224"/>
      <c r="BL80" s="1224"/>
      <c r="BM80" s="1224"/>
      <c r="BN80" s="1224"/>
      <c r="BO80" s="1224"/>
      <c r="BP80" s="1223"/>
      <c r="BQ80" s="1223"/>
      <c r="BR80" s="1223"/>
      <c r="BS80" s="1223"/>
      <c r="BT80" s="1223"/>
      <c r="BU80" s="1223"/>
      <c r="BV80" s="1223"/>
      <c r="BW80" s="1223"/>
      <c r="BX80" s="1223"/>
      <c r="BY80" s="1223"/>
      <c r="BZ80" s="1223"/>
      <c r="CA80" s="1223"/>
      <c r="CB80" s="1223"/>
      <c r="CC80" s="1223"/>
      <c r="CD80" s="1223"/>
      <c r="CE80" s="1223"/>
      <c r="CF80" s="1223"/>
      <c r="CG80" s="1223"/>
      <c r="CH80" s="1223"/>
      <c r="CI80" s="1223"/>
      <c r="CJ80" s="1223"/>
      <c r="CK80" s="1223"/>
      <c r="CL80" s="1223"/>
      <c r="CM80" s="1223"/>
      <c r="CN80" s="1223"/>
      <c r="CO80" s="1223"/>
      <c r="CP80" s="1223"/>
      <c r="CQ80" s="1223"/>
      <c r="CR80" s="1223"/>
      <c r="CS80" s="1223"/>
      <c r="CT80" s="1223"/>
      <c r="CU80" s="1223"/>
      <c r="CV80" s="1223"/>
      <c r="CW80" s="1223"/>
      <c r="CX80" s="1223"/>
      <c r="CY80" s="1223"/>
      <c r="CZ80" s="1223"/>
      <c r="DA80" s="1223"/>
      <c r="DB80" s="1223"/>
      <c r="DC80" s="1223"/>
    </row>
    <row r="81" spans="2:109" ht="13.2" x14ac:dyDescent="0.2">
      <c r="B81" s="1217"/>
    </row>
    <row r="82" spans="2:109" ht="16.2" x14ac:dyDescent="0.2">
      <c r="B82" s="1217"/>
      <c r="K82" s="1222"/>
      <c r="L82" s="1222"/>
      <c r="M82" s="1222"/>
      <c r="N82" s="1222"/>
      <c r="AQ82" s="1222"/>
      <c r="AR82" s="1222"/>
      <c r="AS82" s="1222"/>
      <c r="AT82" s="1222"/>
      <c r="BC82" s="1222"/>
      <c r="BD82" s="1222"/>
      <c r="BE82" s="1222"/>
      <c r="BF82" s="1222"/>
      <c r="BO82" s="1222"/>
      <c r="BP82" s="1222"/>
      <c r="BQ82" s="1222"/>
      <c r="BR82" s="1222"/>
      <c r="CA82" s="1222"/>
      <c r="CB82" s="1222"/>
      <c r="CC82" s="1222"/>
      <c r="CD82" s="1222"/>
      <c r="CM82" s="1222"/>
      <c r="CN82" s="1222"/>
      <c r="CO82" s="1222"/>
      <c r="CP82" s="1222"/>
      <c r="CY82" s="1222"/>
      <c r="CZ82" s="1222"/>
      <c r="DA82" s="1222"/>
      <c r="DB82" s="1222"/>
      <c r="DC82" s="1222"/>
    </row>
    <row r="83" spans="2:109" ht="13.2" x14ac:dyDescent="0.2">
      <c r="B83" s="1221"/>
      <c r="C83" s="1220"/>
      <c r="D83" s="1220"/>
      <c r="E83" s="1220"/>
      <c r="F83" s="1220"/>
      <c r="G83" s="1220"/>
      <c r="H83" s="1220"/>
      <c r="I83" s="1220"/>
      <c r="J83" s="1220"/>
      <c r="K83" s="1220"/>
      <c r="L83" s="1220"/>
      <c r="M83" s="1220"/>
      <c r="N83" s="1220"/>
      <c r="O83" s="1220"/>
      <c r="P83" s="1220"/>
      <c r="Q83" s="1220"/>
      <c r="R83" s="1220"/>
      <c r="S83" s="1220"/>
      <c r="T83" s="1220"/>
      <c r="U83" s="1220"/>
      <c r="V83" s="1220"/>
      <c r="W83" s="1220"/>
      <c r="X83" s="1220"/>
      <c r="Y83" s="1220"/>
      <c r="Z83" s="1220"/>
      <c r="AA83" s="1220"/>
      <c r="AB83" s="1220"/>
      <c r="AC83" s="1220"/>
      <c r="AD83" s="1220"/>
      <c r="AE83" s="1220"/>
      <c r="AF83" s="1220"/>
      <c r="AG83" s="1220"/>
      <c r="AH83" s="1220"/>
      <c r="AI83" s="1220"/>
      <c r="AJ83" s="1220"/>
      <c r="AK83" s="1220"/>
      <c r="AL83" s="1220"/>
      <c r="AM83" s="1220"/>
      <c r="AN83" s="1220"/>
      <c r="AO83" s="1220"/>
      <c r="AP83" s="1220"/>
      <c r="AQ83" s="1220"/>
      <c r="AR83" s="1220"/>
      <c r="AS83" s="1220"/>
      <c r="AT83" s="1220"/>
      <c r="AU83" s="1220"/>
      <c r="AV83" s="1220"/>
      <c r="AW83" s="1220"/>
      <c r="AX83" s="1220"/>
      <c r="AY83" s="1220"/>
      <c r="AZ83" s="1220"/>
      <c r="BA83" s="1220"/>
      <c r="BB83" s="1220"/>
      <c r="BC83" s="1220"/>
      <c r="BD83" s="1220"/>
      <c r="BE83" s="1220"/>
      <c r="BF83" s="1220"/>
      <c r="BG83" s="1220"/>
      <c r="BH83" s="1220"/>
      <c r="BI83" s="1220"/>
      <c r="BJ83" s="1220"/>
      <c r="BK83" s="1220"/>
      <c r="BL83" s="1220"/>
      <c r="BM83" s="1220"/>
      <c r="BN83" s="1220"/>
      <c r="BO83" s="1220"/>
      <c r="BP83" s="1220"/>
      <c r="BQ83" s="1220"/>
      <c r="BR83" s="1220"/>
      <c r="BS83" s="1220"/>
      <c r="BT83" s="1220"/>
      <c r="BU83" s="1220"/>
      <c r="BV83" s="1220"/>
      <c r="BW83" s="1220"/>
      <c r="BX83" s="1220"/>
      <c r="BY83" s="1220"/>
      <c r="BZ83" s="1220"/>
      <c r="CA83" s="1220"/>
      <c r="CB83" s="1220"/>
      <c r="CC83" s="1220"/>
      <c r="CD83" s="1220"/>
      <c r="CE83" s="1220"/>
      <c r="CF83" s="1220"/>
      <c r="CG83" s="1220"/>
      <c r="CH83" s="1220"/>
      <c r="CI83" s="1220"/>
      <c r="CJ83" s="1220"/>
      <c r="CK83" s="1220"/>
      <c r="CL83" s="1220"/>
      <c r="CM83" s="1220"/>
      <c r="CN83" s="1220"/>
      <c r="CO83" s="1220"/>
      <c r="CP83" s="1220"/>
      <c r="CQ83" s="1220"/>
      <c r="CR83" s="1220"/>
      <c r="CS83" s="1220"/>
      <c r="CT83" s="1220"/>
      <c r="CU83" s="1220"/>
      <c r="CV83" s="1220"/>
      <c r="CW83" s="1220"/>
      <c r="CX83" s="1220"/>
      <c r="CY83" s="1220"/>
      <c r="CZ83" s="1220"/>
      <c r="DA83" s="1220"/>
      <c r="DB83" s="1220"/>
      <c r="DC83" s="1220"/>
      <c r="DD83" s="1219"/>
    </row>
    <row r="84" spans="2:109" ht="13.2" x14ac:dyDescent="0.2">
      <c r="DD84" s="1216"/>
      <c r="DE84" s="1216"/>
    </row>
    <row r="85" spans="2:109" ht="13.2" x14ac:dyDescent="0.2">
      <c r="DD85" s="1216"/>
      <c r="DE85" s="1216"/>
    </row>
  </sheetData>
  <sheetProtection algorithmName="SHA-512" hashValue="3V6Wkf0Pyj/WrUV+gCu4AJ8EYPvkPyMqap/MULQIlzZ2imCEjoWONzAQjGKOTg4WPqPURIhNHhEsny8fw8cKBw==" saltValue="8IVSWnGxE5a3bwDuIurz1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171A4-7592-4717-B9F7-90B2BB094567}">
  <sheetPr>
    <pageSetUpPr fitToPage="1"/>
  </sheetPr>
  <dimension ref="A1:DR125"/>
  <sheetViews>
    <sheetView showGridLines="0" zoomScale="85" zoomScaleNormal="85" zoomScaleSheetLayoutView="70" workbookViewId="0">
      <selection activeCell="AI15" sqref="AI1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UO2uYKb25auUL2z3XkDF+Ec2TPWjuXv+mfdG+FUnFAYFK1/jFAYFwAQNPHqtQo0s6GOqCw98ZbRbjsP4fohnWg==" saltValue="2UYShfCMJO2wmY0O8FSmZ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DA616-CBBE-4156-AC59-CD8ABB72C059}">
  <sheetPr>
    <pageSetUpPr fitToPage="1"/>
  </sheetPr>
  <dimension ref="A1:DR125"/>
  <sheetViews>
    <sheetView showGridLines="0" tabSelected="1" topLeftCell="P1" zoomScale="85" zoomScaleNormal="85" zoomScaleSheetLayoutView="55" workbookViewId="0">
      <selection activeCell="AI15" sqref="AI15"/>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480</v>
      </c>
    </row>
  </sheetData>
  <sheetProtection algorithmName="SHA-512" hashValue="8gbWo6Dq0dZnUbM0wXU+ZTciaIt316v57zdTUUxyyx7QOroZvzrUHnuIKZqmk53u62ue2zSZ4SuhLzjgGLGwBQ==" saltValue="rLrd59iROVSPP1sQQbws1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529</v>
      </c>
      <c r="G2" s="151"/>
      <c r="H2" s="152"/>
    </row>
    <row r="3" spans="1:8" x14ac:dyDescent="0.2">
      <c r="A3" s="148" t="s">
        <v>522</v>
      </c>
      <c r="B3" s="153"/>
      <c r="C3" s="154"/>
      <c r="D3" s="155">
        <v>69628</v>
      </c>
      <c r="E3" s="156"/>
      <c r="F3" s="157">
        <v>59119</v>
      </c>
      <c r="G3" s="158"/>
      <c r="H3" s="159"/>
    </row>
    <row r="4" spans="1:8" x14ac:dyDescent="0.2">
      <c r="A4" s="160"/>
      <c r="B4" s="161"/>
      <c r="C4" s="162"/>
      <c r="D4" s="163">
        <v>30193</v>
      </c>
      <c r="E4" s="164"/>
      <c r="F4" s="165">
        <v>29900</v>
      </c>
      <c r="G4" s="166"/>
      <c r="H4" s="167"/>
    </row>
    <row r="5" spans="1:8" x14ac:dyDescent="0.2">
      <c r="A5" s="148" t="s">
        <v>524</v>
      </c>
      <c r="B5" s="153"/>
      <c r="C5" s="154"/>
      <c r="D5" s="155">
        <v>88639</v>
      </c>
      <c r="E5" s="156"/>
      <c r="F5" s="157">
        <v>53895</v>
      </c>
      <c r="G5" s="158"/>
      <c r="H5" s="159"/>
    </row>
    <row r="6" spans="1:8" x14ac:dyDescent="0.2">
      <c r="A6" s="160"/>
      <c r="B6" s="161"/>
      <c r="C6" s="162"/>
      <c r="D6" s="163">
        <v>27605</v>
      </c>
      <c r="E6" s="164"/>
      <c r="F6" s="165">
        <v>31224</v>
      </c>
      <c r="G6" s="166"/>
      <c r="H6" s="167"/>
    </row>
    <row r="7" spans="1:8" x14ac:dyDescent="0.2">
      <c r="A7" s="148" t="s">
        <v>525</v>
      </c>
      <c r="B7" s="153"/>
      <c r="C7" s="154"/>
      <c r="D7" s="155">
        <v>36845</v>
      </c>
      <c r="E7" s="156"/>
      <c r="F7" s="157">
        <v>56181</v>
      </c>
      <c r="G7" s="158"/>
      <c r="H7" s="159"/>
    </row>
    <row r="8" spans="1:8" x14ac:dyDescent="0.2">
      <c r="A8" s="160"/>
      <c r="B8" s="161"/>
      <c r="C8" s="162"/>
      <c r="D8" s="163">
        <v>24893</v>
      </c>
      <c r="E8" s="164"/>
      <c r="F8" s="165">
        <v>32039</v>
      </c>
      <c r="G8" s="166"/>
      <c r="H8" s="167"/>
    </row>
    <row r="9" spans="1:8" x14ac:dyDescent="0.2">
      <c r="A9" s="148" t="s">
        <v>526</v>
      </c>
      <c r="B9" s="153"/>
      <c r="C9" s="154"/>
      <c r="D9" s="155">
        <v>25880</v>
      </c>
      <c r="E9" s="156"/>
      <c r="F9" s="157">
        <v>47730</v>
      </c>
      <c r="G9" s="158"/>
      <c r="H9" s="159"/>
    </row>
    <row r="10" spans="1:8" x14ac:dyDescent="0.2">
      <c r="A10" s="160"/>
      <c r="B10" s="161"/>
      <c r="C10" s="162"/>
      <c r="D10" s="163">
        <v>16927</v>
      </c>
      <c r="E10" s="164"/>
      <c r="F10" s="165">
        <v>26378</v>
      </c>
      <c r="G10" s="166"/>
      <c r="H10" s="167"/>
    </row>
    <row r="11" spans="1:8" x14ac:dyDescent="0.2">
      <c r="A11" s="148" t="s">
        <v>527</v>
      </c>
      <c r="B11" s="153"/>
      <c r="C11" s="154"/>
      <c r="D11" s="155">
        <v>24859</v>
      </c>
      <c r="E11" s="156"/>
      <c r="F11" s="157">
        <v>61921</v>
      </c>
      <c r="G11" s="158"/>
      <c r="H11" s="159"/>
    </row>
    <row r="12" spans="1:8" x14ac:dyDescent="0.2">
      <c r="A12" s="160"/>
      <c r="B12" s="161"/>
      <c r="C12" s="168"/>
      <c r="D12" s="163">
        <v>13645</v>
      </c>
      <c r="E12" s="164"/>
      <c r="F12" s="165">
        <v>34719</v>
      </c>
      <c r="G12" s="166"/>
      <c r="H12" s="167"/>
    </row>
    <row r="13" spans="1:8" x14ac:dyDescent="0.2">
      <c r="A13" s="148"/>
      <c r="B13" s="153"/>
      <c r="C13" s="169"/>
      <c r="D13" s="170">
        <v>49170</v>
      </c>
      <c r="E13" s="171"/>
      <c r="F13" s="172">
        <v>55769</v>
      </c>
      <c r="G13" s="173"/>
      <c r="H13" s="159"/>
    </row>
    <row r="14" spans="1:8" x14ac:dyDescent="0.2">
      <c r="A14" s="160"/>
      <c r="B14" s="161"/>
      <c r="C14" s="162"/>
      <c r="D14" s="163">
        <v>22653</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5.93</v>
      </c>
      <c r="C19" s="174">
        <f>ROUND(VALUE(SUBSTITUTE(実質収支比率等に係る経年分析!G$48,"▲","-")),2)</f>
        <v>10.43</v>
      </c>
      <c r="D19" s="174">
        <f>ROUND(VALUE(SUBSTITUTE(実質収支比率等に係る経年分析!H$48,"▲","-")),2)</f>
        <v>15.86</v>
      </c>
      <c r="E19" s="174">
        <f>ROUND(VALUE(SUBSTITUTE(実質収支比率等に係る経年分析!I$48,"▲","-")),2)</f>
        <v>15.16</v>
      </c>
      <c r="F19" s="174">
        <f>ROUND(VALUE(SUBSTITUTE(実質収支比率等に係る経年分析!J$48,"▲","-")),2)</f>
        <v>15.11</v>
      </c>
    </row>
    <row r="20" spans="1:11" x14ac:dyDescent="0.2">
      <c r="A20" s="174" t="s">
        <v>53</v>
      </c>
      <c r="B20" s="174">
        <f>ROUND(VALUE(SUBSTITUTE(実質収支比率等に係る経年分析!F$47,"▲","-")),2)</f>
        <v>14.44</v>
      </c>
      <c r="C20" s="174">
        <f>ROUND(VALUE(SUBSTITUTE(実質収支比率等に係る経年分析!G$47,"▲","-")),2)</f>
        <v>13.84</v>
      </c>
      <c r="D20" s="174">
        <f>ROUND(VALUE(SUBSTITUTE(実質収支比率等に係る経年分析!H$47,"▲","-")),2)</f>
        <v>13.2</v>
      </c>
      <c r="E20" s="174">
        <f>ROUND(VALUE(SUBSTITUTE(実質収支比率等に係る経年分析!I$47,"▲","-")),2)</f>
        <v>13.77</v>
      </c>
      <c r="F20" s="174">
        <f>ROUND(VALUE(SUBSTITUTE(実質収支比率等に係る経年分析!J$47,"▲","-")),2)</f>
        <v>11.72</v>
      </c>
    </row>
    <row r="21" spans="1:11" x14ac:dyDescent="0.2">
      <c r="A21" s="174" t="s">
        <v>54</v>
      </c>
      <c r="B21" s="174">
        <f>IF(ISNUMBER(VALUE(SUBSTITUTE(実質収支比率等に係る経年分析!F$49,"▲","-"))),ROUND(VALUE(SUBSTITUTE(実質収支比率等に係る経年分析!F$49,"▲","-")),2),NA())</f>
        <v>1.06</v>
      </c>
      <c r="C21" s="174">
        <f>IF(ISNUMBER(VALUE(SUBSTITUTE(実質収支比率等に係る経年分析!G$49,"▲","-"))),ROUND(VALUE(SUBSTITUTE(実質収支比率等に係る経年分析!G$49,"▲","-")),2),NA())</f>
        <v>4.75</v>
      </c>
      <c r="D21" s="174">
        <f>IF(ISNUMBER(VALUE(SUBSTITUTE(実質収支比率等に係る経年分析!H$49,"▲","-"))),ROUND(VALUE(SUBSTITUTE(実質収支比率等に係る経年分析!H$49,"▲","-")),2),NA())</f>
        <v>5.91</v>
      </c>
      <c r="E21" s="174">
        <f>IF(ISNUMBER(VALUE(SUBSTITUTE(実質収支比率等に係る経年分析!I$49,"▲","-"))),ROUND(VALUE(SUBSTITUTE(実質収支比率等に係る経年分析!I$49,"▲","-")),2),NA())</f>
        <v>-1.21</v>
      </c>
      <c r="F21" s="174">
        <f>IF(ISNUMBER(VALUE(SUBSTITUTE(実質収支比率等に係る経年分析!J$49,"▲","-"))),ROUND(VALUE(SUBSTITUTE(実質収支比率等に係る経年分析!J$49,"▲","-")),2),NA())</f>
        <v>-2.11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0.17</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農業集落排水事業特別会計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0.15</v>
      </c>
    </row>
    <row r="30" spans="1:11" x14ac:dyDescent="0.2">
      <c r="A30" s="175" t="str">
        <f>IF(連結実質赤字比率に係る赤字・黒字の構成分析!C$40="",NA(),連結実質赤字比率に係る赤字・黒字の構成分析!C$40)</f>
        <v>公共下水道事業会計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v>
      </c>
    </row>
    <row r="31" spans="1:11" x14ac:dyDescent="0.2">
      <c r="A31" s="175" t="str">
        <f>IF(連結実質赤字比率に係る赤字・黒字の構成分析!C$39="",NA(),連結実質赤字比率に係る赤字・黒字の構成分析!C$39)</f>
        <v>簡易水道特別会計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0.74</v>
      </c>
    </row>
    <row r="32" spans="1:11" x14ac:dyDescent="0.2">
      <c r="A32" s="175" t="str">
        <f>IF(連結実質赤字比率に係る赤字・黒字の構成分析!C$38="",NA(),連結実質赤字比率に係る赤字・黒字の構成分析!C$38)</f>
        <v>住宅新築資金等貸付特別会計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1.04</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4.83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3.94</v>
      </c>
    </row>
    <row r="34" spans="1:16" x14ac:dyDescent="0.2">
      <c r="A34" s="175" t="str">
        <f>IF(連結実質赤字比率に係る赤字・黒字の構成分析!C$36="",NA(),連結実質赤字比率に係る赤字・黒字の構成分析!C$36)</f>
        <v>上水道事業会計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8.48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8.1999999999999993</v>
      </c>
    </row>
    <row r="35" spans="1:16" x14ac:dyDescent="0.2">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8.6999999999999993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8.93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9.1199999999999992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9.3000000000000007</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14.13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14.06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740</v>
      </c>
      <c r="E42" s="176"/>
      <c r="F42" s="176"/>
      <c r="G42" s="176">
        <f>'実質公債費比率（分子）の構造'!L$52</f>
        <v>734</v>
      </c>
      <c r="H42" s="176"/>
      <c r="I42" s="176"/>
      <c r="J42" s="176">
        <f>'実質公債費比率（分子）の構造'!M$52</f>
        <v>755</v>
      </c>
      <c r="K42" s="176"/>
      <c r="L42" s="176"/>
      <c r="M42" s="176">
        <f>'実質公債費比率（分子）の構造'!N$52</f>
        <v>729</v>
      </c>
      <c r="N42" s="176"/>
      <c r="O42" s="176"/>
      <c r="P42" s="176">
        <f>'実質公債費比率（分子）の構造'!O$52</f>
        <v>696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146</v>
      </c>
      <c r="C45" s="176"/>
      <c r="D45" s="176"/>
      <c r="E45" s="176">
        <f>'実質公債費比率（分子）の構造'!L$49</f>
        <v>147</v>
      </c>
      <c r="F45" s="176"/>
      <c r="G45" s="176"/>
      <c r="H45" s="176">
        <f>'実質公債費比率（分子）の構造'!M$49</f>
        <v>127</v>
      </c>
      <c r="I45" s="176"/>
      <c r="J45" s="176"/>
      <c r="K45" s="176">
        <f>'実質公債費比率（分子）の構造'!N$49</f>
        <v>116</v>
      </c>
      <c r="L45" s="176"/>
      <c r="M45" s="176"/>
      <c r="N45" s="176">
        <f>'実質公債費比率（分子）の構造'!O$49</f>
        <v>15</v>
      </c>
      <c r="O45" s="176"/>
      <c r="P45" s="176"/>
    </row>
    <row r="46" spans="1:16" x14ac:dyDescent="0.2">
      <c r="A46" s="176" t="s">
        <v>64</v>
      </c>
      <c r="B46" s="176">
        <f>'実質公債費比率（分子）の構造'!K$48</f>
        <v>234</v>
      </c>
      <c r="C46" s="176"/>
      <c r="D46" s="176"/>
      <c r="E46" s="176">
        <f>'実質公債費比率（分子）の構造'!L$48</f>
        <v>186</v>
      </c>
      <c r="F46" s="176"/>
      <c r="G46" s="176"/>
      <c r="H46" s="176">
        <f>'実質公債費比率（分子）の構造'!M$48</f>
        <v>183</v>
      </c>
      <c r="I46" s="176"/>
      <c r="J46" s="176"/>
      <c r="K46" s="176">
        <f>'実質公債費比率（分子）の構造'!N$48</f>
        <v>173</v>
      </c>
      <c r="L46" s="176"/>
      <c r="M46" s="176"/>
      <c r="N46" s="176">
        <f>'実質公債費比率（分子）の構造'!O$48</f>
        <v>181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820</v>
      </c>
      <c r="C49" s="176"/>
      <c r="D49" s="176"/>
      <c r="E49" s="176">
        <f>'実質公債費比率（分子）の構造'!L$45</f>
        <v>854</v>
      </c>
      <c r="F49" s="176"/>
      <c r="G49" s="176"/>
      <c r="H49" s="176">
        <f>'実質公債費比率（分子）の構造'!M$45</f>
        <v>930</v>
      </c>
      <c r="I49" s="176"/>
      <c r="J49" s="176"/>
      <c r="K49" s="176">
        <f>'実質公債費比率（分子）の構造'!N$45</f>
        <v>1000</v>
      </c>
      <c r="L49" s="176"/>
      <c r="M49" s="176"/>
      <c r="N49" s="176">
        <f>'実質公債費比率（分子）の構造'!O$45</f>
        <v>1025</v>
      </c>
      <c r="O49" s="176"/>
      <c r="P49" s="176"/>
    </row>
    <row r="50" spans="1:16" x14ac:dyDescent="0.2">
      <c r="A50" s="176" t="s">
        <v>67</v>
      </c>
      <c r="B50" s="176" t="e">
        <f>NA()</f>
        <v>#N/A</v>
      </c>
      <c r="C50" s="176">
        <f>IF(ISNUMBER('実質公債費比率（分子）の構造'!K$53),'実質公債費比率（分子）の構造'!K$53,NA())</f>
        <v>460</v>
      </c>
      <c r="D50" s="176" t="e">
        <f>NA()</f>
        <v>#N/A</v>
      </c>
      <c r="E50" s="176" t="e">
        <f>NA()</f>
        <v>#N/A</v>
      </c>
      <c r="F50" s="176">
        <f>IF(ISNUMBER('実質公債費比率（分子）の構造'!L$53),'実質公債費比率（分子）の構造'!L$53,NA())</f>
        <v>453</v>
      </c>
      <c r="G50" s="176" t="e">
        <f>NA()</f>
        <v>#N/A</v>
      </c>
      <c r="H50" s="176" t="e">
        <f>NA()</f>
        <v>#N/A</v>
      </c>
      <c r="I50" s="176">
        <f>IF(ISNUMBER('実質公債費比率（分子）の構造'!M$53),'実質公債費比率（分子）の構造'!M$53,NA())</f>
        <v>485</v>
      </c>
      <c r="J50" s="176" t="e">
        <f>NA()</f>
        <v>#N/A</v>
      </c>
      <c r="K50" s="176" t="e">
        <f>NA()</f>
        <v>#N/A</v>
      </c>
      <c r="L50" s="176">
        <f>IF(ISNUMBER('実質公債費比率（分子）の構造'!N$53),'実質公債費比率（分子）の構造'!N$53,NA())</f>
        <v>560</v>
      </c>
      <c r="M50" s="176" t="e">
        <f>NA()</f>
        <v>#N/A</v>
      </c>
      <c r="N50" s="176" t="e">
        <f>NA()</f>
        <v>#N/A</v>
      </c>
      <c r="O50" s="176">
        <f>IF(ISNUMBER('実質公債費比率（分子）の構造'!O$53),'実質公債費比率（分子）の構造'!O$53,NA())</f>
        <v>525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8098</v>
      </c>
      <c r="E56" s="175"/>
      <c r="F56" s="175"/>
      <c r="G56" s="175">
        <f>'将来負担比率（分子）の構造'!J$52</f>
        <v>8214</v>
      </c>
      <c r="H56" s="175"/>
      <c r="I56" s="175"/>
      <c r="J56" s="175">
        <f>'将来負担比率（分子）の構造'!K$52</f>
        <v>8174</v>
      </c>
      <c r="K56" s="175"/>
      <c r="L56" s="175"/>
      <c r="M56" s="175">
        <f>'将来負担比率（分子）の構造'!L$52</f>
        <v>8090</v>
      </c>
      <c r="N56" s="175"/>
      <c r="O56" s="175"/>
      <c r="P56" s="175">
        <f>'将来負担比率（分子）の構造'!M$52</f>
        <v>7653</v>
      </c>
    </row>
    <row r="57" spans="1:16" x14ac:dyDescent="0.2">
      <c r="A57" s="175" t="s">
        <v>42</v>
      </c>
      <c r="B57" s="175"/>
      <c r="C57" s="175"/>
      <c r="D57" s="175">
        <f>'将来負担比率（分子）の構造'!I$51</f>
        <v>98</v>
      </c>
      <c r="E57" s="175"/>
      <c r="F57" s="175"/>
      <c r="G57" s="175">
        <f>'将来負担比率（分子）の構造'!J$51</f>
        <v>81</v>
      </c>
      <c r="H57" s="175"/>
      <c r="I57" s="175"/>
      <c r="J57" s="175">
        <f>'将来負担比率（分子）の構造'!K$51</f>
        <v>17</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2426</v>
      </c>
      <c r="E58" s="175"/>
      <c r="F58" s="175"/>
      <c r="G58" s="175">
        <f>'将来負担比率（分子）の構造'!J$50</f>
        <v>3102</v>
      </c>
      <c r="H58" s="175"/>
      <c r="I58" s="175"/>
      <c r="J58" s="175">
        <f>'将来負担比率（分子）の構造'!K$50</f>
        <v>4201</v>
      </c>
      <c r="K58" s="175"/>
      <c r="L58" s="175"/>
      <c r="M58" s="175">
        <f>'将来負担比率（分子）の構造'!L$50</f>
        <v>5077</v>
      </c>
      <c r="N58" s="175"/>
      <c r="O58" s="175"/>
      <c r="P58" s="175">
        <f>'将来負担比率（分子）の構造'!M$50</f>
        <v>5476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2177</v>
      </c>
      <c r="C62" s="175"/>
      <c r="D62" s="175"/>
      <c r="E62" s="175">
        <f>'将来負担比率（分子）の構造'!J$45</f>
        <v>2219</v>
      </c>
      <c r="F62" s="175"/>
      <c r="G62" s="175"/>
      <c r="H62" s="175">
        <f>'将来負担比率（分子）の構造'!K$45</f>
        <v>2162</v>
      </c>
      <c r="I62" s="175"/>
      <c r="J62" s="175"/>
      <c r="K62" s="175">
        <f>'将来負担比率（分子）の構造'!L$45</f>
        <v>2150</v>
      </c>
      <c r="L62" s="175"/>
      <c r="M62" s="175"/>
      <c r="N62" s="175">
        <f>'将来負担比率（分子）の構造'!M$45</f>
        <v>2118</v>
      </c>
      <c r="O62" s="175"/>
      <c r="P62" s="175"/>
    </row>
    <row r="63" spans="1:16" x14ac:dyDescent="0.2">
      <c r="A63" s="175" t="s">
        <v>34</v>
      </c>
      <c r="B63" s="175">
        <f>'将来負担比率（分子）の構造'!I$44</f>
        <v>535</v>
      </c>
      <c r="C63" s="175"/>
      <c r="D63" s="175"/>
      <c r="E63" s="175">
        <f>'将来負担比率（分子）の構造'!J$44</f>
        <v>510</v>
      </c>
      <c r="F63" s="175"/>
      <c r="G63" s="175"/>
      <c r="H63" s="175">
        <f>'将来負担比率（分子）の構造'!K$44</f>
        <v>717</v>
      </c>
      <c r="I63" s="175"/>
      <c r="J63" s="175"/>
      <c r="K63" s="175">
        <f>'将来負担比率（分子）の構造'!L$44</f>
        <v>1449</v>
      </c>
      <c r="L63" s="175"/>
      <c r="M63" s="175"/>
      <c r="N63" s="175">
        <f>'将来負担比率（分子）の構造'!M$44</f>
        <v>1940</v>
      </c>
      <c r="O63" s="175"/>
      <c r="P63" s="175"/>
    </row>
    <row r="64" spans="1:16" x14ac:dyDescent="0.2">
      <c r="A64" s="175" t="s">
        <v>33</v>
      </c>
      <c r="B64" s="175">
        <f>'将来負担比率（分子）の構造'!I$43</f>
        <v>2205</v>
      </c>
      <c r="C64" s="175"/>
      <c r="D64" s="175"/>
      <c r="E64" s="175">
        <f>'将来負担比率（分子）の構造'!J$43</f>
        <v>1904</v>
      </c>
      <c r="F64" s="175"/>
      <c r="G64" s="175"/>
      <c r="H64" s="175">
        <f>'将来負担比率（分子）の構造'!K$43</f>
        <v>1631</v>
      </c>
      <c r="I64" s="175"/>
      <c r="J64" s="175"/>
      <c r="K64" s="175">
        <f>'将来負担比率（分子）の構造'!L$43</f>
        <v>1334</v>
      </c>
      <c r="L64" s="175"/>
      <c r="M64" s="175"/>
      <c r="N64" s="175">
        <f>'将来負担比率（分子）の構造'!M$43</f>
        <v>1181</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11005</v>
      </c>
      <c r="C66" s="175"/>
      <c r="D66" s="175"/>
      <c r="E66" s="175">
        <f>'将来負担比率（分子）の構造'!J$41</f>
        <v>11195</v>
      </c>
      <c r="F66" s="175"/>
      <c r="G66" s="175"/>
      <c r="H66" s="175">
        <f>'将来負担比率（分子）の構造'!K$41</f>
        <v>11252</v>
      </c>
      <c r="I66" s="175"/>
      <c r="J66" s="175"/>
      <c r="K66" s="175">
        <f>'将来負担比率（分子）の構造'!L$41</f>
        <v>10616</v>
      </c>
      <c r="L66" s="175"/>
      <c r="M66" s="175"/>
      <c r="N66" s="175">
        <f>'将来負担比率（分子）の構造'!M$41</f>
        <v>9959</v>
      </c>
      <c r="O66" s="175"/>
      <c r="P66" s="175"/>
    </row>
    <row r="67" spans="1:16" x14ac:dyDescent="0.2">
      <c r="A67" s="175" t="s">
        <v>71</v>
      </c>
      <c r="B67" s="175" t="e">
        <f>NA()</f>
        <v>#N/A</v>
      </c>
      <c r="C67" s="175">
        <f>IF(ISNUMBER('将来負担比率（分子）の構造'!I$53), IF('将来負担比率（分子）の構造'!I$53 &lt; 0, 0, '将来負担比率（分子）の構造'!I$53), NA())</f>
        <v>5301</v>
      </c>
      <c r="D67" s="175" t="e">
        <f>NA()</f>
        <v>#N/A</v>
      </c>
      <c r="E67" s="175" t="e">
        <f>NA()</f>
        <v>#N/A</v>
      </c>
      <c r="F67" s="175">
        <f>IF(ISNUMBER('将来負担比率（分子）の構造'!J$53), IF('将来負担比率（分子）の構造'!J$53 &lt; 0, 0, '将来負担比率（分子）の構造'!J$53), NA())</f>
        <v>4431</v>
      </c>
      <c r="G67" s="175" t="e">
        <f>NA()</f>
        <v>#N/A</v>
      </c>
      <c r="H67" s="175" t="e">
        <f>NA()</f>
        <v>#N/A</v>
      </c>
      <c r="I67" s="175">
        <f>IF(ISNUMBER('将来負担比率（分子）の構造'!K$53), IF('将来負担比率（分子）の構造'!K$53 &lt; 0, 0, '将来負担比率（分子）の構造'!K$53), NA())</f>
        <v>3369</v>
      </c>
      <c r="J67" s="175" t="e">
        <f>NA()</f>
        <v>#N/A</v>
      </c>
      <c r="K67" s="175" t="e">
        <f>NA()</f>
        <v>#N/A</v>
      </c>
      <c r="L67" s="175">
        <f>IF(ISNUMBER('将来負担比率（分子）の構造'!L$53), IF('将来負担比率（分子）の構造'!L$53 &lt; 0, 0, '将来負担比率（分子）の構造'!L$53), NA())</f>
        <v>2382</v>
      </c>
      <c r="M67" s="175" t="e">
        <f>NA()</f>
        <v>#N/A</v>
      </c>
      <c r="N67" s="175" t="e">
        <f>NA()</f>
        <v>#N/A</v>
      </c>
      <c r="O67" s="175">
        <f>IF(ISNUMBER('将来負担比率（分子）の構造'!M$53), IF('将来負担比率（分子）の構造'!M$53 &lt; 0, 0, '将来負担比率（分子）の構造'!M$53), NA())</f>
        <v>2069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962</v>
      </c>
      <c r="C72" s="179">
        <f>基金残高に係る経年分析!G55</f>
        <v>968</v>
      </c>
      <c r="D72" s="179">
        <f>基金残高に係る経年分析!H55</f>
        <v>823</v>
      </c>
    </row>
    <row r="73" spans="1:16" x14ac:dyDescent="0.2">
      <c r="A73" s="178" t="s">
        <v>74</v>
      </c>
      <c r="B73" s="179">
        <f>基金残高に係る経年分析!F56</f>
        <v>194</v>
      </c>
      <c r="C73" s="179">
        <f>基金残高に係る経年分析!G56</f>
        <v>194</v>
      </c>
      <c r="D73" s="179">
        <f>基金残高に係る経年分析!H56</f>
        <v>230</v>
      </c>
    </row>
    <row r="74" spans="1:16" x14ac:dyDescent="0.2">
      <c r="A74" s="178" t="s">
        <v>75</v>
      </c>
      <c r="B74" s="179">
        <f>基金残高に係る経年分析!F57</f>
        <v>2184</v>
      </c>
      <c r="C74" s="179">
        <f>基金残高に係る経年分析!G57</f>
        <v>2905</v>
      </c>
      <c r="D74" s="179">
        <f>基金残高に係る経年分析!H57</f>
        <v>3287</v>
      </c>
    </row>
  </sheetData>
  <sheetProtection algorithmName="SHA-512" hashValue="lrhbfa73q3goyeX1/MPYlkonX2J15LM0kqByiPEj9bR7T8iCkinN1DKCPPIW1L2Y0wMHutY8y5oXNaunxqZv9w==" saltValue="SXlGx8ELmoC64TebizbD0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3498573</v>
      </c>
      <c r="S5" s="677"/>
      <c r="T5" s="677"/>
      <c r="U5" s="677"/>
      <c r="V5" s="677"/>
      <c r="W5" s="677"/>
      <c r="X5" s="677"/>
      <c r="Y5" s="702"/>
      <c r="Z5" s="715">
        <v>26.5</v>
      </c>
      <c r="AA5" s="715"/>
      <c r="AB5" s="715"/>
      <c r="AC5" s="715"/>
      <c r="AD5" s="716">
        <v>3498573</v>
      </c>
      <c r="AE5" s="716"/>
      <c r="AF5" s="716"/>
      <c r="AG5" s="716"/>
      <c r="AH5" s="716"/>
      <c r="AI5" s="716"/>
      <c r="AJ5" s="716"/>
      <c r="AK5" s="716"/>
      <c r="AL5" s="703">
        <v>49.8</v>
      </c>
      <c r="AM5" s="685"/>
      <c r="AN5" s="685"/>
      <c r="AO5" s="704"/>
      <c r="AP5" s="679" t="s">
        <v>216</v>
      </c>
      <c r="AQ5" s="680"/>
      <c r="AR5" s="680"/>
      <c r="AS5" s="680"/>
      <c r="AT5" s="680"/>
      <c r="AU5" s="680"/>
      <c r="AV5" s="680"/>
      <c r="AW5" s="680"/>
      <c r="AX5" s="680"/>
      <c r="AY5" s="680"/>
      <c r="AZ5" s="680"/>
      <c r="BA5" s="680"/>
      <c r="BB5" s="680"/>
      <c r="BC5" s="680"/>
      <c r="BD5" s="680"/>
      <c r="BE5" s="680"/>
      <c r="BF5" s="681"/>
      <c r="BG5" s="621">
        <v>3496185</v>
      </c>
      <c r="BH5" s="622"/>
      <c r="BI5" s="622"/>
      <c r="BJ5" s="622"/>
      <c r="BK5" s="622"/>
      <c r="BL5" s="622"/>
      <c r="BM5" s="622"/>
      <c r="BN5" s="623"/>
      <c r="BO5" s="659">
        <v>99.9</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182783</v>
      </c>
      <c r="S6" s="622"/>
      <c r="T6" s="622"/>
      <c r="U6" s="622"/>
      <c r="V6" s="622"/>
      <c r="W6" s="622"/>
      <c r="X6" s="622"/>
      <c r="Y6" s="623"/>
      <c r="Z6" s="659">
        <v>1.4</v>
      </c>
      <c r="AA6" s="659"/>
      <c r="AB6" s="659"/>
      <c r="AC6" s="659"/>
      <c r="AD6" s="660">
        <v>182783</v>
      </c>
      <c r="AE6" s="660"/>
      <c r="AF6" s="660"/>
      <c r="AG6" s="660"/>
      <c r="AH6" s="660"/>
      <c r="AI6" s="660"/>
      <c r="AJ6" s="660"/>
      <c r="AK6" s="660"/>
      <c r="AL6" s="624">
        <v>2.6</v>
      </c>
      <c r="AM6" s="625"/>
      <c r="AN6" s="625"/>
      <c r="AO6" s="661"/>
      <c r="AP6" s="618" t="s">
        <v>221</v>
      </c>
      <c r="AQ6" s="619"/>
      <c r="AR6" s="619"/>
      <c r="AS6" s="619"/>
      <c r="AT6" s="619"/>
      <c r="AU6" s="619"/>
      <c r="AV6" s="619"/>
      <c r="AW6" s="619"/>
      <c r="AX6" s="619"/>
      <c r="AY6" s="619"/>
      <c r="AZ6" s="619"/>
      <c r="BA6" s="619"/>
      <c r="BB6" s="619"/>
      <c r="BC6" s="619"/>
      <c r="BD6" s="619"/>
      <c r="BE6" s="619"/>
      <c r="BF6" s="620"/>
      <c r="BG6" s="621">
        <v>3496185</v>
      </c>
      <c r="BH6" s="622"/>
      <c r="BI6" s="622"/>
      <c r="BJ6" s="622"/>
      <c r="BK6" s="622"/>
      <c r="BL6" s="622"/>
      <c r="BM6" s="622"/>
      <c r="BN6" s="623"/>
      <c r="BO6" s="659">
        <v>99.9</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89874</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89685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1189</v>
      </c>
      <c r="S7" s="622"/>
      <c r="T7" s="622"/>
      <c r="U7" s="622"/>
      <c r="V7" s="622"/>
      <c r="W7" s="622"/>
      <c r="X7" s="622"/>
      <c r="Y7" s="623"/>
      <c r="Z7" s="659">
        <v>0</v>
      </c>
      <c r="AA7" s="659"/>
      <c r="AB7" s="659"/>
      <c r="AC7" s="659"/>
      <c r="AD7" s="660">
        <v>1189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1441451</v>
      </c>
      <c r="BH7" s="622"/>
      <c r="BI7" s="622"/>
      <c r="BJ7" s="622"/>
      <c r="BK7" s="622"/>
      <c r="BL7" s="622"/>
      <c r="BM7" s="622"/>
      <c r="BN7" s="623"/>
      <c r="BO7" s="659">
        <v>41.2</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2441907</v>
      </c>
      <c r="CS7" s="622"/>
      <c r="CT7" s="622"/>
      <c r="CU7" s="622"/>
      <c r="CV7" s="622"/>
      <c r="CW7" s="622"/>
      <c r="CX7" s="622"/>
      <c r="CY7" s="623"/>
      <c r="CZ7" s="659">
        <v>20.100000000000001</v>
      </c>
      <c r="DA7" s="659"/>
      <c r="DB7" s="659"/>
      <c r="DC7" s="659"/>
      <c r="DD7" s="627">
        <v>9007</v>
      </c>
      <c r="DE7" s="622"/>
      <c r="DF7" s="622"/>
      <c r="DG7" s="622"/>
      <c r="DH7" s="622"/>
      <c r="DI7" s="622"/>
      <c r="DJ7" s="622"/>
      <c r="DK7" s="622"/>
      <c r="DL7" s="622"/>
      <c r="DM7" s="622"/>
      <c r="DN7" s="622"/>
      <c r="DO7" s="622"/>
      <c r="DP7" s="623"/>
      <c r="DQ7" s="627">
        <v>2142321</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23049</v>
      </c>
      <c r="S8" s="622"/>
      <c r="T8" s="622"/>
      <c r="U8" s="622"/>
      <c r="V8" s="622"/>
      <c r="W8" s="622"/>
      <c r="X8" s="622"/>
      <c r="Y8" s="623"/>
      <c r="Z8" s="659">
        <v>0.2</v>
      </c>
      <c r="AA8" s="659"/>
      <c r="AB8" s="659"/>
      <c r="AC8" s="659"/>
      <c r="AD8" s="660">
        <v>23049</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49045</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3919241</v>
      </c>
      <c r="CS8" s="622"/>
      <c r="CT8" s="622"/>
      <c r="CU8" s="622"/>
      <c r="CV8" s="622"/>
      <c r="CW8" s="622"/>
      <c r="CX8" s="622"/>
      <c r="CY8" s="623"/>
      <c r="CZ8" s="659">
        <v>32.299999999999997</v>
      </c>
      <c r="DA8" s="659"/>
      <c r="DB8" s="659"/>
      <c r="DC8" s="659"/>
      <c r="DD8" s="627">
        <v>11392</v>
      </c>
      <c r="DE8" s="622"/>
      <c r="DF8" s="622"/>
      <c r="DG8" s="622"/>
      <c r="DH8" s="622"/>
      <c r="DI8" s="622"/>
      <c r="DJ8" s="622"/>
      <c r="DK8" s="622"/>
      <c r="DL8" s="622"/>
      <c r="DM8" s="622"/>
      <c r="DN8" s="622"/>
      <c r="DO8" s="622"/>
      <c r="DP8" s="623"/>
      <c r="DQ8" s="627">
        <v>2260628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25797</v>
      </c>
      <c r="S9" s="622"/>
      <c r="T9" s="622"/>
      <c r="U9" s="622"/>
      <c r="V9" s="622"/>
      <c r="W9" s="622"/>
      <c r="X9" s="622"/>
      <c r="Y9" s="623"/>
      <c r="Z9" s="659">
        <v>0.2</v>
      </c>
      <c r="AA9" s="659"/>
      <c r="AB9" s="659"/>
      <c r="AC9" s="659"/>
      <c r="AD9" s="660">
        <v>25797</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1232237</v>
      </c>
      <c r="BH9" s="622"/>
      <c r="BI9" s="622"/>
      <c r="BJ9" s="622"/>
      <c r="BK9" s="622"/>
      <c r="BL9" s="622"/>
      <c r="BM9" s="622"/>
      <c r="BN9" s="623"/>
      <c r="BO9" s="659">
        <v>35.200000000000003</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1201595</v>
      </c>
      <c r="CS9" s="622"/>
      <c r="CT9" s="622"/>
      <c r="CU9" s="622"/>
      <c r="CV9" s="622"/>
      <c r="CW9" s="622"/>
      <c r="CX9" s="622"/>
      <c r="CY9" s="623"/>
      <c r="CZ9" s="659">
        <v>9.9</v>
      </c>
      <c r="DA9" s="659"/>
      <c r="DB9" s="659"/>
      <c r="DC9" s="659"/>
      <c r="DD9" s="627">
        <v>60965</v>
      </c>
      <c r="DE9" s="622"/>
      <c r="DF9" s="622"/>
      <c r="DG9" s="622"/>
      <c r="DH9" s="622"/>
      <c r="DI9" s="622"/>
      <c r="DJ9" s="622"/>
      <c r="DK9" s="622"/>
      <c r="DL9" s="622"/>
      <c r="DM9" s="622"/>
      <c r="DN9" s="622"/>
      <c r="DO9" s="622"/>
      <c r="DP9" s="623"/>
      <c r="DQ9" s="627">
        <v>971525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68669</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102</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102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664928</v>
      </c>
      <c r="S11" s="622"/>
      <c r="T11" s="622"/>
      <c r="U11" s="622"/>
      <c r="V11" s="622"/>
      <c r="W11" s="622"/>
      <c r="X11" s="622"/>
      <c r="Y11" s="623"/>
      <c r="Z11" s="624">
        <v>5</v>
      </c>
      <c r="AA11" s="625"/>
      <c r="AB11" s="625"/>
      <c r="AC11" s="626"/>
      <c r="AD11" s="627">
        <v>664928</v>
      </c>
      <c r="AE11" s="622"/>
      <c r="AF11" s="622"/>
      <c r="AG11" s="622"/>
      <c r="AH11" s="622"/>
      <c r="AI11" s="622"/>
      <c r="AJ11" s="622"/>
      <c r="AK11" s="623"/>
      <c r="AL11" s="624">
        <v>9.5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91500</v>
      </c>
      <c r="BH11" s="622"/>
      <c r="BI11" s="622"/>
      <c r="BJ11" s="622"/>
      <c r="BK11" s="622"/>
      <c r="BL11" s="622"/>
      <c r="BM11" s="622"/>
      <c r="BN11" s="623"/>
      <c r="BO11" s="659">
        <v>2.6</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517756</v>
      </c>
      <c r="CS11" s="622"/>
      <c r="CT11" s="622"/>
      <c r="CU11" s="622"/>
      <c r="CV11" s="622"/>
      <c r="CW11" s="622"/>
      <c r="CX11" s="622"/>
      <c r="CY11" s="623"/>
      <c r="CZ11" s="659">
        <v>4.3</v>
      </c>
      <c r="DA11" s="659"/>
      <c r="DB11" s="659"/>
      <c r="DC11" s="659"/>
      <c r="DD11" s="627">
        <v>122094</v>
      </c>
      <c r="DE11" s="622"/>
      <c r="DF11" s="622"/>
      <c r="DG11" s="622"/>
      <c r="DH11" s="622"/>
      <c r="DI11" s="622"/>
      <c r="DJ11" s="622"/>
      <c r="DK11" s="622"/>
      <c r="DL11" s="622"/>
      <c r="DM11" s="622"/>
      <c r="DN11" s="622"/>
      <c r="DO11" s="622"/>
      <c r="DP11" s="623"/>
      <c r="DQ11" s="627">
        <v>308836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1752643</v>
      </c>
      <c r="BH12" s="622"/>
      <c r="BI12" s="622"/>
      <c r="BJ12" s="622"/>
      <c r="BK12" s="622"/>
      <c r="BL12" s="622"/>
      <c r="BM12" s="622"/>
      <c r="BN12" s="623"/>
      <c r="BO12" s="659">
        <v>50.1</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539375</v>
      </c>
      <c r="CS12" s="622"/>
      <c r="CT12" s="622"/>
      <c r="CU12" s="622"/>
      <c r="CV12" s="622"/>
      <c r="CW12" s="622"/>
      <c r="CX12" s="622"/>
      <c r="CY12" s="623"/>
      <c r="CZ12" s="659">
        <v>4.4000000000000004</v>
      </c>
      <c r="DA12" s="659"/>
      <c r="DB12" s="659"/>
      <c r="DC12" s="659"/>
      <c r="DD12" s="627">
        <v>704</v>
      </c>
      <c r="DE12" s="622"/>
      <c r="DF12" s="622"/>
      <c r="DG12" s="622"/>
      <c r="DH12" s="622"/>
      <c r="DI12" s="622"/>
      <c r="DJ12" s="622"/>
      <c r="DK12" s="622"/>
      <c r="DL12" s="622"/>
      <c r="DM12" s="622"/>
      <c r="DN12" s="622"/>
      <c r="DO12" s="622"/>
      <c r="DP12" s="623"/>
      <c r="DQ12" s="627">
        <v>304333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1752493</v>
      </c>
      <c r="BH13" s="622"/>
      <c r="BI13" s="622"/>
      <c r="BJ13" s="622"/>
      <c r="BK13" s="622"/>
      <c r="BL13" s="622"/>
      <c r="BM13" s="622"/>
      <c r="BN13" s="623"/>
      <c r="BO13" s="659">
        <v>50.1</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718324</v>
      </c>
      <c r="CS13" s="622"/>
      <c r="CT13" s="622"/>
      <c r="CU13" s="622"/>
      <c r="CV13" s="622"/>
      <c r="CW13" s="622"/>
      <c r="CX13" s="622"/>
      <c r="CY13" s="623"/>
      <c r="CZ13" s="659">
        <v>5.9</v>
      </c>
      <c r="DA13" s="659"/>
      <c r="DB13" s="659"/>
      <c r="DC13" s="659"/>
      <c r="DD13" s="627">
        <v>233205</v>
      </c>
      <c r="DE13" s="622"/>
      <c r="DF13" s="622"/>
      <c r="DG13" s="622"/>
      <c r="DH13" s="622"/>
      <c r="DI13" s="622"/>
      <c r="DJ13" s="622"/>
      <c r="DK13" s="622"/>
      <c r="DL13" s="622"/>
      <c r="DM13" s="622"/>
      <c r="DN13" s="622"/>
      <c r="DO13" s="622"/>
      <c r="DP13" s="623"/>
      <c r="DQ13" s="627">
        <v>471377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199</v>
      </c>
      <c r="S14" s="622"/>
      <c r="T14" s="622"/>
      <c r="U14" s="622"/>
      <c r="V14" s="622"/>
      <c r="W14" s="622"/>
      <c r="X14" s="622"/>
      <c r="Y14" s="623"/>
      <c r="Z14" s="659">
        <v>0</v>
      </c>
      <c r="AA14" s="659"/>
      <c r="AB14" s="659"/>
      <c r="AC14" s="659"/>
      <c r="AD14" s="660">
        <v>199</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106814</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656360</v>
      </c>
      <c r="CS14" s="622"/>
      <c r="CT14" s="622"/>
      <c r="CU14" s="622"/>
      <c r="CV14" s="622"/>
      <c r="CW14" s="622"/>
      <c r="CX14" s="622"/>
      <c r="CY14" s="623"/>
      <c r="CZ14" s="659">
        <v>5.4</v>
      </c>
      <c r="DA14" s="659"/>
      <c r="DB14" s="659"/>
      <c r="DC14" s="659"/>
      <c r="DD14" s="627">
        <v>54949</v>
      </c>
      <c r="DE14" s="622"/>
      <c r="DF14" s="622"/>
      <c r="DG14" s="622"/>
      <c r="DH14" s="622"/>
      <c r="DI14" s="622"/>
      <c r="DJ14" s="622"/>
      <c r="DK14" s="622"/>
      <c r="DL14" s="622"/>
      <c r="DM14" s="622"/>
      <c r="DN14" s="622"/>
      <c r="DO14" s="622"/>
      <c r="DP14" s="623"/>
      <c r="DQ14" s="627">
        <v>469677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195277</v>
      </c>
      <c r="BH15" s="622"/>
      <c r="BI15" s="622"/>
      <c r="BJ15" s="622"/>
      <c r="BK15" s="622"/>
      <c r="BL15" s="622"/>
      <c r="BM15" s="622"/>
      <c r="BN15" s="623"/>
      <c r="BO15" s="659">
        <v>5.6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1027987</v>
      </c>
      <c r="CS15" s="622"/>
      <c r="CT15" s="622"/>
      <c r="CU15" s="622"/>
      <c r="CV15" s="622"/>
      <c r="CW15" s="622"/>
      <c r="CX15" s="622"/>
      <c r="CY15" s="623"/>
      <c r="CZ15" s="659">
        <v>8.5</v>
      </c>
      <c r="DA15" s="659"/>
      <c r="DB15" s="659"/>
      <c r="DC15" s="659"/>
      <c r="DD15" s="627">
        <v>163878</v>
      </c>
      <c r="DE15" s="622"/>
      <c r="DF15" s="622"/>
      <c r="DG15" s="622"/>
      <c r="DH15" s="622"/>
      <c r="DI15" s="622"/>
      <c r="DJ15" s="622"/>
      <c r="DK15" s="622"/>
      <c r="DL15" s="622"/>
      <c r="DM15" s="622"/>
      <c r="DN15" s="622"/>
      <c r="DO15" s="622"/>
      <c r="DP15" s="623"/>
      <c r="DQ15" s="627">
        <v>871407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23849</v>
      </c>
      <c r="S16" s="622"/>
      <c r="T16" s="622"/>
      <c r="U16" s="622"/>
      <c r="V16" s="622"/>
      <c r="W16" s="622"/>
      <c r="X16" s="622"/>
      <c r="Y16" s="623"/>
      <c r="Z16" s="659">
        <v>0.2</v>
      </c>
      <c r="AA16" s="659"/>
      <c r="AB16" s="659"/>
      <c r="AC16" s="659"/>
      <c r="AD16" s="660">
        <v>23849</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53225</v>
      </c>
      <c r="S17" s="622"/>
      <c r="T17" s="622"/>
      <c r="U17" s="622"/>
      <c r="V17" s="622"/>
      <c r="W17" s="622"/>
      <c r="X17" s="622"/>
      <c r="Y17" s="623"/>
      <c r="Z17" s="659">
        <v>0.4</v>
      </c>
      <c r="AA17" s="659"/>
      <c r="AB17" s="659"/>
      <c r="AC17" s="659"/>
      <c r="AD17" s="660">
        <v>53225</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1024530</v>
      </c>
      <c r="CS17" s="622"/>
      <c r="CT17" s="622"/>
      <c r="CU17" s="622"/>
      <c r="CV17" s="622"/>
      <c r="CW17" s="622"/>
      <c r="CX17" s="622"/>
      <c r="CY17" s="623"/>
      <c r="CZ17" s="659">
        <v>8.4</v>
      </c>
      <c r="DA17" s="659"/>
      <c r="DB17" s="659"/>
      <c r="DC17" s="659"/>
      <c r="DD17" s="627" t="s">
        <v>122</v>
      </c>
      <c r="DE17" s="622"/>
      <c r="DF17" s="622"/>
      <c r="DG17" s="622"/>
      <c r="DH17" s="622"/>
      <c r="DI17" s="622"/>
      <c r="DJ17" s="622"/>
      <c r="DK17" s="622"/>
      <c r="DL17" s="622"/>
      <c r="DM17" s="622"/>
      <c r="DN17" s="622"/>
      <c r="DO17" s="622"/>
      <c r="DP17" s="623"/>
      <c r="DQ17" s="627">
        <v>1024530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21286</v>
      </c>
      <c r="S18" s="622"/>
      <c r="T18" s="622"/>
      <c r="U18" s="622"/>
      <c r="V18" s="622"/>
      <c r="W18" s="622"/>
      <c r="X18" s="622"/>
      <c r="Y18" s="623"/>
      <c r="Z18" s="659">
        <v>0.2</v>
      </c>
      <c r="AA18" s="659"/>
      <c r="AB18" s="659"/>
      <c r="AC18" s="659"/>
      <c r="AD18" s="660">
        <v>21286</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14811</v>
      </c>
      <c r="S19" s="622"/>
      <c r="T19" s="622"/>
      <c r="U19" s="622"/>
      <c r="V19" s="622"/>
      <c r="W19" s="622"/>
      <c r="X19" s="622"/>
      <c r="Y19" s="623"/>
      <c r="Z19" s="659">
        <v>0.1</v>
      </c>
      <c r="AA19" s="659"/>
      <c r="AB19" s="659"/>
      <c r="AC19" s="659"/>
      <c r="AD19" s="660">
        <v>14811</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2388</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6475</v>
      </c>
      <c r="S20" s="622"/>
      <c r="T20" s="622"/>
      <c r="U20" s="622"/>
      <c r="V20" s="622"/>
      <c r="W20" s="622"/>
      <c r="X20" s="622"/>
      <c r="Y20" s="623"/>
      <c r="Z20" s="659">
        <v>0</v>
      </c>
      <c r="AA20" s="659"/>
      <c r="AB20" s="659"/>
      <c r="AC20" s="659"/>
      <c r="AD20" s="660">
        <v>6475</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2388</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12137051</v>
      </c>
      <c r="CS20" s="622"/>
      <c r="CT20" s="622"/>
      <c r="CU20" s="622"/>
      <c r="CV20" s="622"/>
      <c r="CW20" s="622"/>
      <c r="CX20" s="622"/>
      <c r="CY20" s="623"/>
      <c r="CZ20" s="659">
        <v>100</v>
      </c>
      <c r="DA20" s="659"/>
      <c r="DB20" s="659"/>
      <c r="DC20" s="659"/>
      <c r="DD20" s="627">
        <v>656194</v>
      </c>
      <c r="DE20" s="622"/>
      <c r="DF20" s="622"/>
      <c r="DG20" s="622"/>
      <c r="DH20" s="622"/>
      <c r="DI20" s="622"/>
      <c r="DJ20" s="622"/>
      <c r="DK20" s="622"/>
      <c r="DL20" s="622"/>
      <c r="DM20" s="622"/>
      <c r="DN20" s="622"/>
      <c r="DO20" s="622"/>
      <c r="DP20" s="623"/>
      <c r="DQ20" s="627">
        <v>8914421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2688552</v>
      </c>
      <c r="S21" s="622"/>
      <c r="T21" s="622"/>
      <c r="U21" s="622"/>
      <c r="V21" s="622"/>
      <c r="W21" s="622"/>
      <c r="X21" s="622"/>
      <c r="Y21" s="623"/>
      <c r="Z21" s="659">
        <v>20.3</v>
      </c>
      <c r="AA21" s="659"/>
      <c r="AB21" s="659"/>
      <c r="AC21" s="659"/>
      <c r="AD21" s="660">
        <v>2500401</v>
      </c>
      <c r="AE21" s="660"/>
      <c r="AF21" s="660"/>
      <c r="AG21" s="660"/>
      <c r="AH21" s="660"/>
      <c r="AI21" s="660"/>
      <c r="AJ21" s="660"/>
      <c r="AK21" s="660"/>
      <c r="AL21" s="624">
        <v>35.6</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2388</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2500401</v>
      </c>
      <c r="S22" s="622"/>
      <c r="T22" s="622"/>
      <c r="U22" s="622"/>
      <c r="V22" s="622"/>
      <c r="W22" s="622"/>
      <c r="X22" s="622"/>
      <c r="Y22" s="623"/>
      <c r="Z22" s="659">
        <v>18.899999999999999</v>
      </c>
      <c r="AA22" s="659"/>
      <c r="AB22" s="659"/>
      <c r="AC22" s="659"/>
      <c r="AD22" s="660">
        <v>2500401</v>
      </c>
      <c r="AE22" s="660"/>
      <c r="AF22" s="660"/>
      <c r="AG22" s="660"/>
      <c r="AH22" s="660"/>
      <c r="AI22" s="660"/>
      <c r="AJ22" s="660"/>
      <c r="AK22" s="660"/>
      <c r="AL22" s="624">
        <v>35.6</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188151</v>
      </c>
      <c r="S23" s="622"/>
      <c r="T23" s="622"/>
      <c r="U23" s="622"/>
      <c r="V23" s="622"/>
      <c r="W23" s="622"/>
      <c r="X23" s="622"/>
      <c r="Y23" s="623"/>
      <c r="Z23" s="659">
        <v>1.4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5322268</v>
      </c>
      <c r="CS24" s="677"/>
      <c r="CT24" s="677"/>
      <c r="CU24" s="677"/>
      <c r="CV24" s="677"/>
      <c r="CW24" s="677"/>
      <c r="CX24" s="677"/>
      <c r="CY24" s="702"/>
      <c r="CZ24" s="703">
        <v>43.9</v>
      </c>
      <c r="DA24" s="685"/>
      <c r="DB24" s="685"/>
      <c r="DC24" s="705"/>
      <c r="DD24" s="701">
        <v>3723849</v>
      </c>
      <c r="DE24" s="677"/>
      <c r="DF24" s="677"/>
      <c r="DG24" s="677"/>
      <c r="DH24" s="677"/>
      <c r="DI24" s="677"/>
      <c r="DJ24" s="677"/>
      <c r="DK24" s="702"/>
      <c r="DL24" s="701">
        <v>3396429</v>
      </c>
      <c r="DM24" s="677"/>
      <c r="DN24" s="677"/>
      <c r="DO24" s="677"/>
      <c r="DP24" s="677"/>
      <c r="DQ24" s="677"/>
      <c r="DR24" s="677"/>
      <c r="DS24" s="677"/>
      <c r="DT24" s="677"/>
      <c r="DU24" s="677"/>
      <c r="DV24" s="702"/>
      <c r="DW24" s="703">
        <v>47.9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7183430</v>
      </c>
      <c r="S25" s="622"/>
      <c r="T25" s="622"/>
      <c r="U25" s="622"/>
      <c r="V25" s="622"/>
      <c r="W25" s="622"/>
      <c r="X25" s="622"/>
      <c r="Y25" s="623"/>
      <c r="Z25" s="659">
        <v>54.3</v>
      </c>
      <c r="AA25" s="659"/>
      <c r="AB25" s="659"/>
      <c r="AC25" s="659"/>
      <c r="AD25" s="660">
        <v>6995279</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2248116</v>
      </c>
      <c r="CS25" s="634"/>
      <c r="CT25" s="634"/>
      <c r="CU25" s="634"/>
      <c r="CV25" s="634"/>
      <c r="CW25" s="634"/>
      <c r="CX25" s="634"/>
      <c r="CY25" s="635"/>
      <c r="CZ25" s="624">
        <v>18.5</v>
      </c>
      <c r="DA25" s="636"/>
      <c r="DB25" s="636"/>
      <c r="DC25" s="637"/>
      <c r="DD25" s="627">
        <v>1938564</v>
      </c>
      <c r="DE25" s="634"/>
      <c r="DF25" s="634"/>
      <c r="DG25" s="634"/>
      <c r="DH25" s="634"/>
      <c r="DI25" s="634"/>
      <c r="DJ25" s="634"/>
      <c r="DK25" s="635"/>
      <c r="DL25" s="627">
        <v>1892281</v>
      </c>
      <c r="DM25" s="634"/>
      <c r="DN25" s="634"/>
      <c r="DO25" s="634"/>
      <c r="DP25" s="634"/>
      <c r="DQ25" s="634"/>
      <c r="DR25" s="634"/>
      <c r="DS25" s="634"/>
      <c r="DT25" s="634"/>
      <c r="DU25" s="634"/>
      <c r="DV25" s="635"/>
      <c r="DW25" s="624">
        <v>26.7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1853</v>
      </c>
      <c r="S26" s="622"/>
      <c r="T26" s="622"/>
      <c r="U26" s="622"/>
      <c r="V26" s="622"/>
      <c r="W26" s="622"/>
      <c r="X26" s="622"/>
      <c r="Y26" s="623"/>
      <c r="Z26" s="659">
        <v>0</v>
      </c>
      <c r="AA26" s="659"/>
      <c r="AB26" s="659"/>
      <c r="AC26" s="659"/>
      <c r="AD26" s="660">
        <v>1853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1350151</v>
      </c>
      <c r="CS26" s="622"/>
      <c r="CT26" s="622"/>
      <c r="CU26" s="622"/>
      <c r="CV26" s="622"/>
      <c r="CW26" s="622"/>
      <c r="CX26" s="622"/>
      <c r="CY26" s="623"/>
      <c r="CZ26" s="624">
        <v>11.1</v>
      </c>
      <c r="DA26" s="636"/>
      <c r="DB26" s="636"/>
      <c r="DC26" s="637"/>
      <c r="DD26" s="627">
        <v>1040599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214829</v>
      </c>
      <c r="S27" s="622"/>
      <c r="T27" s="622"/>
      <c r="U27" s="622"/>
      <c r="V27" s="622"/>
      <c r="W27" s="622"/>
      <c r="X27" s="622"/>
      <c r="Y27" s="623"/>
      <c r="Z27" s="659">
        <v>1.6</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3498573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2049622</v>
      </c>
      <c r="CS27" s="634"/>
      <c r="CT27" s="634"/>
      <c r="CU27" s="634"/>
      <c r="CV27" s="634"/>
      <c r="CW27" s="634"/>
      <c r="CX27" s="634"/>
      <c r="CY27" s="635"/>
      <c r="CZ27" s="624">
        <v>16.899999999999999</v>
      </c>
      <c r="DA27" s="636"/>
      <c r="DB27" s="636"/>
      <c r="DC27" s="637"/>
      <c r="DD27" s="627">
        <v>760755</v>
      </c>
      <c r="DE27" s="634"/>
      <c r="DF27" s="634"/>
      <c r="DG27" s="634"/>
      <c r="DH27" s="634"/>
      <c r="DI27" s="634"/>
      <c r="DJ27" s="634"/>
      <c r="DK27" s="635"/>
      <c r="DL27" s="627">
        <v>479618</v>
      </c>
      <c r="DM27" s="634"/>
      <c r="DN27" s="634"/>
      <c r="DO27" s="634"/>
      <c r="DP27" s="634"/>
      <c r="DQ27" s="634"/>
      <c r="DR27" s="634"/>
      <c r="DS27" s="634"/>
      <c r="DT27" s="634"/>
      <c r="DU27" s="634"/>
      <c r="DV27" s="635"/>
      <c r="DW27" s="624">
        <v>6.8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167070</v>
      </c>
      <c r="S28" s="622"/>
      <c r="T28" s="622"/>
      <c r="U28" s="622"/>
      <c r="V28" s="622"/>
      <c r="W28" s="622"/>
      <c r="X28" s="622"/>
      <c r="Y28" s="623"/>
      <c r="Z28" s="659">
        <v>1.3</v>
      </c>
      <c r="AA28" s="659"/>
      <c r="AB28" s="659"/>
      <c r="AC28" s="659"/>
      <c r="AD28" s="660">
        <v>28123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1024530</v>
      </c>
      <c r="CS28" s="622"/>
      <c r="CT28" s="622"/>
      <c r="CU28" s="622"/>
      <c r="CV28" s="622"/>
      <c r="CW28" s="622"/>
      <c r="CX28" s="622"/>
      <c r="CY28" s="623"/>
      <c r="CZ28" s="624">
        <v>8.4</v>
      </c>
      <c r="DA28" s="636"/>
      <c r="DB28" s="636"/>
      <c r="DC28" s="637"/>
      <c r="DD28" s="627">
        <v>1024530</v>
      </c>
      <c r="DE28" s="622"/>
      <c r="DF28" s="622"/>
      <c r="DG28" s="622"/>
      <c r="DH28" s="622"/>
      <c r="DI28" s="622"/>
      <c r="DJ28" s="622"/>
      <c r="DK28" s="623"/>
      <c r="DL28" s="627">
        <v>1024530</v>
      </c>
      <c r="DM28" s="622"/>
      <c r="DN28" s="622"/>
      <c r="DO28" s="622"/>
      <c r="DP28" s="622"/>
      <c r="DQ28" s="622"/>
      <c r="DR28" s="622"/>
      <c r="DS28" s="622"/>
      <c r="DT28" s="622"/>
      <c r="DU28" s="622"/>
      <c r="DV28" s="623"/>
      <c r="DW28" s="624">
        <v>14.5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45827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1024530</v>
      </c>
      <c r="CS29" s="634"/>
      <c r="CT29" s="634"/>
      <c r="CU29" s="634"/>
      <c r="CV29" s="634"/>
      <c r="CW29" s="634"/>
      <c r="CX29" s="634"/>
      <c r="CY29" s="635"/>
      <c r="CZ29" s="624">
        <v>8.4</v>
      </c>
      <c r="DA29" s="636"/>
      <c r="DB29" s="636"/>
      <c r="DC29" s="637"/>
      <c r="DD29" s="627">
        <v>1024530</v>
      </c>
      <c r="DE29" s="634"/>
      <c r="DF29" s="634"/>
      <c r="DG29" s="634"/>
      <c r="DH29" s="634"/>
      <c r="DI29" s="634"/>
      <c r="DJ29" s="634"/>
      <c r="DK29" s="635"/>
      <c r="DL29" s="627">
        <v>1024530</v>
      </c>
      <c r="DM29" s="634"/>
      <c r="DN29" s="634"/>
      <c r="DO29" s="634"/>
      <c r="DP29" s="634"/>
      <c r="DQ29" s="634"/>
      <c r="DR29" s="634"/>
      <c r="DS29" s="634"/>
      <c r="DT29" s="634"/>
      <c r="DU29" s="634"/>
      <c r="DV29" s="635"/>
      <c r="DW29" s="624">
        <v>14.5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1517459</v>
      </c>
      <c r="S30" s="622"/>
      <c r="T30" s="622"/>
      <c r="U30" s="622"/>
      <c r="V30" s="622"/>
      <c r="W30" s="622"/>
      <c r="X30" s="622"/>
      <c r="Y30" s="623"/>
      <c r="Z30" s="659">
        <v>11.5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989417</v>
      </c>
      <c r="CS30" s="622"/>
      <c r="CT30" s="622"/>
      <c r="CU30" s="622"/>
      <c r="CV30" s="622"/>
      <c r="CW30" s="622"/>
      <c r="CX30" s="622"/>
      <c r="CY30" s="623"/>
      <c r="CZ30" s="624">
        <v>8.1999999999999993</v>
      </c>
      <c r="DA30" s="636"/>
      <c r="DB30" s="636"/>
      <c r="DC30" s="637"/>
      <c r="DD30" s="627">
        <v>989417</v>
      </c>
      <c r="DE30" s="622"/>
      <c r="DF30" s="622"/>
      <c r="DG30" s="622"/>
      <c r="DH30" s="622"/>
      <c r="DI30" s="622"/>
      <c r="DJ30" s="622"/>
      <c r="DK30" s="623"/>
      <c r="DL30" s="627">
        <v>989417</v>
      </c>
      <c r="DM30" s="622"/>
      <c r="DN30" s="622"/>
      <c r="DO30" s="622"/>
      <c r="DP30" s="622"/>
      <c r="DQ30" s="622"/>
      <c r="DR30" s="622"/>
      <c r="DS30" s="622"/>
      <c r="DT30" s="622"/>
      <c r="DU30" s="622"/>
      <c r="DV30" s="623"/>
      <c r="DW30" s="624">
        <v>14</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95.2</v>
      </c>
      <c r="BN31" s="684"/>
      <c r="BO31" s="684"/>
      <c r="BP31" s="684"/>
      <c r="BQ31" s="686"/>
      <c r="BR31" s="683">
        <v>99</v>
      </c>
      <c r="BS31" s="684"/>
      <c r="BT31" s="684"/>
      <c r="BU31" s="684"/>
      <c r="BV31" s="684"/>
      <c r="BW31" s="684"/>
      <c r="BX31" s="685">
        <v>95</v>
      </c>
      <c r="BY31" s="684"/>
      <c r="BZ31" s="684"/>
      <c r="CA31" s="684"/>
      <c r="CB31" s="686"/>
      <c r="CD31" s="642"/>
      <c r="CE31" s="643"/>
      <c r="CF31" s="618" t="s">
        <v>300</v>
      </c>
      <c r="CG31" s="619"/>
      <c r="CH31" s="619"/>
      <c r="CI31" s="619"/>
      <c r="CJ31" s="619"/>
      <c r="CK31" s="619"/>
      <c r="CL31" s="619"/>
      <c r="CM31" s="619"/>
      <c r="CN31" s="619"/>
      <c r="CO31" s="619"/>
      <c r="CP31" s="619"/>
      <c r="CQ31" s="620"/>
      <c r="CR31" s="621">
        <v>35113</v>
      </c>
      <c r="CS31" s="634"/>
      <c r="CT31" s="634"/>
      <c r="CU31" s="634"/>
      <c r="CV31" s="634"/>
      <c r="CW31" s="634"/>
      <c r="CX31" s="634"/>
      <c r="CY31" s="635"/>
      <c r="CZ31" s="624">
        <v>0.3</v>
      </c>
      <c r="DA31" s="636"/>
      <c r="DB31" s="636"/>
      <c r="DC31" s="637"/>
      <c r="DD31" s="627">
        <v>35113</v>
      </c>
      <c r="DE31" s="634"/>
      <c r="DF31" s="634"/>
      <c r="DG31" s="634"/>
      <c r="DH31" s="634"/>
      <c r="DI31" s="634"/>
      <c r="DJ31" s="634"/>
      <c r="DK31" s="635"/>
      <c r="DL31" s="627">
        <v>35113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854827</v>
      </c>
      <c r="S32" s="622"/>
      <c r="T32" s="622"/>
      <c r="U32" s="622"/>
      <c r="V32" s="622"/>
      <c r="W32" s="622"/>
      <c r="X32" s="622"/>
      <c r="Y32" s="623"/>
      <c r="Z32" s="659">
        <v>6.5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99.3</v>
      </c>
      <c r="BH32" s="634"/>
      <c r="BI32" s="634"/>
      <c r="BJ32" s="634"/>
      <c r="BK32" s="634"/>
      <c r="BL32" s="634"/>
      <c r="BM32" s="625">
        <v>96.5</v>
      </c>
      <c r="BN32" s="634"/>
      <c r="BO32" s="634"/>
      <c r="BP32" s="634"/>
      <c r="BQ32" s="657"/>
      <c r="BR32" s="692">
        <v>99</v>
      </c>
      <c r="BS32" s="634"/>
      <c r="BT32" s="634"/>
      <c r="BU32" s="634"/>
      <c r="BV32" s="634"/>
      <c r="BW32" s="634"/>
      <c r="BX32" s="625">
        <v>96.3</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20207</v>
      </c>
      <c r="S33" s="622"/>
      <c r="T33" s="622"/>
      <c r="U33" s="622"/>
      <c r="V33" s="622"/>
      <c r="W33" s="622"/>
      <c r="X33" s="622"/>
      <c r="Y33" s="623"/>
      <c r="Z33" s="659">
        <v>0.2</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98.9</v>
      </c>
      <c r="BH33" s="606"/>
      <c r="BI33" s="606"/>
      <c r="BJ33" s="606"/>
      <c r="BK33" s="606"/>
      <c r="BL33" s="606"/>
      <c r="BM33" s="652">
        <v>93.7</v>
      </c>
      <c r="BN33" s="606"/>
      <c r="BO33" s="606"/>
      <c r="BP33" s="606"/>
      <c r="BQ33" s="669"/>
      <c r="BR33" s="682">
        <v>98.9</v>
      </c>
      <c r="BS33" s="606"/>
      <c r="BT33" s="606"/>
      <c r="BU33" s="606"/>
      <c r="BV33" s="606"/>
      <c r="BW33" s="606"/>
      <c r="BX33" s="652">
        <v>93.5</v>
      </c>
      <c r="BY33" s="606"/>
      <c r="BZ33" s="606"/>
      <c r="CA33" s="606"/>
      <c r="CB33" s="669"/>
      <c r="CD33" s="618" t="s">
        <v>307</v>
      </c>
      <c r="CE33" s="619"/>
      <c r="CF33" s="619"/>
      <c r="CG33" s="619"/>
      <c r="CH33" s="619"/>
      <c r="CI33" s="619"/>
      <c r="CJ33" s="619"/>
      <c r="CK33" s="619"/>
      <c r="CL33" s="619"/>
      <c r="CM33" s="619"/>
      <c r="CN33" s="619"/>
      <c r="CO33" s="619"/>
      <c r="CP33" s="619"/>
      <c r="CQ33" s="620"/>
      <c r="CR33" s="621">
        <v>6158589</v>
      </c>
      <c r="CS33" s="634"/>
      <c r="CT33" s="634"/>
      <c r="CU33" s="634"/>
      <c r="CV33" s="634"/>
      <c r="CW33" s="634"/>
      <c r="CX33" s="634"/>
      <c r="CY33" s="635"/>
      <c r="CZ33" s="624">
        <v>50.7</v>
      </c>
      <c r="DA33" s="636"/>
      <c r="DB33" s="636"/>
      <c r="DC33" s="637"/>
      <c r="DD33" s="627">
        <v>4930209</v>
      </c>
      <c r="DE33" s="634"/>
      <c r="DF33" s="634"/>
      <c r="DG33" s="634"/>
      <c r="DH33" s="634"/>
      <c r="DI33" s="634"/>
      <c r="DJ33" s="634"/>
      <c r="DK33" s="635"/>
      <c r="DL33" s="627">
        <v>2814469</v>
      </c>
      <c r="DM33" s="634"/>
      <c r="DN33" s="634"/>
      <c r="DO33" s="634"/>
      <c r="DP33" s="634"/>
      <c r="DQ33" s="634"/>
      <c r="DR33" s="634"/>
      <c r="DS33" s="634"/>
      <c r="DT33" s="634"/>
      <c r="DU33" s="634"/>
      <c r="DV33" s="635"/>
      <c r="DW33" s="624">
        <v>39.700000000000003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1086070</v>
      </c>
      <c r="S34" s="622"/>
      <c r="T34" s="622"/>
      <c r="U34" s="622"/>
      <c r="V34" s="622"/>
      <c r="W34" s="622"/>
      <c r="X34" s="622"/>
      <c r="Y34" s="623"/>
      <c r="Z34" s="659">
        <v>8.1999999999999993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2392349</v>
      </c>
      <c r="CS34" s="622"/>
      <c r="CT34" s="622"/>
      <c r="CU34" s="622"/>
      <c r="CV34" s="622"/>
      <c r="CW34" s="622"/>
      <c r="CX34" s="622"/>
      <c r="CY34" s="623"/>
      <c r="CZ34" s="624">
        <v>19.7</v>
      </c>
      <c r="DA34" s="636"/>
      <c r="DB34" s="636"/>
      <c r="DC34" s="637"/>
      <c r="DD34" s="627">
        <v>1790525</v>
      </c>
      <c r="DE34" s="622"/>
      <c r="DF34" s="622"/>
      <c r="DG34" s="622"/>
      <c r="DH34" s="622"/>
      <c r="DI34" s="622"/>
      <c r="DJ34" s="622"/>
      <c r="DK34" s="623"/>
      <c r="DL34" s="627">
        <v>978620</v>
      </c>
      <c r="DM34" s="622"/>
      <c r="DN34" s="622"/>
      <c r="DO34" s="622"/>
      <c r="DP34" s="622"/>
      <c r="DQ34" s="622"/>
      <c r="DR34" s="622"/>
      <c r="DS34" s="622"/>
      <c r="DT34" s="622"/>
      <c r="DU34" s="622"/>
      <c r="DV34" s="623"/>
      <c r="DW34" s="624">
        <v>13.8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573481</v>
      </c>
      <c r="S35" s="622"/>
      <c r="T35" s="622"/>
      <c r="U35" s="622"/>
      <c r="V35" s="622"/>
      <c r="W35" s="622"/>
      <c r="X35" s="622"/>
      <c r="Y35" s="623"/>
      <c r="Z35" s="659">
        <v>4.3</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61821</v>
      </c>
      <c r="CS35" s="634"/>
      <c r="CT35" s="634"/>
      <c r="CU35" s="634"/>
      <c r="CV35" s="634"/>
      <c r="CW35" s="634"/>
      <c r="CX35" s="634"/>
      <c r="CY35" s="635"/>
      <c r="CZ35" s="624">
        <v>0.5</v>
      </c>
      <c r="DA35" s="636"/>
      <c r="DB35" s="636"/>
      <c r="DC35" s="637"/>
      <c r="DD35" s="627">
        <v>39305</v>
      </c>
      <c r="DE35" s="634"/>
      <c r="DF35" s="634"/>
      <c r="DG35" s="634"/>
      <c r="DH35" s="634"/>
      <c r="DI35" s="634"/>
      <c r="DJ35" s="634"/>
      <c r="DK35" s="635"/>
      <c r="DL35" s="627">
        <v>39305</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1080072</v>
      </c>
      <c r="S36" s="622"/>
      <c r="T36" s="622"/>
      <c r="U36" s="622"/>
      <c r="V36" s="622"/>
      <c r="W36" s="622"/>
      <c r="X36" s="622"/>
      <c r="Y36" s="623"/>
      <c r="Z36" s="659">
        <v>8.1999999999999993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1469082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653784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1669765</v>
      </c>
      <c r="CS36" s="622"/>
      <c r="CT36" s="622"/>
      <c r="CU36" s="622"/>
      <c r="CV36" s="622"/>
      <c r="CW36" s="622"/>
      <c r="CX36" s="622"/>
      <c r="CY36" s="623"/>
      <c r="CZ36" s="624">
        <v>13.8</v>
      </c>
      <c r="DA36" s="636"/>
      <c r="DB36" s="636"/>
      <c r="DC36" s="637"/>
      <c r="DD36" s="627">
        <v>1296115</v>
      </c>
      <c r="DE36" s="622"/>
      <c r="DF36" s="622"/>
      <c r="DG36" s="622"/>
      <c r="DH36" s="622"/>
      <c r="DI36" s="622"/>
      <c r="DJ36" s="622"/>
      <c r="DK36" s="623"/>
      <c r="DL36" s="627">
        <v>891160</v>
      </c>
      <c r="DM36" s="622"/>
      <c r="DN36" s="622"/>
      <c r="DO36" s="622"/>
      <c r="DP36" s="622"/>
      <c r="DQ36" s="622"/>
      <c r="DR36" s="622"/>
      <c r="DS36" s="622"/>
      <c r="DT36" s="622"/>
      <c r="DU36" s="622"/>
      <c r="DV36" s="623"/>
      <c r="DW36" s="624">
        <v>12.6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141433</v>
      </c>
      <c r="S37" s="622"/>
      <c r="T37" s="622"/>
      <c r="U37" s="622"/>
      <c r="V37" s="622"/>
      <c r="W37" s="622"/>
      <c r="X37" s="622"/>
      <c r="Y37" s="623"/>
      <c r="Z37" s="659">
        <v>1.1000000000000001</v>
      </c>
      <c r="AA37" s="659"/>
      <c r="AB37" s="659"/>
      <c r="AC37" s="659"/>
      <c r="AD37" s="660">
        <v>25</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280232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631039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597081</v>
      </c>
      <c r="CS37" s="634"/>
      <c r="CT37" s="634"/>
      <c r="CU37" s="634"/>
      <c r="CV37" s="634"/>
      <c r="CW37" s="634"/>
      <c r="CX37" s="634"/>
      <c r="CY37" s="635"/>
      <c r="CZ37" s="624">
        <v>4.9000000000000004</v>
      </c>
      <c r="DA37" s="636"/>
      <c r="DB37" s="636"/>
      <c r="DC37" s="637"/>
      <c r="DD37" s="627">
        <v>596409</v>
      </c>
      <c r="DE37" s="634"/>
      <c r="DF37" s="634"/>
      <c r="DG37" s="634"/>
      <c r="DH37" s="634"/>
      <c r="DI37" s="634"/>
      <c r="DJ37" s="634"/>
      <c r="DK37" s="635"/>
      <c r="DL37" s="627">
        <v>596409</v>
      </c>
      <c r="DM37" s="634"/>
      <c r="DN37" s="634"/>
      <c r="DO37" s="634"/>
      <c r="DP37" s="634"/>
      <c r="DQ37" s="634"/>
      <c r="DR37" s="634"/>
      <c r="DS37" s="634"/>
      <c r="DT37" s="634"/>
      <c r="DU37" s="634"/>
      <c r="DV37" s="635"/>
      <c r="DW37" s="624">
        <v>8.4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331663</v>
      </c>
      <c r="S38" s="622"/>
      <c r="T38" s="622"/>
      <c r="U38" s="622"/>
      <c r="V38" s="622"/>
      <c r="W38" s="622"/>
      <c r="X38" s="622"/>
      <c r="Y38" s="623"/>
      <c r="Z38" s="659">
        <v>2.5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78082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3454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1210118</v>
      </c>
      <c r="CS38" s="622"/>
      <c r="CT38" s="622"/>
      <c r="CU38" s="622"/>
      <c r="CV38" s="622"/>
      <c r="CW38" s="622"/>
      <c r="CX38" s="622"/>
      <c r="CY38" s="623"/>
      <c r="CZ38" s="624">
        <v>10</v>
      </c>
      <c r="DA38" s="636"/>
      <c r="DB38" s="636"/>
      <c r="DC38" s="637"/>
      <c r="DD38" s="627">
        <v>1009734</v>
      </c>
      <c r="DE38" s="622"/>
      <c r="DF38" s="622"/>
      <c r="DG38" s="622"/>
      <c r="DH38" s="622"/>
      <c r="DI38" s="622"/>
      <c r="DJ38" s="622"/>
      <c r="DK38" s="623"/>
      <c r="DL38" s="627">
        <v>905384</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2732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5380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824536</v>
      </c>
      <c r="CS39" s="634"/>
      <c r="CT39" s="634"/>
      <c r="CU39" s="634"/>
      <c r="CV39" s="634"/>
      <c r="CW39" s="634"/>
      <c r="CX39" s="634"/>
      <c r="CY39" s="635"/>
      <c r="CZ39" s="624">
        <v>6.8</v>
      </c>
      <c r="DA39" s="636"/>
      <c r="DB39" s="636"/>
      <c r="DC39" s="637"/>
      <c r="DD39" s="627">
        <v>794530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60163</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13218221</v>
      </c>
      <c r="S41" s="646"/>
      <c r="T41" s="646"/>
      <c r="U41" s="646"/>
      <c r="V41" s="646"/>
      <c r="W41" s="646"/>
      <c r="X41" s="646"/>
      <c r="Y41" s="649"/>
      <c r="Z41" s="650">
        <v>100</v>
      </c>
      <c r="AA41" s="650"/>
      <c r="AB41" s="650"/>
      <c r="AC41" s="650"/>
      <c r="AD41" s="651">
        <v>7025280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231771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876265</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424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656194</v>
      </c>
      <c r="CS42" s="634"/>
      <c r="CT42" s="634"/>
      <c r="CU42" s="634"/>
      <c r="CV42" s="634"/>
      <c r="CW42" s="634"/>
      <c r="CX42" s="634"/>
      <c r="CY42" s="635"/>
      <c r="CZ42" s="624">
        <v>5.4</v>
      </c>
      <c r="DA42" s="636"/>
      <c r="DB42" s="636"/>
      <c r="DC42" s="637"/>
      <c r="DD42" s="627">
        <v>260363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9827</v>
      </c>
      <c r="CS43" s="634"/>
      <c r="CT43" s="634"/>
      <c r="CU43" s="634"/>
      <c r="CV43" s="634"/>
      <c r="CW43" s="634"/>
      <c r="CX43" s="634"/>
      <c r="CY43" s="635"/>
      <c r="CZ43" s="624">
        <v>0.1</v>
      </c>
      <c r="DA43" s="636"/>
      <c r="DB43" s="636"/>
      <c r="DC43" s="637"/>
      <c r="DD43" s="627">
        <v>9827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656194</v>
      </c>
      <c r="CS44" s="622"/>
      <c r="CT44" s="622"/>
      <c r="CU44" s="622"/>
      <c r="CV44" s="622"/>
      <c r="CW44" s="622"/>
      <c r="CX44" s="622"/>
      <c r="CY44" s="623"/>
      <c r="CZ44" s="624">
        <v>5.4</v>
      </c>
      <c r="DA44" s="625"/>
      <c r="DB44" s="625"/>
      <c r="DC44" s="626"/>
      <c r="DD44" s="627">
        <v>260363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204392</v>
      </c>
      <c r="CS45" s="634"/>
      <c r="CT45" s="634"/>
      <c r="CU45" s="634"/>
      <c r="CV45" s="634"/>
      <c r="CW45" s="634"/>
      <c r="CX45" s="634"/>
      <c r="CY45" s="635"/>
      <c r="CZ45" s="624">
        <v>1.7</v>
      </c>
      <c r="DA45" s="636"/>
      <c r="DB45" s="636"/>
      <c r="DC45" s="637"/>
      <c r="DD45" s="627">
        <v>30716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360191</v>
      </c>
      <c r="CS46" s="622"/>
      <c r="CT46" s="622"/>
      <c r="CU46" s="622"/>
      <c r="CV46" s="622"/>
      <c r="CW46" s="622"/>
      <c r="CX46" s="622"/>
      <c r="CY46" s="623"/>
      <c r="CZ46" s="624">
        <v>3</v>
      </c>
      <c r="DA46" s="625"/>
      <c r="DB46" s="625"/>
      <c r="DC46" s="626"/>
      <c r="DD46" s="627">
        <v>200736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12137051</v>
      </c>
      <c r="CS49" s="606"/>
      <c r="CT49" s="606"/>
      <c r="CU49" s="606"/>
      <c r="CV49" s="606"/>
      <c r="CW49" s="606"/>
      <c r="CX49" s="606"/>
      <c r="CY49" s="607"/>
      <c r="CZ49" s="608">
        <v>100</v>
      </c>
      <c r="DA49" s="609"/>
      <c r="DB49" s="609"/>
      <c r="DC49" s="610"/>
      <c r="DD49" s="611">
        <v>8914421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sRybr45tuPyUQzsZ4bEWNPQbPNs5zcFujhxip5pwXxwwm7pfOPnlsvdSMRXaL2yRRjKWpZPmNOQa5kBFtUP4g==" saltValue="dBc2I5qmf1xOxiYPwSad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89" t="s">
        <v>352</v>
      </c>
      <c r="B2" s="1089"/>
      <c r="C2" s="1089"/>
      <c r="D2" s="1089"/>
      <c r="E2" s="1089"/>
      <c r="F2" s="1089"/>
      <c r="G2" s="1089"/>
      <c r="H2" s="1089"/>
      <c r="I2" s="1089"/>
      <c r="J2" s="1089"/>
      <c r="K2" s="1089"/>
      <c r="L2" s="1089"/>
      <c r="M2" s="1089"/>
      <c r="N2" s="1089"/>
      <c r="O2" s="1089"/>
      <c r="P2" s="1089"/>
      <c r="Q2" s="1089"/>
      <c r="R2" s="1089"/>
      <c r="S2" s="1089"/>
      <c r="T2" s="1089"/>
      <c r="U2" s="1089"/>
      <c r="V2" s="1089"/>
      <c r="W2" s="1089"/>
      <c r="X2" s="1089"/>
      <c r="Y2" s="1089"/>
      <c r="Z2" s="1089"/>
      <c r="AA2" s="1089"/>
      <c r="AB2" s="1089"/>
      <c r="AC2" s="1089"/>
      <c r="AD2" s="1089"/>
      <c r="AE2" s="1089"/>
      <c r="AF2" s="1089"/>
      <c r="AG2" s="1089"/>
      <c r="AH2" s="1089"/>
      <c r="AI2" s="1089"/>
      <c r="AJ2" s="1089"/>
      <c r="AK2" s="1089"/>
      <c r="AL2" s="1089"/>
      <c r="AM2" s="1089"/>
      <c r="AN2" s="1089"/>
      <c r="AO2" s="1089"/>
      <c r="AP2" s="1089"/>
      <c r="AQ2" s="1089"/>
      <c r="AR2" s="1089"/>
      <c r="AS2" s="1089"/>
      <c r="AT2" s="1089"/>
      <c r="AU2" s="1089"/>
      <c r="AV2" s="1089"/>
      <c r="AW2" s="1089"/>
      <c r="AX2" s="1089"/>
      <c r="AY2" s="1089"/>
      <c r="AZ2" s="1089"/>
      <c r="BA2" s="1089"/>
      <c r="BB2" s="1089"/>
      <c r="BC2" s="1089"/>
      <c r="BD2" s="1089"/>
      <c r="BE2" s="1089"/>
      <c r="BF2" s="1089"/>
      <c r="BG2" s="1089"/>
      <c r="BH2" s="1089"/>
      <c r="BI2" s="108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0" t="s">
        <v>353</v>
      </c>
      <c r="DK2" s="1091"/>
      <c r="DL2" s="1091"/>
      <c r="DM2" s="1091"/>
      <c r="DN2" s="1091"/>
      <c r="DO2" s="1092"/>
      <c r="DP2" s="228"/>
      <c r="DQ2" s="1090" t="s">
        <v>354</v>
      </c>
      <c r="DR2" s="1091"/>
      <c r="DS2" s="1091"/>
      <c r="DT2" s="1091"/>
      <c r="DU2" s="1091"/>
      <c r="DV2" s="1091"/>
      <c r="DW2" s="1091"/>
      <c r="DX2" s="1091"/>
      <c r="DY2" s="1091"/>
      <c r="DZ2" s="1092"/>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8" t="s">
        <v>355</v>
      </c>
      <c r="B4" s="1058"/>
      <c r="C4" s="1058"/>
      <c r="D4" s="1058"/>
      <c r="E4" s="1058"/>
      <c r="F4" s="1058"/>
      <c r="G4" s="1058"/>
      <c r="H4" s="1058"/>
      <c r="I4" s="1058"/>
      <c r="J4" s="1058"/>
      <c r="K4" s="1058"/>
      <c r="L4" s="1058"/>
      <c r="M4" s="1058"/>
      <c r="N4" s="1058"/>
      <c r="O4" s="1058"/>
      <c r="P4" s="1058"/>
      <c r="Q4" s="1058"/>
      <c r="R4" s="1058"/>
      <c r="S4" s="1058"/>
      <c r="T4" s="1058"/>
      <c r="U4" s="1058"/>
      <c r="V4" s="1058"/>
      <c r="W4" s="1058"/>
      <c r="X4" s="1058"/>
      <c r="Y4" s="1058"/>
      <c r="Z4" s="1058"/>
      <c r="AA4" s="1058"/>
      <c r="AB4" s="1058"/>
      <c r="AC4" s="1058"/>
      <c r="AD4" s="1058"/>
      <c r="AE4" s="1058"/>
      <c r="AF4" s="1058"/>
      <c r="AG4" s="1058"/>
      <c r="AH4" s="1058"/>
      <c r="AI4" s="1058"/>
      <c r="AJ4" s="1058"/>
      <c r="AK4" s="1058"/>
      <c r="AL4" s="1058"/>
      <c r="AM4" s="1058"/>
      <c r="AN4" s="1058"/>
      <c r="AO4" s="1058"/>
      <c r="AP4" s="1058"/>
      <c r="AQ4" s="1058"/>
      <c r="AR4" s="1058"/>
      <c r="AS4" s="1058"/>
      <c r="AT4" s="1058"/>
      <c r="AU4" s="1058"/>
      <c r="AV4" s="1058"/>
      <c r="AW4" s="1058"/>
      <c r="AX4" s="1058"/>
      <c r="AY4" s="1058"/>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3"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3" t="s">
        <v>371</v>
      </c>
      <c r="DH5" s="1084"/>
      <c r="DI5" s="1084"/>
      <c r="DJ5" s="1084"/>
      <c r="DK5" s="1085"/>
      <c r="DL5" s="1083" t="s">
        <v>372</v>
      </c>
      <c r="DM5" s="1084"/>
      <c r="DN5" s="1084"/>
      <c r="DO5" s="1084"/>
      <c r="DP5" s="1085"/>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4"/>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6"/>
      <c r="DH6" s="1087"/>
      <c r="DI6" s="1087"/>
      <c r="DJ6" s="1087"/>
      <c r="DK6" s="1088"/>
      <c r="DL6" s="1086"/>
      <c r="DM6" s="1087"/>
      <c r="DN6" s="1087"/>
      <c r="DO6" s="1087"/>
      <c r="DP6" s="1088"/>
      <c r="DQ6" s="1004"/>
      <c r="DR6" s="1005"/>
      <c r="DS6" s="1005"/>
      <c r="DT6" s="1005"/>
      <c r="DU6" s="1006"/>
      <c r="DV6" s="1004"/>
      <c r="DW6" s="1005"/>
      <c r="DX6" s="1005"/>
      <c r="DY6" s="1005"/>
      <c r="DZ6" s="1016"/>
      <c r="EA6" s="234"/>
    </row>
    <row r="7" spans="1:131" s="235" customFormat="1" ht="26.25" customHeight="1" thickTop="1" x14ac:dyDescent="0.2">
      <c r="A7" s="236">
        <v>1</v>
      </c>
      <c r="B7" s="1046" t="s">
        <v>374</v>
      </c>
      <c r="C7" s="1047"/>
      <c r="D7" s="1047"/>
      <c r="E7" s="1047"/>
      <c r="F7" s="1047"/>
      <c r="G7" s="1047"/>
      <c r="H7" s="1047"/>
      <c r="I7" s="1047"/>
      <c r="J7" s="1047"/>
      <c r="K7" s="1047"/>
      <c r="L7" s="1047"/>
      <c r="M7" s="1047"/>
      <c r="N7" s="1047"/>
      <c r="O7" s="1047"/>
      <c r="P7" s="1048"/>
      <c r="Q7" s="1101">
        <v>13144</v>
      </c>
      <c r="R7" s="1102"/>
      <c r="S7" s="1102"/>
      <c r="T7" s="1102"/>
      <c r="U7" s="1102"/>
      <c r="V7" s="1102">
        <v>12136</v>
      </c>
      <c r="W7" s="1102"/>
      <c r="X7" s="1102"/>
      <c r="Y7" s="1102"/>
      <c r="Z7" s="1102"/>
      <c r="AA7" s="1102">
        <v>1008</v>
      </c>
      <c r="AB7" s="1102"/>
      <c r="AC7" s="1102"/>
      <c r="AD7" s="1102"/>
      <c r="AE7" s="1103"/>
      <c r="AF7" s="1104">
        <v>988</v>
      </c>
      <c r="AG7" s="1105"/>
      <c r="AH7" s="1105"/>
      <c r="AI7" s="1105"/>
      <c r="AJ7" s="1106"/>
      <c r="AK7" s="1107">
        <v>551</v>
      </c>
      <c r="AL7" s="1108"/>
      <c r="AM7" s="1108"/>
      <c r="AN7" s="1108"/>
      <c r="AO7" s="1108"/>
      <c r="AP7" s="1108">
        <v>9959</v>
      </c>
      <c r="AQ7" s="1108"/>
      <c r="AR7" s="1108"/>
      <c r="AS7" s="1108"/>
      <c r="AT7" s="1108"/>
      <c r="AU7" s="1109" t="s">
        <v>553</v>
      </c>
      <c r="AV7" s="1109"/>
      <c r="AW7" s="1109"/>
      <c r="AX7" s="1109"/>
      <c r="AY7" s="1110"/>
      <c r="AZ7" s="232"/>
      <c r="BA7" s="232"/>
      <c r="BB7" s="232"/>
      <c r="BC7" s="232"/>
      <c r="BD7" s="232"/>
      <c r="BE7" s="233"/>
      <c r="BF7" s="233"/>
      <c r="BG7" s="233"/>
      <c r="BH7" s="233"/>
      <c r="BI7" s="233"/>
      <c r="BJ7" s="233"/>
      <c r="BK7" s="233"/>
      <c r="BL7" s="233"/>
      <c r="BM7" s="233"/>
      <c r="BN7" s="233"/>
      <c r="BO7" s="233"/>
      <c r="BP7" s="233"/>
      <c r="BQ7" s="236">
        <v>1</v>
      </c>
      <c r="BR7" s="237"/>
      <c r="BS7" s="1098" t="s">
        <v>560</v>
      </c>
      <c r="BT7" s="1099"/>
      <c r="BU7" s="1099"/>
      <c r="BV7" s="1099"/>
      <c r="BW7" s="1099"/>
      <c r="BX7" s="1099"/>
      <c r="BY7" s="1099"/>
      <c r="BZ7" s="1099"/>
      <c r="CA7" s="1099"/>
      <c r="CB7" s="1099"/>
      <c r="CC7" s="1099"/>
      <c r="CD7" s="1099"/>
      <c r="CE7" s="1099"/>
      <c r="CF7" s="1099"/>
      <c r="CG7" s="1111"/>
      <c r="CH7" s="1095">
        <v>-13</v>
      </c>
      <c r="CI7" s="1096"/>
      <c r="CJ7" s="1096"/>
      <c r="CK7" s="1096"/>
      <c r="CL7" s="1097"/>
      <c r="CM7" s="1095">
        <v>105</v>
      </c>
      <c r="CN7" s="1096"/>
      <c r="CO7" s="1096"/>
      <c r="CP7" s="1096"/>
      <c r="CQ7" s="1097"/>
      <c r="CR7" s="1095">
        <v>119</v>
      </c>
      <c r="CS7" s="1096"/>
      <c r="CT7" s="1096"/>
      <c r="CU7" s="1096"/>
      <c r="CV7" s="1097"/>
      <c r="CW7" s="1095">
        <v>4</v>
      </c>
      <c r="CX7" s="1096"/>
      <c r="CY7" s="1096"/>
      <c r="CZ7" s="1096"/>
      <c r="DA7" s="1097"/>
      <c r="DB7" s="1095" t="s">
        <v>552</v>
      </c>
      <c r="DC7" s="1096"/>
      <c r="DD7" s="1096"/>
      <c r="DE7" s="1096"/>
      <c r="DF7" s="1097"/>
      <c r="DG7" s="1095" t="s">
        <v>552</v>
      </c>
      <c r="DH7" s="1096"/>
      <c r="DI7" s="1096"/>
      <c r="DJ7" s="1096"/>
      <c r="DK7" s="1097"/>
      <c r="DL7" s="1095" t="s">
        <v>552</v>
      </c>
      <c r="DM7" s="1096"/>
      <c r="DN7" s="1096"/>
      <c r="DO7" s="1096"/>
      <c r="DP7" s="1097"/>
      <c r="DQ7" s="1095" t="s">
        <v>552</v>
      </c>
      <c r="DR7" s="1096"/>
      <c r="DS7" s="1096"/>
      <c r="DT7" s="1096"/>
      <c r="DU7" s="1097"/>
      <c r="DV7" s="1098"/>
      <c r="DW7" s="1099"/>
      <c r="DX7" s="1099"/>
      <c r="DY7" s="1099"/>
      <c r="DZ7" s="1100"/>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74</v>
      </c>
      <c r="R8" s="1039"/>
      <c r="S8" s="1039"/>
      <c r="T8" s="1039"/>
      <c r="U8" s="1039"/>
      <c r="V8" s="1039">
        <v>0</v>
      </c>
      <c r="W8" s="1039"/>
      <c r="X8" s="1039"/>
      <c r="Y8" s="1039"/>
      <c r="Z8" s="1039"/>
      <c r="AA8" s="1039">
        <v>73</v>
      </c>
      <c r="AB8" s="1039"/>
      <c r="AC8" s="1039"/>
      <c r="AD8" s="1039"/>
      <c r="AE8" s="1040"/>
      <c r="AF8" s="1035">
        <v>73</v>
      </c>
      <c r="AG8" s="1036"/>
      <c r="AH8" s="1036"/>
      <c r="AI8" s="1036"/>
      <c r="AJ8" s="1037"/>
      <c r="AK8" s="1079" t="s">
        <v>552</v>
      </c>
      <c r="AL8" s="1080"/>
      <c r="AM8" s="1080"/>
      <c r="AN8" s="1080"/>
      <c r="AO8" s="1080"/>
      <c r="AP8" s="1080">
        <v>0</v>
      </c>
      <c r="AQ8" s="1080"/>
      <c r="AR8" s="1080"/>
      <c r="AS8" s="1080"/>
      <c r="AT8" s="1080"/>
      <c r="AU8" s="1081"/>
      <c r="AV8" s="1081"/>
      <c r="AW8" s="1081"/>
      <c r="AX8" s="1081"/>
      <c r="AY8" s="1082"/>
      <c r="AZ8" s="232"/>
      <c r="BA8" s="232"/>
      <c r="BB8" s="232"/>
      <c r="BC8" s="232"/>
      <c r="BD8" s="232"/>
      <c r="BE8" s="233"/>
      <c r="BF8" s="233"/>
      <c r="BG8" s="233"/>
      <c r="BH8" s="233"/>
      <c r="BI8" s="233"/>
      <c r="BJ8" s="233"/>
      <c r="BK8" s="233"/>
      <c r="BL8" s="233"/>
      <c r="BM8" s="233"/>
      <c r="BN8" s="233"/>
      <c r="BO8" s="233"/>
      <c r="BP8" s="233"/>
      <c r="BQ8" s="238">
        <v>2</v>
      </c>
      <c r="BR8" s="239" t="s">
        <v>561</v>
      </c>
      <c r="BS8" s="992" t="s">
        <v>562</v>
      </c>
      <c r="BT8" s="993"/>
      <c r="BU8" s="993"/>
      <c r="BV8" s="993"/>
      <c r="BW8" s="993"/>
      <c r="BX8" s="993"/>
      <c r="BY8" s="993"/>
      <c r="BZ8" s="993"/>
      <c r="CA8" s="993"/>
      <c r="CB8" s="993"/>
      <c r="CC8" s="993"/>
      <c r="CD8" s="993"/>
      <c r="CE8" s="993"/>
      <c r="CF8" s="993"/>
      <c r="CG8" s="1014"/>
      <c r="CH8" s="989" t="s">
        <v>552</v>
      </c>
      <c r="CI8" s="990"/>
      <c r="CJ8" s="990"/>
      <c r="CK8" s="990"/>
      <c r="CL8" s="991"/>
      <c r="CM8" s="989">
        <v>79</v>
      </c>
      <c r="CN8" s="990"/>
      <c r="CO8" s="990"/>
      <c r="CP8" s="990"/>
      <c r="CQ8" s="991"/>
      <c r="CR8" s="989">
        <v>5</v>
      </c>
      <c r="CS8" s="990"/>
      <c r="CT8" s="990"/>
      <c r="CU8" s="990"/>
      <c r="CV8" s="991"/>
      <c r="CW8" s="989" t="s">
        <v>552</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79"/>
      <c r="AL9" s="1080"/>
      <c r="AM9" s="1080"/>
      <c r="AN9" s="1080"/>
      <c r="AO9" s="1080"/>
      <c r="AP9" s="1080"/>
      <c r="AQ9" s="1080"/>
      <c r="AR9" s="1080"/>
      <c r="AS9" s="1080"/>
      <c r="AT9" s="1080"/>
      <c r="AU9" s="1081"/>
      <c r="AV9" s="1081"/>
      <c r="AW9" s="1081"/>
      <c r="AX9" s="1081"/>
      <c r="AY9" s="1082"/>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79"/>
      <c r="AL10" s="1080"/>
      <c r="AM10" s="1080"/>
      <c r="AN10" s="1080"/>
      <c r="AO10" s="1080"/>
      <c r="AP10" s="1080"/>
      <c r="AQ10" s="1080"/>
      <c r="AR10" s="1080"/>
      <c r="AS10" s="1080"/>
      <c r="AT10" s="1080"/>
      <c r="AU10" s="1081"/>
      <c r="AV10" s="1081"/>
      <c r="AW10" s="1081"/>
      <c r="AX10" s="1081"/>
      <c r="AY10" s="1082"/>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79"/>
      <c r="AL11" s="1080"/>
      <c r="AM11" s="1080"/>
      <c r="AN11" s="1080"/>
      <c r="AO11" s="1080"/>
      <c r="AP11" s="1080"/>
      <c r="AQ11" s="1080"/>
      <c r="AR11" s="1080"/>
      <c r="AS11" s="1080"/>
      <c r="AT11" s="1080"/>
      <c r="AU11" s="1081"/>
      <c r="AV11" s="1081"/>
      <c r="AW11" s="1081"/>
      <c r="AX11" s="1081"/>
      <c r="AY11" s="1082"/>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79"/>
      <c r="AL12" s="1080"/>
      <c r="AM12" s="1080"/>
      <c r="AN12" s="1080"/>
      <c r="AO12" s="1080"/>
      <c r="AP12" s="1080"/>
      <c r="AQ12" s="1080"/>
      <c r="AR12" s="1080"/>
      <c r="AS12" s="1080"/>
      <c r="AT12" s="1080"/>
      <c r="AU12" s="1081"/>
      <c r="AV12" s="1081"/>
      <c r="AW12" s="1081"/>
      <c r="AX12" s="1081"/>
      <c r="AY12" s="1082"/>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79"/>
      <c r="AL13" s="1080"/>
      <c r="AM13" s="1080"/>
      <c r="AN13" s="1080"/>
      <c r="AO13" s="1080"/>
      <c r="AP13" s="1080"/>
      <c r="AQ13" s="1080"/>
      <c r="AR13" s="1080"/>
      <c r="AS13" s="1080"/>
      <c r="AT13" s="1080"/>
      <c r="AU13" s="1081"/>
      <c r="AV13" s="1081"/>
      <c r="AW13" s="1081"/>
      <c r="AX13" s="1081"/>
      <c r="AY13" s="1082"/>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79"/>
      <c r="AL14" s="1080"/>
      <c r="AM14" s="1080"/>
      <c r="AN14" s="1080"/>
      <c r="AO14" s="1080"/>
      <c r="AP14" s="1080"/>
      <c r="AQ14" s="1080"/>
      <c r="AR14" s="1080"/>
      <c r="AS14" s="1080"/>
      <c r="AT14" s="1080"/>
      <c r="AU14" s="1081"/>
      <c r="AV14" s="1081"/>
      <c r="AW14" s="1081"/>
      <c r="AX14" s="1081"/>
      <c r="AY14" s="1082"/>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79"/>
      <c r="AL15" s="1080"/>
      <c r="AM15" s="1080"/>
      <c r="AN15" s="1080"/>
      <c r="AO15" s="1080"/>
      <c r="AP15" s="1080"/>
      <c r="AQ15" s="1080"/>
      <c r="AR15" s="1080"/>
      <c r="AS15" s="1080"/>
      <c r="AT15" s="1080"/>
      <c r="AU15" s="1081"/>
      <c r="AV15" s="1081"/>
      <c r="AW15" s="1081"/>
      <c r="AX15" s="1081"/>
      <c r="AY15" s="1082"/>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79"/>
      <c r="AL16" s="1080"/>
      <c r="AM16" s="1080"/>
      <c r="AN16" s="1080"/>
      <c r="AO16" s="1080"/>
      <c r="AP16" s="1080"/>
      <c r="AQ16" s="1080"/>
      <c r="AR16" s="1080"/>
      <c r="AS16" s="1080"/>
      <c r="AT16" s="1080"/>
      <c r="AU16" s="1081"/>
      <c r="AV16" s="1081"/>
      <c r="AW16" s="1081"/>
      <c r="AX16" s="1081"/>
      <c r="AY16" s="1082"/>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79"/>
      <c r="AL17" s="1080"/>
      <c r="AM17" s="1080"/>
      <c r="AN17" s="1080"/>
      <c r="AO17" s="1080"/>
      <c r="AP17" s="1080"/>
      <c r="AQ17" s="1080"/>
      <c r="AR17" s="1080"/>
      <c r="AS17" s="1080"/>
      <c r="AT17" s="1080"/>
      <c r="AU17" s="1081"/>
      <c r="AV17" s="1081"/>
      <c r="AW17" s="1081"/>
      <c r="AX17" s="1081"/>
      <c r="AY17" s="1082"/>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79"/>
      <c r="AL18" s="1080"/>
      <c r="AM18" s="1080"/>
      <c r="AN18" s="1080"/>
      <c r="AO18" s="1080"/>
      <c r="AP18" s="1080"/>
      <c r="AQ18" s="1080"/>
      <c r="AR18" s="1080"/>
      <c r="AS18" s="1080"/>
      <c r="AT18" s="1080"/>
      <c r="AU18" s="1081"/>
      <c r="AV18" s="1081"/>
      <c r="AW18" s="1081"/>
      <c r="AX18" s="1081"/>
      <c r="AY18" s="1082"/>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79"/>
      <c r="AL19" s="1080"/>
      <c r="AM19" s="1080"/>
      <c r="AN19" s="1080"/>
      <c r="AO19" s="1080"/>
      <c r="AP19" s="1080"/>
      <c r="AQ19" s="1080"/>
      <c r="AR19" s="1080"/>
      <c r="AS19" s="1080"/>
      <c r="AT19" s="1080"/>
      <c r="AU19" s="1081"/>
      <c r="AV19" s="1081"/>
      <c r="AW19" s="1081"/>
      <c r="AX19" s="1081"/>
      <c r="AY19" s="1082"/>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79"/>
      <c r="AL20" s="1080"/>
      <c r="AM20" s="1080"/>
      <c r="AN20" s="1080"/>
      <c r="AO20" s="1080"/>
      <c r="AP20" s="1080"/>
      <c r="AQ20" s="1080"/>
      <c r="AR20" s="1080"/>
      <c r="AS20" s="1080"/>
      <c r="AT20" s="1080"/>
      <c r="AU20" s="1081"/>
      <c r="AV20" s="1081"/>
      <c r="AW20" s="1081"/>
      <c r="AX20" s="1081"/>
      <c r="AY20" s="1082"/>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79"/>
      <c r="AL21" s="1080"/>
      <c r="AM21" s="1080"/>
      <c r="AN21" s="1080"/>
      <c r="AO21" s="1080"/>
      <c r="AP21" s="1080"/>
      <c r="AQ21" s="1080"/>
      <c r="AR21" s="1080"/>
      <c r="AS21" s="1080"/>
      <c r="AT21" s="1080"/>
      <c r="AU21" s="1081"/>
      <c r="AV21" s="1081"/>
      <c r="AW21" s="1081"/>
      <c r="AX21" s="1081"/>
      <c r="AY21" s="1082"/>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2"/>
      <c r="R22" s="1073"/>
      <c r="S22" s="1073"/>
      <c r="T22" s="1073"/>
      <c r="U22" s="1073"/>
      <c r="V22" s="1073"/>
      <c r="W22" s="1073"/>
      <c r="X22" s="1073"/>
      <c r="Y22" s="1073"/>
      <c r="Z22" s="1073"/>
      <c r="AA22" s="1073"/>
      <c r="AB22" s="1073"/>
      <c r="AC22" s="1073"/>
      <c r="AD22" s="1073"/>
      <c r="AE22" s="1074"/>
      <c r="AF22" s="1035"/>
      <c r="AG22" s="1036"/>
      <c r="AH22" s="1036"/>
      <c r="AI22" s="1036"/>
      <c r="AJ22" s="1037"/>
      <c r="AK22" s="1075"/>
      <c r="AL22" s="1076"/>
      <c r="AM22" s="1076"/>
      <c r="AN22" s="1076"/>
      <c r="AO22" s="1076"/>
      <c r="AP22" s="1076"/>
      <c r="AQ22" s="1076"/>
      <c r="AR22" s="1076"/>
      <c r="AS22" s="1076"/>
      <c r="AT22" s="1076"/>
      <c r="AU22" s="1077"/>
      <c r="AV22" s="1077"/>
      <c r="AW22" s="1077"/>
      <c r="AX22" s="1077"/>
      <c r="AY22" s="1078"/>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6">
        <v>13218</v>
      </c>
      <c r="R23" s="1060"/>
      <c r="S23" s="1060"/>
      <c r="T23" s="1060"/>
      <c r="U23" s="1060"/>
      <c r="V23" s="1060">
        <v>12137</v>
      </c>
      <c r="W23" s="1060"/>
      <c r="X23" s="1060"/>
      <c r="Y23" s="1060"/>
      <c r="Z23" s="1060"/>
      <c r="AA23" s="1060">
        <v>1081</v>
      </c>
      <c r="AB23" s="1060"/>
      <c r="AC23" s="1060"/>
      <c r="AD23" s="1060"/>
      <c r="AE23" s="1067"/>
      <c r="AF23" s="1068">
        <v>1062</v>
      </c>
      <c r="AG23" s="1060"/>
      <c r="AH23" s="1060"/>
      <c r="AI23" s="1060"/>
      <c r="AJ23" s="1069"/>
      <c r="AK23" s="1070"/>
      <c r="AL23" s="1071"/>
      <c r="AM23" s="1071"/>
      <c r="AN23" s="1071"/>
      <c r="AO23" s="1071"/>
      <c r="AP23" s="1060">
        <v>9959</v>
      </c>
      <c r="AQ23" s="1060"/>
      <c r="AR23" s="1060"/>
      <c r="AS23" s="1060"/>
      <c r="AT23" s="1060"/>
      <c r="AU23" s="1061"/>
      <c r="AV23" s="1061"/>
      <c r="AW23" s="1061"/>
      <c r="AX23" s="1061"/>
      <c r="AY23" s="1062"/>
      <c r="AZ23" s="1063" t="s">
        <v>122</v>
      </c>
      <c r="BA23" s="1064"/>
      <c r="BB23" s="1064"/>
      <c r="BC23" s="1064"/>
      <c r="BD23" s="1065"/>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59" t="s">
        <v>379</v>
      </c>
      <c r="B24" s="1059"/>
      <c r="C24" s="1059"/>
      <c r="D24" s="1059"/>
      <c r="E24" s="1059"/>
      <c r="F24" s="1059"/>
      <c r="G24" s="1059"/>
      <c r="H24" s="1059"/>
      <c r="I24" s="1059"/>
      <c r="J24" s="1059"/>
      <c r="K24" s="1059"/>
      <c r="L24" s="1059"/>
      <c r="M24" s="1059"/>
      <c r="N24" s="1059"/>
      <c r="O24" s="1059"/>
      <c r="P24" s="1059"/>
      <c r="Q24" s="1059"/>
      <c r="R24" s="1059"/>
      <c r="S24" s="1059"/>
      <c r="T24" s="1059"/>
      <c r="U24" s="1059"/>
      <c r="V24" s="1059"/>
      <c r="W24" s="1059"/>
      <c r="X24" s="1059"/>
      <c r="Y24" s="1059"/>
      <c r="Z24" s="1059"/>
      <c r="AA24" s="1059"/>
      <c r="AB24" s="1059"/>
      <c r="AC24" s="1059"/>
      <c r="AD24" s="1059"/>
      <c r="AE24" s="1059"/>
      <c r="AF24" s="1059"/>
      <c r="AG24" s="1059"/>
      <c r="AH24" s="1059"/>
      <c r="AI24" s="1059"/>
      <c r="AJ24" s="1059"/>
      <c r="AK24" s="1059"/>
      <c r="AL24" s="1059"/>
      <c r="AM24" s="1059"/>
      <c r="AN24" s="1059"/>
      <c r="AO24" s="1059"/>
      <c r="AP24" s="1059"/>
      <c r="AQ24" s="1059"/>
      <c r="AR24" s="1059"/>
      <c r="AS24" s="1059"/>
      <c r="AT24" s="1059"/>
      <c r="AU24" s="1059"/>
      <c r="AV24" s="1059"/>
      <c r="AW24" s="1059"/>
      <c r="AX24" s="1059"/>
      <c r="AY24" s="1059"/>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8" t="s">
        <v>380</v>
      </c>
      <c r="B25" s="1058"/>
      <c r="C25" s="1058"/>
      <c r="D25" s="1058"/>
      <c r="E25" s="1058"/>
      <c r="F25" s="1058"/>
      <c r="G25" s="1058"/>
      <c r="H25" s="1058"/>
      <c r="I25" s="1058"/>
      <c r="J25" s="1058"/>
      <c r="K25" s="1058"/>
      <c r="L25" s="1058"/>
      <c r="M25" s="1058"/>
      <c r="N25" s="1058"/>
      <c r="O25" s="1058"/>
      <c r="P25" s="1058"/>
      <c r="Q25" s="1058"/>
      <c r="R25" s="1058"/>
      <c r="S25" s="1058"/>
      <c r="T25" s="1058"/>
      <c r="U25" s="1058"/>
      <c r="V25" s="1058"/>
      <c r="W25" s="1058"/>
      <c r="X25" s="1058"/>
      <c r="Y25" s="1058"/>
      <c r="Z25" s="1058"/>
      <c r="AA25" s="1058"/>
      <c r="AB25" s="1058"/>
      <c r="AC25" s="1058"/>
      <c r="AD25" s="1058"/>
      <c r="AE25" s="1058"/>
      <c r="AF25" s="1058"/>
      <c r="AG25" s="1058"/>
      <c r="AH25" s="1058"/>
      <c r="AI25" s="1058"/>
      <c r="AJ25" s="1058"/>
      <c r="AK25" s="1058"/>
      <c r="AL25" s="1058"/>
      <c r="AM25" s="1058"/>
      <c r="AN25" s="1058"/>
      <c r="AO25" s="1058"/>
      <c r="AP25" s="1058"/>
      <c r="AQ25" s="1058"/>
      <c r="AR25" s="1058"/>
      <c r="AS25" s="1058"/>
      <c r="AT25" s="1058"/>
      <c r="AU25" s="1058"/>
      <c r="AV25" s="1058"/>
      <c r="AW25" s="1058"/>
      <c r="AX25" s="1058"/>
      <c r="AY25" s="1058"/>
      <c r="AZ25" s="1058"/>
      <c r="BA25" s="1058"/>
      <c r="BB25" s="1058"/>
      <c r="BC25" s="1058"/>
      <c r="BD25" s="1058"/>
      <c r="BE25" s="1058"/>
      <c r="BF25" s="1058"/>
      <c r="BG25" s="1058"/>
      <c r="BH25" s="1058"/>
      <c r="BI25" s="1058"/>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4" t="s">
        <v>384</v>
      </c>
      <c r="AG26" s="1008"/>
      <c r="AH26" s="1008"/>
      <c r="AI26" s="1008"/>
      <c r="AJ26" s="1055"/>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6"/>
      <c r="AG27" s="1011"/>
      <c r="AH27" s="1011"/>
      <c r="AI27" s="1011"/>
      <c r="AJ27" s="1057"/>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6" t="s">
        <v>389</v>
      </c>
      <c r="C28" s="1047"/>
      <c r="D28" s="1047"/>
      <c r="E28" s="1047"/>
      <c r="F28" s="1047"/>
      <c r="G28" s="1047"/>
      <c r="H28" s="1047"/>
      <c r="I28" s="1047"/>
      <c r="J28" s="1047"/>
      <c r="K28" s="1047"/>
      <c r="L28" s="1047"/>
      <c r="M28" s="1047"/>
      <c r="N28" s="1047"/>
      <c r="O28" s="1047"/>
      <c r="P28" s="1048"/>
      <c r="Q28" s="1049">
        <v>3846</v>
      </c>
      <c r="R28" s="1050"/>
      <c r="S28" s="1050"/>
      <c r="T28" s="1050"/>
      <c r="U28" s="1050"/>
      <c r="V28" s="1050">
        <v>3192</v>
      </c>
      <c r="W28" s="1050"/>
      <c r="X28" s="1050"/>
      <c r="Y28" s="1050"/>
      <c r="Z28" s="1050"/>
      <c r="AA28" s="1050">
        <v>654</v>
      </c>
      <c r="AB28" s="1050"/>
      <c r="AC28" s="1050"/>
      <c r="AD28" s="1050"/>
      <c r="AE28" s="1051"/>
      <c r="AF28" s="1052">
        <v>654</v>
      </c>
      <c r="AG28" s="1050"/>
      <c r="AH28" s="1050"/>
      <c r="AI28" s="1050"/>
      <c r="AJ28" s="1053"/>
      <c r="AK28" s="1042">
        <v>232</v>
      </c>
      <c r="AL28" s="1043"/>
      <c r="AM28" s="1043"/>
      <c r="AN28" s="1043"/>
      <c r="AO28" s="1043"/>
      <c r="AP28" s="1043" t="s">
        <v>492</v>
      </c>
      <c r="AQ28" s="1043"/>
      <c r="AR28" s="1043"/>
      <c r="AS28" s="1043"/>
      <c r="AT28" s="1043"/>
      <c r="AU28" s="1043" t="s">
        <v>492</v>
      </c>
      <c r="AV28" s="1043"/>
      <c r="AW28" s="1043"/>
      <c r="AX28" s="1043"/>
      <c r="AY28" s="1043"/>
      <c r="AZ28" s="1043" t="s">
        <v>492</v>
      </c>
      <c r="BA28" s="1043"/>
      <c r="BB28" s="1043"/>
      <c r="BC28" s="1043"/>
      <c r="BD28" s="1043"/>
      <c r="BE28" s="1044"/>
      <c r="BF28" s="1044"/>
      <c r="BG28" s="1044"/>
      <c r="BH28" s="1044"/>
      <c r="BI28" s="1045"/>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3242</v>
      </c>
      <c r="R29" s="1039"/>
      <c r="S29" s="1039"/>
      <c r="T29" s="1039"/>
      <c r="U29" s="1039"/>
      <c r="V29" s="1039">
        <v>2965</v>
      </c>
      <c r="W29" s="1039"/>
      <c r="X29" s="1039"/>
      <c r="Y29" s="1039"/>
      <c r="Z29" s="1039"/>
      <c r="AA29" s="1039">
        <v>277</v>
      </c>
      <c r="AB29" s="1039"/>
      <c r="AC29" s="1039"/>
      <c r="AD29" s="1039"/>
      <c r="AE29" s="1040"/>
      <c r="AF29" s="1035">
        <v>277</v>
      </c>
      <c r="AG29" s="1036"/>
      <c r="AH29" s="1036"/>
      <c r="AI29" s="1036"/>
      <c r="AJ29" s="1037"/>
      <c r="AK29" s="980">
        <v>429</v>
      </c>
      <c r="AL29" s="971"/>
      <c r="AM29" s="971"/>
      <c r="AN29" s="971"/>
      <c r="AO29" s="971"/>
      <c r="AP29" s="971" t="s">
        <v>492</v>
      </c>
      <c r="AQ29" s="971"/>
      <c r="AR29" s="971"/>
      <c r="AS29" s="971"/>
      <c r="AT29" s="971"/>
      <c r="AU29" s="971" t="s">
        <v>492</v>
      </c>
      <c r="AV29" s="971"/>
      <c r="AW29" s="971"/>
      <c r="AX29" s="971"/>
      <c r="AY29" s="971"/>
      <c r="AZ29" s="971" t="s">
        <v>492</v>
      </c>
      <c r="BA29" s="971"/>
      <c r="BB29" s="971"/>
      <c r="BC29" s="971"/>
      <c r="BD29" s="97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20</v>
      </c>
      <c r="R30" s="1039"/>
      <c r="S30" s="1039"/>
      <c r="T30" s="1039"/>
      <c r="U30" s="1039"/>
      <c r="V30" s="1039">
        <v>19</v>
      </c>
      <c r="W30" s="1039"/>
      <c r="X30" s="1039"/>
      <c r="Y30" s="1039"/>
      <c r="Z30" s="1039"/>
      <c r="AA30" s="1039">
        <v>1</v>
      </c>
      <c r="AB30" s="1039"/>
      <c r="AC30" s="1039"/>
      <c r="AD30" s="1039"/>
      <c r="AE30" s="1040"/>
      <c r="AF30" s="1035">
        <v>1</v>
      </c>
      <c r="AG30" s="1036"/>
      <c r="AH30" s="1036"/>
      <c r="AI30" s="1036"/>
      <c r="AJ30" s="1037"/>
      <c r="AK30" s="980">
        <v>3</v>
      </c>
      <c r="AL30" s="971"/>
      <c r="AM30" s="971"/>
      <c r="AN30" s="971"/>
      <c r="AO30" s="971"/>
      <c r="AP30" s="971" t="s">
        <v>492</v>
      </c>
      <c r="AQ30" s="971"/>
      <c r="AR30" s="971"/>
      <c r="AS30" s="971"/>
      <c r="AT30" s="971"/>
      <c r="AU30" s="971" t="s">
        <v>492</v>
      </c>
      <c r="AV30" s="971"/>
      <c r="AW30" s="971"/>
      <c r="AX30" s="971"/>
      <c r="AY30" s="971"/>
      <c r="AZ30" s="971" t="s">
        <v>492</v>
      </c>
      <c r="BA30" s="971"/>
      <c r="BB30" s="971"/>
      <c r="BC30" s="971"/>
      <c r="BD30" s="97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436</v>
      </c>
      <c r="R31" s="1039"/>
      <c r="S31" s="1039"/>
      <c r="T31" s="1039"/>
      <c r="U31" s="1039"/>
      <c r="V31" s="1039">
        <v>430</v>
      </c>
      <c r="W31" s="1039"/>
      <c r="X31" s="1039"/>
      <c r="Y31" s="1039"/>
      <c r="Z31" s="1039"/>
      <c r="AA31" s="1039">
        <v>5</v>
      </c>
      <c r="AB31" s="1039"/>
      <c r="AC31" s="1039"/>
      <c r="AD31" s="1039"/>
      <c r="AE31" s="1040"/>
      <c r="AF31" s="1035">
        <v>5</v>
      </c>
      <c r="AG31" s="1036"/>
      <c r="AH31" s="1036"/>
      <c r="AI31" s="1036"/>
      <c r="AJ31" s="1037"/>
      <c r="AK31" s="980">
        <v>112</v>
      </c>
      <c r="AL31" s="971"/>
      <c r="AM31" s="971"/>
      <c r="AN31" s="971"/>
      <c r="AO31" s="971"/>
      <c r="AP31" s="971" t="s">
        <v>492</v>
      </c>
      <c r="AQ31" s="971"/>
      <c r="AR31" s="971"/>
      <c r="AS31" s="971"/>
      <c r="AT31" s="971"/>
      <c r="AU31" s="971" t="s">
        <v>492</v>
      </c>
      <c r="AV31" s="971"/>
      <c r="AW31" s="971"/>
      <c r="AX31" s="971"/>
      <c r="AY31" s="971"/>
      <c r="AZ31" s="971" t="s">
        <v>492</v>
      </c>
      <c r="BA31" s="971"/>
      <c r="BB31" s="971"/>
      <c r="BC31" s="971"/>
      <c r="BD31" s="97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401</v>
      </c>
      <c r="R32" s="1039"/>
      <c r="S32" s="1039"/>
      <c r="T32" s="1039"/>
      <c r="U32" s="1039"/>
      <c r="V32" s="1039">
        <v>367</v>
      </c>
      <c r="W32" s="1039"/>
      <c r="X32" s="1039"/>
      <c r="Y32" s="1039"/>
      <c r="Z32" s="1039"/>
      <c r="AA32" s="1039">
        <v>34</v>
      </c>
      <c r="AB32" s="1039"/>
      <c r="AC32" s="1039"/>
      <c r="AD32" s="1039"/>
      <c r="AE32" s="1040"/>
      <c r="AF32" s="1035">
        <v>577</v>
      </c>
      <c r="AG32" s="1036"/>
      <c r="AH32" s="1036"/>
      <c r="AI32" s="1036"/>
      <c r="AJ32" s="1037"/>
      <c r="AK32" s="980">
        <v>3</v>
      </c>
      <c r="AL32" s="971"/>
      <c r="AM32" s="971"/>
      <c r="AN32" s="971"/>
      <c r="AO32" s="971"/>
      <c r="AP32" s="971">
        <v>1479</v>
      </c>
      <c r="AQ32" s="971"/>
      <c r="AR32" s="971"/>
      <c r="AS32" s="971"/>
      <c r="AT32" s="971"/>
      <c r="AU32" s="971">
        <v>9</v>
      </c>
      <c r="AV32" s="971"/>
      <c r="AW32" s="971"/>
      <c r="AX32" s="971"/>
      <c r="AY32" s="971"/>
      <c r="AZ32" s="971" t="s">
        <v>492</v>
      </c>
      <c r="BA32" s="971"/>
      <c r="BB32" s="971"/>
      <c r="BC32" s="971"/>
      <c r="BD32" s="97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394</v>
      </c>
      <c r="R33" s="1039"/>
      <c r="S33" s="1039"/>
      <c r="T33" s="1039"/>
      <c r="U33" s="1039"/>
      <c r="V33" s="1039">
        <v>312</v>
      </c>
      <c r="W33" s="1039"/>
      <c r="X33" s="1039"/>
      <c r="Y33" s="1039"/>
      <c r="Z33" s="1039"/>
      <c r="AA33" s="1039">
        <v>82</v>
      </c>
      <c r="AB33" s="1039"/>
      <c r="AC33" s="1039"/>
      <c r="AD33" s="1039"/>
      <c r="AE33" s="1040"/>
      <c r="AF33" s="1035">
        <v>28</v>
      </c>
      <c r="AG33" s="1036"/>
      <c r="AH33" s="1036"/>
      <c r="AI33" s="1036"/>
      <c r="AJ33" s="1037"/>
      <c r="AK33" s="980">
        <v>81</v>
      </c>
      <c r="AL33" s="971"/>
      <c r="AM33" s="971"/>
      <c r="AN33" s="971"/>
      <c r="AO33" s="971"/>
      <c r="AP33" s="971">
        <v>1405</v>
      </c>
      <c r="AQ33" s="971"/>
      <c r="AR33" s="971"/>
      <c r="AS33" s="971"/>
      <c r="AT33" s="971"/>
      <c r="AU33" s="971">
        <v>1065</v>
      </c>
      <c r="AV33" s="971"/>
      <c r="AW33" s="971"/>
      <c r="AX33" s="971"/>
      <c r="AY33" s="971"/>
      <c r="AZ33" s="971" t="s">
        <v>492</v>
      </c>
      <c r="BA33" s="971"/>
      <c r="BB33" s="971"/>
      <c r="BC33" s="971"/>
      <c r="BD33" s="97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67</v>
      </c>
      <c r="R34" s="1039"/>
      <c r="S34" s="1039"/>
      <c r="T34" s="1039"/>
      <c r="U34" s="1039"/>
      <c r="V34" s="1039">
        <v>14</v>
      </c>
      <c r="W34" s="1039"/>
      <c r="X34" s="1039"/>
      <c r="Y34" s="1039"/>
      <c r="Z34" s="1039"/>
      <c r="AA34" s="1039">
        <v>53</v>
      </c>
      <c r="AB34" s="1039"/>
      <c r="AC34" s="1039"/>
      <c r="AD34" s="1039"/>
      <c r="AE34" s="1040"/>
      <c r="AF34" s="1035">
        <v>53</v>
      </c>
      <c r="AG34" s="1036"/>
      <c r="AH34" s="1036"/>
      <c r="AI34" s="1036"/>
      <c r="AJ34" s="1037"/>
      <c r="AK34" s="980" t="s">
        <v>492</v>
      </c>
      <c r="AL34" s="971"/>
      <c r="AM34" s="971"/>
      <c r="AN34" s="971"/>
      <c r="AO34" s="971"/>
      <c r="AP34" s="971" t="s">
        <v>492</v>
      </c>
      <c r="AQ34" s="971"/>
      <c r="AR34" s="971"/>
      <c r="AS34" s="971"/>
      <c r="AT34" s="971"/>
      <c r="AU34" s="971" t="s">
        <v>492</v>
      </c>
      <c r="AV34" s="971"/>
      <c r="AW34" s="971"/>
      <c r="AX34" s="971"/>
      <c r="AY34" s="971"/>
      <c r="AZ34" s="1041" t="s">
        <v>492</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398</v>
      </c>
      <c r="C35" s="1031"/>
      <c r="D35" s="1031"/>
      <c r="E35" s="1031"/>
      <c r="F35" s="1031"/>
      <c r="G35" s="1031"/>
      <c r="H35" s="1031"/>
      <c r="I35" s="1031"/>
      <c r="J35" s="1031"/>
      <c r="K35" s="1031"/>
      <c r="L35" s="1031"/>
      <c r="M35" s="1031"/>
      <c r="N35" s="1031"/>
      <c r="O35" s="1031"/>
      <c r="P35" s="1032"/>
      <c r="Q35" s="1038">
        <v>152</v>
      </c>
      <c r="R35" s="1039"/>
      <c r="S35" s="1039"/>
      <c r="T35" s="1039"/>
      <c r="U35" s="1039"/>
      <c r="V35" s="1039">
        <v>146</v>
      </c>
      <c r="W35" s="1039"/>
      <c r="X35" s="1039"/>
      <c r="Y35" s="1039"/>
      <c r="Z35" s="1039"/>
      <c r="AA35" s="1039">
        <v>6</v>
      </c>
      <c r="AB35" s="1039"/>
      <c r="AC35" s="1039"/>
      <c r="AD35" s="1039"/>
      <c r="AE35" s="1040"/>
      <c r="AF35" s="1035">
        <v>6</v>
      </c>
      <c r="AG35" s="1036"/>
      <c r="AH35" s="1036"/>
      <c r="AI35" s="1036"/>
      <c r="AJ35" s="1037"/>
      <c r="AK35" s="980">
        <v>78</v>
      </c>
      <c r="AL35" s="971"/>
      <c r="AM35" s="971"/>
      <c r="AN35" s="971"/>
      <c r="AO35" s="971"/>
      <c r="AP35" s="971" t="s">
        <v>492</v>
      </c>
      <c r="AQ35" s="971"/>
      <c r="AR35" s="971"/>
      <c r="AS35" s="971"/>
      <c r="AT35" s="971"/>
      <c r="AU35" s="971" t="s">
        <v>492</v>
      </c>
      <c r="AV35" s="971"/>
      <c r="AW35" s="971"/>
      <c r="AX35" s="971"/>
      <c r="AY35" s="971"/>
      <c r="AZ35" s="1041" t="s">
        <v>492</v>
      </c>
      <c r="BA35" s="1041"/>
      <c r="BB35" s="1041"/>
      <c r="BC35" s="1041"/>
      <c r="BD35" s="1041"/>
      <c r="BE35" s="972" t="s">
        <v>397</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399</v>
      </c>
      <c r="C36" s="1031"/>
      <c r="D36" s="1031"/>
      <c r="E36" s="1031"/>
      <c r="F36" s="1031"/>
      <c r="G36" s="1031"/>
      <c r="H36" s="1031"/>
      <c r="I36" s="1031"/>
      <c r="J36" s="1031"/>
      <c r="K36" s="1031"/>
      <c r="L36" s="1031"/>
      <c r="M36" s="1031"/>
      <c r="N36" s="1031"/>
      <c r="O36" s="1031"/>
      <c r="P36" s="1032"/>
      <c r="Q36" s="1038">
        <v>41</v>
      </c>
      <c r="R36" s="1039"/>
      <c r="S36" s="1039"/>
      <c r="T36" s="1039"/>
      <c r="U36" s="1039"/>
      <c r="V36" s="1039">
        <v>30</v>
      </c>
      <c r="W36" s="1039"/>
      <c r="X36" s="1039"/>
      <c r="Y36" s="1039"/>
      <c r="Z36" s="1039"/>
      <c r="AA36" s="1039">
        <v>11</v>
      </c>
      <c r="AB36" s="1039"/>
      <c r="AC36" s="1039"/>
      <c r="AD36" s="1039"/>
      <c r="AE36" s="1040"/>
      <c r="AF36" s="1035">
        <v>11</v>
      </c>
      <c r="AG36" s="1036"/>
      <c r="AH36" s="1036"/>
      <c r="AI36" s="1036"/>
      <c r="AJ36" s="1037"/>
      <c r="AK36" s="980">
        <v>24</v>
      </c>
      <c r="AL36" s="971"/>
      <c r="AM36" s="971"/>
      <c r="AN36" s="971"/>
      <c r="AO36" s="971"/>
      <c r="AP36" s="971">
        <v>108</v>
      </c>
      <c r="AQ36" s="971"/>
      <c r="AR36" s="971"/>
      <c r="AS36" s="971"/>
      <c r="AT36" s="971"/>
      <c r="AU36" s="971">
        <v>108</v>
      </c>
      <c r="AV36" s="971"/>
      <c r="AW36" s="971"/>
      <c r="AX36" s="971"/>
      <c r="AY36" s="971"/>
      <c r="AZ36" s="971" t="s">
        <v>492</v>
      </c>
      <c r="BA36" s="971"/>
      <c r="BB36" s="971"/>
      <c r="BC36" s="971"/>
      <c r="BD36" s="971"/>
      <c r="BE36" s="972" t="s">
        <v>397</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1612</v>
      </c>
      <c r="AG63" s="959"/>
      <c r="AH63" s="959"/>
      <c r="AI63" s="959"/>
      <c r="AJ63" s="1022"/>
      <c r="AK63" s="1023"/>
      <c r="AL63" s="963"/>
      <c r="AM63" s="963"/>
      <c r="AN63" s="963"/>
      <c r="AO63" s="963"/>
      <c r="AP63" s="959">
        <v>2992</v>
      </c>
      <c r="AQ63" s="959"/>
      <c r="AR63" s="959"/>
      <c r="AS63" s="959"/>
      <c r="AT63" s="959"/>
      <c r="AU63" s="959">
        <v>1182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403</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404</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554</v>
      </c>
      <c r="C68" s="986"/>
      <c r="D68" s="986"/>
      <c r="E68" s="986"/>
      <c r="F68" s="986"/>
      <c r="G68" s="986"/>
      <c r="H68" s="986"/>
      <c r="I68" s="986"/>
      <c r="J68" s="986"/>
      <c r="K68" s="986"/>
      <c r="L68" s="986"/>
      <c r="M68" s="986"/>
      <c r="N68" s="986"/>
      <c r="O68" s="986"/>
      <c r="P68" s="987"/>
      <c r="Q68" s="988">
        <v>1977</v>
      </c>
      <c r="R68" s="982"/>
      <c r="S68" s="982"/>
      <c r="T68" s="982"/>
      <c r="U68" s="982"/>
      <c r="V68" s="982">
        <v>1761</v>
      </c>
      <c r="W68" s="982"/>
      <c r="X68" s="982"/>
      <c r="Y68" s="982"/>
      <c r="Z68" s="982"/>
      <c r="AA68" s="982">
        <v>216</v>
      </c>
      <c r="AB68" s="982"/>
      <c r="AC68" s="982"/>
      <c r="AD68" s="982"/>
      <c r="AE68" s="982"/>
      <c r="AF68" s="982">
        <v>216</v>
      </c>
      <c r="AG68" s="982"/>
      <c r="AH68" s="982"/>
      <c r="AI68" s="982"/>
      <c r="AJ68" s="982"/>
      <c r="AK68" s="982">
        <v>70</v>
      </c>
      <c r="AL68" s="982"/>
      <c r="AM68" s="982"/>
      <c r="AN68" s="982"/>
      <c r="AO68" s="982"/>
      <c r="AP68" s="982">
        <v>2497</v>
      </c>
      <c r="AQ68" s="982"/>
      <c r="AR68" s="982"/>
      <c r="AS68" s="982"/>
      <c r="AT68" s="982"/>
      <c r="AU68" s="982">
        <v>1940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555</v>
      </c>
      <c r="C69" s="975"/>
      <c r="D69" s="975"/>
      <c r="E69" s="975"/>
      <c r="F69" s="975"/>
      <c r="G69" s="975"/>
      <c r="H69" s="975"/>
      <c r="I69" s="975"/>
      <c r="J69" s="975"/>
      <c r="K69" s="975"/>
      <c r="L69" s="975"/>
      <c r="M69" s="975"/>
      <c r="N69" s="975"/>
      <c r="O69" s="975"/>
      <c r="P69" s="976"/>
      <c r="Q69" s="977">
        <v>621</v>
      </c>
      <c r="R69" s="971"/>
      <c r="S69" s="971"/>
      <c r="T69" s="971"/>
      <c r="U69" s="971"/>
      <c r="V69" s="971">
        <v>481</v>
      </c>
      <c r="W69" s="971"/>
      <c r="X69" s="971"/>
      <c r="Y69" s="971"/>
      <c r="Z69" s="971"/>
      <c r="AA69" s="971">
        <v>140</v>
      </c>
      <c r="AB69" s="971"/>
      <c r="AC69" s="971"/>
      <c r="AD69" s="971"/>
      <c r="AE69" s="971"/>
      <c r="AF69" s="971">
        <v>140</v>
      </c>
      <c r="AG69" s="971"/>
      <c r="AH69" s="971"/>
      <c r="AI69" s="971"/>
      <c r="AJ69" s="971"/>
      <c r="AK69" s="971" t="s">
        <v>552</v>
      </c>
      <c r="AL69" s="971"/>
      <c r="AM69" s="971"/>
      <c r="AN69" s="971"/>
      <c r="AO69" s="971"/>
      <c r="AP69" s="971" t="s">
        <v>552</v>
      </c>
      <c r="AQ69" s="971"/>
      <c r="AR69" s="971"/>
      <c r="AS69" s="971"/>
      <c r="AT69" s="971"/>
      <c r="AU69" s="971" t="s">
        <v>552</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556</v>
      </c>
      <c r="C70" s="975"/>
      <c r="D70" s="975"/>
      <c r="E70" s="975"/>
      <c r="F70" s="975"/>
      <c r="G70" s="975"/>
      <c r="H70" s="975"/>
      <c r="I70" s="975"/>
      <c r="J70" s="975"/>
      <c r="K70" s="975"/>
      <c r="L70" s="975"/>
      <c r="M70" s="975"/>
      <c r="N70" s="975"/>
      <c r="O70" s="975"/>
      <c r="P70" s="976"/>
      <c r="Q70" s="977">
        <v>264</v>
      </c>
      <c r="R70" s="971"/>
      <c r="S70" s="971"/>
      <c r="T70" s="971"/>
      <c r="U70" s="971"/>
      <c r="V70" s="971">
        <v>227</v>
      </c>
      <c r="W70" s="971"/>
      <c r="X70" s="971"/>
      <c r="Y70" s="971"/>
      <c r="Z70" s="971"/>
      <c r="AA70" s="971">
        <v>37</v>
      </c>
      <c r="AB70" s="971"/>
      <c r="AC70" s="971"/>
      <c r="AD70" s="971"/>
      <c r="AE70" s="971"/>
      <c r="AF70" s="971">
        <v>37</v>
      </c>
      <c r="AG70" s="971"/>
      <c r="AH70" s="971"/>
      <c r="AI70" s="971"/>
      <c r="AJ70" s="971"/>
      <c r="AK70" s="971" t="s">
        <v>552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557</v>
      </c>
      <c r="C71" s="975"/>
      <c r="D71" s="975"/>
      <c r="E71" s="975"/>
      <c r="F71" s="975"/>
      <c r="G71" s="975"/>
      <c r="H71" s="975"/>
      <c r="I71" s="975"/>
      <c r="J71" s="975"/>
      <c r="K71" s="975"/>
      <c r="L71" s="975"/>
      <c r="M71" s="975"/>
      <c r="N71" s="975"/>
      <c r="O71" s="975"/>
      <c r="P71" s="976"/>
      <c r="Q71" s="977">
        <v>295194</v>
      </c>
      <c r="R71" s="971"/>
      <c r="S71" s="971"/>
      <c r="T71" s="971"/>
      <c r="U71" s="971"/>
      <c r="V71" s="971">
        <v>282398</v>
      </c>
      <c r="W71" s="971"/>
      <c r="X71" s="971"/>
      <c r="Y71" s="971"/>
      <c r="Z71" s="971"/>
      <c r="AA71" s="971">
        <v>12796</v>
      </c>
      <c r="AB71" s="971"/>
      <c r="AC71" s="971"/>
      <c r="AD71" s="971"/>
      <c r="AE71" s="971"/>
      <c r="AF71" s="971">
        <v>12796</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558</v>
      </c>
      <c r="C72" s="975"/>
      <c r="D72" s="975"/>
      <c r="E72" s="975"/>
      <c r="F72" s="975"/>
      <c r="G72" s="975"/>
      <c r="H72" s="975"/>
      <c r="I72" s="975"/>
      <c r="J72" s="975"/>
      <c r="K72" s="975"/>
      <c r="L72" s="975"/>
      <c r="M72" s="975"/>
      <c r="N72" s="975"/>
      <c r="O72" s="975"/>
      <c r="P72" s="976"/>
      <c r="Q72" s="977">
        <v>63</v>
      </c>
      <c r="R72" s="971"/>
      <c r="S72" s="971"/>
      <c r="T72" s="971"/>
      <c r="U72" s="971"/>
      <c r="V72" s="971">
        <v>57</v>
      </c>
      <c r="W72" s="971"/>
      <c r="X72" s="971"/>
      <c r="Y72" s="971"/>
      <c r="Z72" s="971"/>
      <c r="AA72" s="971">
        <v>6</v>
      </c>
      <c r="AB72" s="971"/>
      <c r="AC72" s="971"/>
      <c r="AD72" s="971"/>
      <c r="AE72" s="971"/>
      <c r="AF72" s="971">
        <v>6</v>
      </c>
      <c r="AG72" s="971"/>
      <c r="AH72" s="971"/>
      <c r="AI72" s="971"/>
      <c r="AJ72" s="971"/>
      <c r="AK72" s="971" t="s">
        <v>552</v>
      </c>
      <c r="AL72" s="971"/>
      <c r="AM72" s="971"/>
      <c r="AN72" s="971"/>
      <c r="AO72" s="971"/>
      <c r="AP72" s="971" t="s">
        <v>552</v>
      </c>
      <c r="AQ72" s="971"/>
      <c r="AR72" s="971"/>
      <c r="AS72" s="971"/>
      <c r="AT72" s="971"/>
      <c r="AU72" s="971" t="s">
        <v>552</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559</v>
      </c>
      <c r="C73" s="975"/>
      <c r="D73" s="975"/>
      <c r="E73" s="975"/>
      <c r="F73" s="975"/>
      <c r="G73" s="975"/>
      <c r="H73" s="975"/>
      <c r="I73" s="975"/>
      <c r="J73" s="975"/>
      <c r="K73" s="975"/>
      <c r="L73" s="975"/>
      <c r="M73" s="975"/>
      <c r="N73" s="975"/>
      <c r="O73" s="975"/>
      <c r="P73" s="976"/>
      <c r="Q73" s="977">
        <v>5949</v>
      </c>
      <c r="R73" s="971"/>
      <c r="S73" s="971"/>
      <c r="T73" s="971"/>
      <c r="U73" s="971"/>
      <c r="V73" s="971">
        <v>4240</v>
      </c>
      <c r="W73" s="971"/>
      <c r="X73" s="971"/>
      <c r="Y73" s="971"/>
      <c r="Z73" s="971"/>
      <c r="AA73" s="971">
        <v>1709</v>
      </c>
      <c r="AB73" s="971"/>
      <c r="AC73" s="971"/>
      <c r="AD73" s="971"/>
      <c r="AE73" s="971"/>
      <c r="AF73" s="971">
        <v>1709</v>
      </c>
      <c r="AG73" s="971"/>
      <c r="AH73" s="971"/>
      <c r="AI73" s="971"/>
      <c r="AJ73" s="971"/>
      <c r="AK73" s="971" t="s">
        <v>552</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14904</v>
      </c>
      <c r="AG88" s="959"/>
      <c r="AH88" s="959"/>
      <c r="AI88" s="959"/>
      <c r="AJ88" s="959"/>
      <c r="AK88" s="963"/>
      <c r="AL88" s="963"/>
      <c r="AM88" s="963"/>
      <c r="AN88" s="963"/>
      <c r="AO88" s="963"/>
      <c r="AP88" s="959">
        <v>2497</v>
      </c>
      <c r="AQ88" s="959"/>
      <c r="AR88" s="959"/>
      <c r="AS88" s="959"/>
      <c r="AT88" s="959"/>
      <c r="AU88" s="959">
        <v>1940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124</v>
      </c>
      <c r="CS102" s="953"/>
      <c r="CT102" s="953"/>
      <c r="CU102" s="953"/>
      <c r="CV102" s="954"/>
      <c r="CW102" s="952">
        <v>4</v>
      </c>
      <c r="CX102" s="953"/>
      <c r="CY102" s="953"/>
      <c r="CZ102" s="953"/>
      <c r="DA102" s="954"/>
      <c r="DB102" s="952" t="s">
        <v>492</v>
      </c>
      <c r="DC102" s="953"/>
      <c r="DD102" s="953"/>
      <c r="DE102" s="953"/>
      <c r="DF102" s="954"/>
      <c r="DG102" s="952" t="s">
        <v>492</v>
      </c>
      <c r="DH102" s="953"/>
      <c r="DI102" s="953"/>
      <c r="DJ102" s="953"/>
      <c r="DK102" s="954"/>
      <c r="DL102" s="952" t="s">
        <v>492</v>
      </c>
      <c r="DM102" s="953"/>
      <c r="DN102" s="953"/>
      <c r="DO102" s="953"/>
      <c r="DP102" s="954"/>
      <c r="DQ102" s="952" t="s">
        <v>492</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25" customHeight="1" x14ac:dyDescent="0.2">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930295</v>
      </c>
      <c r="AB110" s="889"/>
      <c r="AC110" s="889"/>
      <c r="AD110" s="889"/>
      <c r="AE110" s="890"/>
      <c r="AF110" s="891">
        <v>999990</v>
      </c>
      <c r="AG110" s="889"/>
      <c r="AH110" s="889"/>
      <c r="AI110" s="889"/>
      <c r="AJ110" s="890"/>
      <c r="AK110" s="891">
        <v>1024530</v>
      </c>
      <c r="AL110" s="889"/>
      <c r="AM110" s="889"/>
      <c r="AN110" s="889"/>
      <c r="AO110" s="890"/>
      <c r="AP110" s="892">
        <v>16.2</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11252137</v>
      </c>
      <c r="BR110" s="842"/>
      <c r="BS110" s="842"/>
      <c r="BT110" s="842"/>
      <c r="BU110" s="842"/>
      <c r="BV110" s="842">
        <v>10616307</v>
      </c>
      <c r="BW110" s="842"/>
      <c r="BX110" s="842"/>
      <c r="BY110" s="842"/>
      <c r="BZ110" s="842"/>
      <c r="CA110" s="842">
        <v>9958553</v>
      </c>
      <c r="CB110" s="842"/>
      <c r="CC110" s="842"/>
      <c r="CD110" s="842"/>
      <c r="CE110" s="842"/>
      <c r="CF110" s="866">
        <v>157.30000000000001</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1630733</v>
      </c>
      <c r="BR112" s="817"/>
      <c r="BS112" s="817"/>
      <c r="BT112" s="817"/>
      <c r="BU112" s="817"/>
      <c r="BV112" s="817">
        <v>1333719</v>
      </c>
      <c r="BW112" s="817"/>
      <c r="BX112" s="817"/>
      <c r="BY112" s="817"/>
      <c r="BZ112" s="817"/>
      <c r="CA112" s="817">
        <v>1181408</v>
      </c>
      <c r="CB112" s="817"/>
      <c r="CC112" s="817"/>
      <c r="CD112" s="817"/>
      <c r="CE112" s="817"/>
      <c r="CF112" s="875">
        <v>18.7</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183130</v>
      </c>
      <c r="AB113" s="919"/>
      <c r="AC113" s="919"/>
      <c r="AD113" s="919"/>
      <c r="AE113" s="920"/>
      <c r="AF113" s="921">
        <v>173383</v>
      </c>
      <c r="AG113" s="919"/>
      <c r="AH113" s="919"/>
      <c r="AI113" s="919"/>
      <c r="AJ113" s="920"/>
      <c r="AK113" s="921">
        <v>181308</v>
      </c>
      <c r="AL113" s="919"/>
      <c r="AM113" s="919"/>
      <c r="AN113" s="919"/>
      <c r="AO113" s="920"/>
      <c r="AP113" s="922">
        <v>2.9</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716512</v>
      </c>
      <c r="BR113" s="817"/>
      <c r="BS113" s="817"/>
      <c r="BT113" s="817"/>
      <c r="BU113" s="817"/>
      <c r="BV113" s="817">
        <v>1448542</v>
      </c>
      <c r="BW113" s="817"/>
      <c r="BX113" s="817"/>
      <c r="BY113" s="817"/>
      <c r="BZ113" s="817"/>
      <c r="CA113" s="817">
        <v>1940091</v>
      </c>
      <c r="CB113" s="817"/>
      <c r="CC113" s="817"/>
      <c r="CD113" s="817"/>
      <c r="CE113" s="817"/>
      <c r="CF113" s="875">
        <v>30.6</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127086</v>
      </c>
      <c r="AB114" s="780"/>
      <c r="AC114" s="780"/>
      <c r="AD114" s="780"/>
      <c r="AE114" s="781"/>
      <c r="AF114" s="782">
        <v>116306</v>
      </c>
      <c r="AG114" s="780"/>
      <c r="AH114" s="780"/>
      <c r="AI114" s="780"/>
      <c r="AJ114" s="781"/>
      <c r="AK114" s="782">
        <v>15286</v>
      </c>
      <c r="AL114" s="780"/>
      <c r="AM114" s="780"/>
      <c r="AN114" s="780"/>
      <c r="AO114" s="781"/>
      <c r="AP114" s="824">
        <v>0.2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2161979</v>
      </c>
      <c r="BR114" s="817"/>
      <c r="BS114" s="817"/>
      <c r="BT114" s="817"/>
      <c r="BU114" s="817"/>
      <c r="BV114" s="817">
        <v>2149954</v>
      </c>
      <c r="BW114" s="817"/>
      <c r="BX114" s="817"/>
      <c r="BY114" s="817"/>
      <c r="BZ114" s="817"/>
      <c r="CA114" s="817">
        <v>2117589</v>
      </c>
      <c r="CB114" s="817"/>
      <c r="CC114" s="817"/>
      <c r="CD114" s="817"/>
      <c r="CE114" s="817"/>
      <c r="CF114" s="875">
        <v>33.4</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1240511</v>
      </c>
      <c r="AB117" s="903"/>
      <c r="AC117" s="903"/>
      <c r="AD117" s="903"/>
      <c r="AE117" s="904"/>
      <c r="AF117" s="905">
        <v>1289679</v>
      </c>
      <c r="AG117" s="903"/>
      <c r="AH117" s="903"/>
      <c r="AI117" s="903"/>
      <c r="AJ117" s="904"/>
      <c r="AK117" s="905">
        <v>1221124</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15761361</v>
      </c>
      <c r="BR119" s="845"/>
      <c r="BS119" s="845"/>
      <c r="BT119" s="845"/>
      <c r="BU119" s="845"/>
      <c r="BV119" s="845">
        <v>15548522</v>
      </c>
      <c r="BW119" s="845"/>
      <c r="BX119" s="845"/>
      <c r="BY119" s="845"/>
      <c r="BZ119" s="845"/>
      <c r="CA119" s="845">
        <v>15197641</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4201259</v>
      </c>
      <c r="BR120" s="842"/>
      <c r="BS120" s="842"/>
      <c r="BT120" s="842"/>
      <c r="BU120" s="842"/>
      <c r="BV120" s="842">
        <v>5077011</v>
      </c>
      <c r="BW120" s="842"/>
      <c r="BX120" s="842"/>
      <c r="BY120" s="842"/>
      <c r="BZ120" s="842"/>
      <c r="CA120" s="842">
        <v>5475604</v>
      </c>
      <c r="CB120" s="842"/>
      <c r="CC120" s="842"/>
      <c r="CD120" s="842"/>
      <c r="CE120" s="842"/>
      <c r="CF120" s="866">
        <v>86.5</v>
      </c>
      <c r="CG120" s="867"/>
      <c r="CH120" s="867"/>
      <c r="CI120" s="867"/>
      <c r="CJ120" s="867"/>
      <c r="CK120" s="868" t="s">
        <v>450</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1501748</v>
      </c>
      <c r="DH120" s="842"/>
      <c r="DI120" s="842"/>
      <c r="DJ120" s="842"/>
      <c r="DK120" s="842"/>
      <c r="DL120" s="842">
        <v>1211341</v>
      </c>
      <c r="DM120" s="842"/>
      <c r="DN120" s="842"/>
      <c r="DO120" s="842"/>
      <c r="DP120" s="842"/>
      <c r="DQ120" s="842">
        <v>1064772</v>
      </c>
      <c r="DR120" s="842"/>
      <c r="DS120" s="842"/>
      <c r="DT120" s="842"/>
      <c r="DU120" s="842"/>
      <c r="DV120" s="843">
        <v>16.8</v>
      </c>
      <c r="DW120" s="843"/>
      <c r="DX120" s="843"/>
      <c r="DY120" s="843"/>
      <c r="DZ120" s="844"/>
    </row>
    <row r="121" spans="1:130" s="230" customFormat="1" ht="26.25" customHeight="1" x14ac:dyDescent="0.2">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16535</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399</v>
      </c>
      <c r="CQ121" s="836"/>
      <c r="CR121" s="836"/>
      <c r="CS121" s="836"/>
      <c r="CT121" s="836"/>
      <c r="CU121" s="836"/>
      <c r="CV121" s="836"/>
      <c r="CW121" s="836"/>
      <c r="CX121" s="836"/>
      <c r="CY121" s="836"/>
      <c r="CZ121" s="836"/>
      <c r="DA121" s="836"/>
      <c r="DB121" s="836"/>
      <c r="DC121" s="836"/>
      <c r="DD121" s="836"/>
      <c r="DE121" s="836"/>
      <c r="DF121" s="837"/>
      <c r="DG121" s="816">
        <v>118316</v>
      </c>
      <c r="DH121" s="817"/>
      <c r="DI121" s="817"/>
      <c r="DJ121" s="817"/>
      <c r="DK121" s="817"/>
      <c r="DL121" s="817">
        <v>113059</v>
      </c>
      <c r="DM121" s="817"/>
      <c r="DN121" s="817"/>
      <c r="DO121" s="817"/>
      <c r="DP121" s="817"/>
      <c r="DQ121" s="817">
        <v>107763</v>
      </c>
      <c r="DR121" s="817"/>
      <c r="DS121" s="817"/>
      <c r="DT121" s="817"/>
      <c r="DU121" s="817"/>
      <c r="DV121" s="794">
        <v>1.7</v>
      </c>
      <c r="DW121" s="794"/>
      <c r="DX121" s="794"/>
      <c r="DY121" s="794"/>
      <c r="DZ121" s="795"/>
    </row>
    <row r="122" spans="1:130" s="230" customFormat="1" ht="26.25" customHeight="1" x14ac:dyDescent="0.2">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8174205</v>
      </c>
      <c r="BR122" s="845"/>
      <c r="BS122" s="845"/>
      <c r="BT122" s="845"/>
      <c r="BU122" s="845"/>
      <c r="BV122" s="845">
        <v>8089550</v>
      </c>
      <c r="BW122" s="845"/>
      <c r="BX122" s="845"/>
      <c r="BY122" s="845"/>
      <c r="BZ122" s="845"/>
      <c r="CA122" s="845">
        <v>7653450</v>
      </c>
      <c r="CB122" s="845"/>
      <c r="CC122" s="845"/>
      <c r="CD122" s="845"/>
      <c r="CE122" s="845"/>
      <c r="CF122" s="846">
        <v>120.9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9757</v>
      </c>
      <c r="DH122" s="817"/>
      <c r="DI122" s="817"/>
      <c r="DJ122" s="817"/>
      <c r="DK122" s="817"/>
      <c r="DL122" s="817">
        <v>9319</v>
      </c>
      <c r="DM122" s="817"/>
      <c r="DN122" s="817"/>
      <c r="DO122" s="817"/>
      <c r="DP122" s="817"/>
      <c r="DQ122" s="817">
        <v>8873</v>
      </c>
      <c r="DR122" s="817"/>
      <c r="DS122" s="817"/>
      <c r="DT122" s="817"/>
      <c r="DU122" s="817"/>
      <c r="DV122" s="794">
        <v>0.1</v>
      </c>
      <c r="DW122" s="794"/>
      <c r="DX122" s="794"/>
      <c r="DY122" s="794"/>
      <c r="DZ122" s="795"/>
    </row>
    <row r="123" spans="1:130" s="230" customFormat="1" ht="26.25" customHeight="1" x14ac:dyDescent="0.2">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12391999</v>
      </c>
      <c r="BR123" s="833"/>
      <c r="BS123" s="833"/>
      <c r="BT123" s="833"/>
      <c r="BU123" s="833"/>
      <c r="BV123" s="833">
        <v>13166561</v>
      </c>
      <c r="BW123" s="833"/>
      <c r="BX123" s="833"/>
      <c r="BY123" s="833"/>
      <c r="BZ123" s="833"/>
      <c r="CA123" s="833">
        <v>13129054</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51.5</v>
      </c>
      <c r="BR124" s="831"/>
      <c r="BS124" s="831"/>
      <c r="BT124" s="831"/>
      <c r="BU124" s="831"/>
      <c r="BV124" s="831">
        <v>37.799999999999997</v>
      </c>
      <c r="BW124" s="831"/>
      <c r="BX124" s="831"/>
      <c r="BY124" s="831"/>
      <c r="BZ124" s="831"/>
      <c r="CA124" s="831">
        <v>32.6</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912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1686</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14.04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7289509</v>
      </c>
      <c r="AB129" s="780"/>
      <c r="AC129" s="780"/>
      <c r="AD129" s="780"/>
      <c r="AE129" s="781"/>
      <c r="AF129" s="782">
        <v>7028125</v>
      </c>
      <c r="AG129" s="780"/>
      <c r="AH129" s="780"/>
      <c r="AI129" s="780"/>
      <c r="AJ129" s="781"/>
      <c r="AK129" s="782">
        <v>7027966</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19.04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753413</v>
      </c>
      <c r="AB130" s="780"/>
      <c r="AC130" s="780"/>
      <c r="AD130" s="780"/>
      <c r="AE130" s="781"/>
      <c r="AF130" s="782">
        <v>728303</v>
      </c>
      <c r="AG130" s="780"/>
      <c r="AH130" s="780"/>
      <c r="AI130" s="780"/>
      <c r="AJ130" s="781"/>
      <c r="AK130" s="782">
        <v>695471</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8.1999999999999993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6536096</v>
      </c>
      <c r="AB131" s="764"/>
      <c r="AC131" s="764"/>
      <c r="AD131" s="764"/>
      <c r="AE131" s="765"/>
      <c r="AF131" s="766">
        <v>6299822</v>
      </c>
      <c r="AG131" s="764"/>
      <c r="AH131" s="764"/>
      <c r="AI131" s="764"/>
      <c r="AJ131" s="765"/>
      <c r="AK131" s="766">
        <v>6332495</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v>32.6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7.4266351049999999</v>
      </c>
      <c r="AB132" s="745"/>
      <c r="AC132" s="745"/>
      <c r="AD132" s="745"/>
      <c r="AE132" s="746"/>
      <c r="AF132" s="747">
        <v>8.9109819290000001</v>
      </c>
      <c r="AG132" s="745"/>
      <c r="AH132" s="745"/>
      <c r="AI132" s="745"/>
      <c r="AJ132" s="746"/>
      <c r="AK132" s="747">
        <v>8.3008829849999994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7.4</v>
      </c>
      <c r="AB133" s="724"/>
      <c r="AC133" s="724"/>
      <c r="AD133" s="724"/>
      <c r="AE133" s="725"/>
      <c r="AF133" s="723">
        <v>7.8</v>
      </c>
      <c r="AG133" s="724"/>
      <c r="AH133" s="724"/>
      <c r="AI133" s="724"/>
      <c r="AJ133" s="725"/>
      <c r="AK133" s="723">
        <v>8.1999999999999993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27TLWtx+59orVwdVAccK6nwBzhoRHW3d2bpbmM0sarS/XUYFJCutbEbJRpnnzXCrIF5rqjr2ZLdFkm3rfYaLg==" saltValue="PBYw5LXhJQF6GbjelQ7L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480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3dgcSV0cohdRakGt86oZRViKgOxUkFCTJgrWZ51W7JbSHNwSXTdHG8rIGC9hgniXuCn1mCqYRlUyBAdoj/Lgw==" saltValue="N0l6hT24THC/wGy+yEFL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RmDn8vBF44ik1ATUt8Tf96P8GSX7gCUIbp3c8WcCw1He3Z6lfbQPykOiUrmNcyW2YcBsjLrwy9k9p1ZaNTEw==" saltValue="DPn2lH1Kfy5S9xzFnQBMTQ=="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7" t="s">
        <v>483</v>
      </c>
      <c r="AP7" s="272"/>
      <c r="AQ7" s="273" t="s">
        <v>484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8"/>
      <c r="AP8" s="278" t="s">
        <v>485</v>
      </c>
      <c r="AQ8" s="279" t="s">
        <v>486</v>
      </c>
      <c r="AR8" s="280" t="s">
        <v>487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488</v>
      </c>
      <c r="AL9" s="1130"/>
      <c r="AM9" s="1130"/>
      <c r="AN9" s="1131"/>
      <c r="AO9" s="281">
        <v>2248116</v>
      </c>
      <c r="AP9" s="281">
        <v>85166</v>
      </c>
      <c r="AQ9" s="282">
        <v>78624</v>
      </c>
      <c r="AR9" s="283">
        <v>8.3000000000000007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489</v>
      </c>
      <c r="AL10" s="1130"/>
      <c r="AM10" s="1130"/>
      <c r="AN10" s="1131"/>
      <c r="AO10" s="284">
        <v>52685</v>
      </c>
      <c r="AP10" s="284">
        <v>1996</v>
      </c>
      <c r="AQ10" s="285">
        <v>8393</v>
      </c>
      <c r="AR10" s="286">
        <v>-76.2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490</v>
      </c>
      <c r="AL11" s="1130"/>
      <c r="AM11" s="1130"/>
      <c r="AN11" s="1131"/>
      <c r="AO11" s="284">
        <v>15559</v>
      </c>
      <c r="AP11" s="284">
        <v>589</v>
      </c>
      <c r="AQ11" s="285">
        <v>566</v>
      </c>
      <c r="AR11" s="286">
        <v>4.0999999999999996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491</v>
      </c>
      <c r="AL12" s="1130"/>
      <c r="AM12" s="1130"/>
      <c r="AN12" s="1131"/>
      <c r="AO12" s="284" t="s">
        <v>492</v>
      </c>
      <c r="AP12" s="284" t="s">
        <v>492</v>
      </c>
      <c r="AQ12" s="285">
        <v>4</v>
      </c>
      <c r="AR12" s="286" t="s">
        <v>492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493</v>
      </c>
      <c r="AL13" s="1130"/>
      <c r="AM13" s="1130"/>
      <c r="AN13" s="1131"/>
      <c r="AO13" s="284">
        <v>89964</v>
      </c>
      <c r="AP13" s="284">
        <v>3408</v>
      </c>
      <c r="AQ13" s="285">
        <v>2520</v>
      </c>
      <c r="AR13" s="286">
        <v>35.200000000000003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494</v>
      </c>
      <c r="AL14" s="1130"/>
      <c r="AM14" s="1130"/>
      <c r="AN14" s="1131"/>
      <c r="AO14" s="284">
        <v>9827</v>
      </c>
      <c r="AP14" s="284">
        <v>372</v>
      </c>
      <c r="AQ14" s="285">
        <v>1291</v>
      </c>
      <c r="AR14" s="286">
        <v>-71.2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495</v>
      </c>
      <c r="AL15" s="1133"/>
      <c r="AM15" s="1133"/>
      <c r="AN15" s="1134"/>
      <c r="AO15" s="284">
        <v>-119614</v>
      </c>
      <c r="AP15" s="284">
        <v>-4531</v>
      </c>
      <c r="AQ15" s="285">
        <v>-4844</v>
      </c>
      <c r="AR15" s="286">
        <v>-6.5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177</v>
      </c>
      <c r="AL16" s="1133"/>
      <c r="AM16" s="1133"/>
      <c r="AN16" s="1134"/>
      <c r="AO16" s="284">
        <v>2296537</v>
      </c>
      <c r="AP16" s="284">
        <v>87000</v>
      </c>
      <c r="AQ16" s="285">
        <v>86555</v>
      </c>
      <c r="AR16" s="286">
        <v>0.5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500</v>
      </c>
      <c r="AL21" s="1136"/>
      <c r="AM21" s="1136"/>
      <c r="AN21" s="1137"/>
      <c r="AO21" s="297">
        <v>9.58</v>
      </c>
      <c r="AP21" s="298">
        <v>7.95</v>
      </c>
      <c r="AQ21" s="299">
        <v>1.63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501</v>
      </c>
      <c r="AL22" s="1136"/>
      <c r="AM22" s="1136"/>
      <c r="AN22" s="1137"/>
      <c r="AO22" s="302">
        <v>95.7</v>
      </c>
      <c r="AP22" s="303">
        <v>97.2</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8" t="s">
        <v>502</v>
      </c>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c r="AK26" s="1128"/>
      <c r="AL26" s="1128"/>
      <c r="AM26" s="1128"/>
      <c r="AN26" s="1128"/>
      <c r="AO26" s="1128"/>
      <c r="AP26" s="1128"/>
      <c r="AQ26" s="1128"/>
      <c r="AR26" s="1128"/>
      <c r="AS26" s="1128"/>
      <c r="AT26" s="267"/>
    </row>
    <row r="27" spans="1:46" ht="13.2" x14ac:dyDescent="0.2">
      <c r="A27" s="309"/>
      <c r="AO27" s="262"/>
      <c r="AP27" s="262"/>
      <c r="AQ27" s="262"/>
      <c r="AR27" s="262"/>
      <c r="AS27" s="262"/>
      <c r="AT27" s="262"/>
    </row>
    <row r="28" spans="1:46" ht="16.2" x14ac:dyDescent="0.2">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7" t="s">
        <v>483</v>
      </c>
      <c r="AP30" s="272"/>
      <c r="AQ30" s="273" t="s">
        <v>484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8"/>
      <c r="AP31" s="278" t="s">
        <v>485</v>
      </c>
      <c r="AQ31" s="279" t="s">
        <v>486</v>
      </c>
      <c r="AR31" s="280" t="s">
        <v>487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9" t="s">
        <v>505</v>
      </c>
      <c r="AL32" s="1120"/>
      <c r="AM32" s="1120"/>
      <c r="AN32" s="1121"/>
      <c r="AO32" s="312">
        <v>1024530</v>
      </c>
      <c r="AP32" s="312">
        <v>38812</v>
      </c>
      <c r="AQ32" s="313">
        <v>34484</v>
      </c>
      <c r="AR32" s="314">
        <v>12.6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9" t="s">
        <v>506</v>
      </c>
      <c r="AL33" s="1120"/>
      <c r="AM33" s="1120"/>
      <c r="AN33" s="1121"/>
      <c r="AO33" s="312" t="s">
        <v>492</v>
      </c>
      <c r="AP33" s="312" t="s">
        <v>492</v>
      </c>
      <c r="AQ33" s="313" t="s">
        <v>492</v>
      </c>
      <c r="AR33" s="314" t="s">
        <v>492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9" t="s">
        <v>507</v>
      </c>
      <c r="AL34" s="1120"/>
      <c r="AM34" s="1120"/>
      <c r="AN34" s="1121"/>
      <c r="AO34" s="312" t="s">
        <v>492</v>
      </c>
      <c r="AP34" s="312" t="s">
        <v>492</v>
      </c>
      <c r="AQ34" s="313" t="s">
        <v>492</v>
      </c>
      <c r="AR34" s="314" t="s">
        <v>492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9" t="s">
        <v>508</v>
      </c>
      <c r="AL35" s="1120"/>
      <c r="AM35" s="1120"/>
      <c r="AN35" s="1121"/>
      <c r="AO35" s="312">
        <v>181308</v>
      </c>
      <c r="AP35" s="312">
        <v>6869</v>
      </c>
      <c r="AQ35" s="313">
        <v>11558</v>
      </c>
      <c r="AR35" s="314">
        <v>-40.6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9" t="s">
        <v>509</v>
      </c>
      <c r="AL36" s="1120"/>
      <c r="AM36" s="1120"/>
      <c r="AN36" s="1121"/>
      <c r="AO36" s="312">
        <v>15286</v>
      </c>
      <c r="AP36" s="312">
        <v>579</v>
      </c>
      <c r="AQ36" s="313">
        <v>3181</v>
      </c>
      <c r="AR36" s="314">
        <v>-81.8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9" t="s">
        <v>510</v>
      </c>
      <c r="AL37" s="1120"/>
      <c r="AM37" s="1120"/>
      <c r="AN37" s="1121"/>
      <c r="AO37" s="312" t="s">
        <v>492</v>
      </c>
      <c r="AP37" s="312" t="s">
        <v>492</v>
      </c>
      <c r="AQ37" s="313">
        <v>154</v>
      </c>
      <c r="AR37" s="314" t="s">
        <v>492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2" t="s">
        <v>511</v>
      </c>
      <c r="AL38" s="1123"/>
      <c r="AM38" s="1123"/>
      <c r="AN38" s="1124"/>
      <c r="AO38" s="315" t="s">
        <v>492</v>
      </c>
      <c r="AP38" s="315" t="s">
        <v>492</v>
      </c>
      <c r="AQ38" s="316">
        <v>1</v>
      </c>
      <c r="AR38" s="304" t="s">
        <v>492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2" t="s">
        <v>512</v>
      </c>
      <c r="AL39" s="1123"/>
      <c r="AM39" s="1123"/>
      <c r="AN39" s="1124"/>
      <c r="AO39" s="312" t="s">
        <v>492</v>
      </c>
      <c r="AP39" s="312" t="s">
        <v>492</v>
      </c>
      <c r="AQ39" s="313">
        <v>-2572</v>
      </c>
      <c r="AR39" s="314" t="s">
        <v>492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9" t="s">
        <v>513</v>
      </c>
      <c r="AL40" s="1120"/>
      <c r="AM40" s="1120"/>
      <c r="AN40" s="1121"/>
      <c r="AO40" s="312">
        <v>-695471</v>
      </c>
      <c r="AP40" s="312">
        <v>-26347</v>
      </c>
      <c r="AQ40" s="313">
        <v>-30360</v>
      </c>
      <c r="AR40" s="314">
        <v>-13.2</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5" t="s">
        <v>287</v>
      </c>
      <c r="AL41" s="1126"/>
      <c r="AM41" s="1126"/>
      <c r="AN41" s="1127"/>
      <c r="AO41" s="312">
        <v>525653</v>
      </c>
      <c r="AP41" s="312">
        <v>19913</v>
      </c>
      <c r="AQ41" s="313">
        <v>16445</v>
      </c>
      <c r="AR41" s="314">
        <v>21.1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2" t="s">
        <v>483</v>
      </c>
      <c r="AN49" s="1114" t="s">
        <v>516</v>
      </c>
      <c r="AO49" s="1115"/>
      <c r="AP49" s="1115"/>
      <c r="AQ49" s="1115"/>
      <c r="AR49" s="111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3"/>
      <c r="AN50" s="328" t="s">
        <v>517</v>
      </c>
      <c r="AO50" s="329" t="s">
        <v>518</v>
      </c>
      <c r="AP50" s="330" t="s">
        <v>519</v>
      </c>
      <c r="AQ50" s="331" t="s">
        <v>520</v>
      </c>
      <c r="AR50" s="332" t="s">
        <v>521</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1990455</v>
      </c>
      <c r="AN51" s="334">
        <v>69628</v>
      </c>
      <c r="AO51" s="335">
        <v>51.9</v>
      </c>
      <c r="AP51" s="336">
        <v>59119</v>
      </c>
      <c r="AQ51" s="337">
        <v>9.6999999999999993</v>
      </c>
      <c r="AR51" s="338">
        <v>42.2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863137</v>
      </c>
      <c r="AN52" s="342">
        <v>30193</v>
      </c>
      <c r="AO52" s="343">
        <v>2.9</v>
      </c>
      <c r="AP52" s="344">
        <v>29900</v>
      </c>
      <c r="AQ52" s="345">
        <v>-14.7</v>
      </c>
      <c r="AR52" s="346">
        <v>17.600000000000001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2483748</v>
      </c>
      <c r="AN53" s="334">
        <v>88639</v>
      </c>
      <c r="AO53" s="335">
        <v>27.3</v>
      </c>
      <c r="AP53" s="336">
        <v>53895</v>
      </c>
      <c r="AQ53" s="337">
        <v>-8.8000000000000007</v>
      </c>
      <c r="AR53" s="338">
        <v>36.1</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773516</v>
      </c>
      <c r="AN54" s="342">
        <v>27605</v>
      </c>
      <c r="AO54" s="343">
        <v>-8.6</v>
      </c>
      <c r="AP54" s="344">
        <v>31224</v>
      </c>
      <c r="AQ54" s="345">
        <v>4.4000000000000004</v>
      </c>
      <c r="AR54" s="346">
        <v>-13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1008856</v>
      </c>
      <c r="AN55" s="334">
        <v>36845</v>
      </c>
      <c r="AO55" s="335">
        <v>-58.4</v>
      </c>
      <c r="AP55" s="336">
        <v>56181</v>
      </c>
      <c r="AQ55" s="337">
        <v>4.2</v>
      </c>
      <c r="AR55" s="338">
        <v>-62.6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681594</v>
      </c>
      <c r="AN56" s="342">
        <v>24893</v>
      </c>
      <c r="AO56" s="343">
        <v>-9.8000000000000007</v>
      </c>
      <c r="AP56" s="344">
        <v>32039</v>
      </c>
      <c r="AQ56" s="345">
        <v>2.6</v>
      </c>
      <c r="AR56" s="346">
        <v>-12.4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695096</v>
      </c>
      <c r="AN57" s="334">
        <v>25880</v>
      </c>
      <c r="AO57" s="335">
        <v>-29.8</v>
      </c>
      <c r="AP57" s="336">
        <v>47730</v>
      </c>
      <c r="AQ57" s="337">
        <v>-15</v>
      </c>
      <c r="AR57" s="338">
        <v>-14.8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454626</v>
      </c>
      <c r="AN58" s="342">
        <v>16927</v>
      </c>
      <c r="AO58" s="343">
        <v>-32</v>
      </c>
      <c r="AP58" s="344">
        <v>26378</v>
      </c>
      <c r="AQ58" s="345">
        <v>-17.7</v>
      </c>
      <c r="AR58" s="346">
        <v>-14.3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656194</v>
      </c>
      <c r="AN59" s="334">
        <v>24859</v>
      </c>
      <c r="AO59" s="335">
        <v>-3.9</v>
      </c>
      <c r="AP59" s="336">
        <v>61921</v>
      </c>
      <c r="AQ59" s="337">
        <v>29.7</v>
      </c>
      <c r="AR59" s="338">
        <v>-33.6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360191</v>
      </c>
      <c r="AN60" s="342">
        <v>13645</v>
      </c>
      <c r="AO60" s="343">
        <v>-19.399999999999999</v>
      </c>
      <c r="AP60" s="344">
        <v>34719</v>
      </c>
      <c r="AQ60" s="345">
        <v>31.6</v>
      </c>
      <c r="AR60" s="346">
        <v>-51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1366870</v>
      </c>
      <c r="AN61" s="349">
        <v>49170</v>
      </c>
      <c r="AO61" s="350">
        <v>-2.6</v>
      </c>
      <c r="AP61" s="351">
        <v>55769</v>
      </c>
      <c r="AQ61" s="352">
        <v>4</v>
      </c>
      <c r="AR61" s="338">
        <v>-6.6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626613</v>
      </c>
      <c r="AN62" s="342">
        <v>22653</v>
      </c>
      <c r="AO62" s="343">
        <v>-13.4</v>
      </c>
      <c r="AP62" s="344">
        <v>30852</v>
      </c>
      <c r="AQ62" s="345">
        <v>1.2</v>
      </c>
      <c r="AR62" s="346">
        <v>-14.6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IqKQ6VZr5+ohegToVXTeZ7n+MxQY/W0MnRxrdcRe1+eaGOrWjLirrOU24GKKQaI1GxSXUxtXHGUIwQWxHXtmw==" saltValue="4mZ4SlJbGJeHwb2wJ4yGu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480</v>
      </c>
    </row>
    <row r="121" spans="125:125" ht="13.5" hidden="1" customHeight="1" x14ac:dyDescent="0.2">
      <c r="DU121" s="259"/>
    </row>
  </sheetData>
  <sheetProtection algorithmName="SHA-512" hashValue="qCcPbOCz0cAdLyTo6AhUOEi6xRJ6ZLIyfsjDaj7ldYrsMkJwX4vw/wk1KQzUickezAaGeApN5Xct1RutYllqWA==" saltValue="ZxHS0QPggsRbow+yKXawkA==" spinCount="100000" sheet="1" objects="1" scenarios="1"/>
  <dataConsolidate/>
  <phoneticPr fontId="2"/>
  <printOptions horizontalCentered="1" verticalCentered="1"/>
  <pageMargins left="0" right="0" top="0.19685039370078741" bottom="0" header="0.39370078740157483" footer="0"/>
  <pageSetup paperSize="9" scale="38"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480</v>
      </c>
    </row>
  </sheetData>
  <sheetProtection algorithmName="SHA-512" hashValue="1/MqfhY/9sNO/oz3wVsefgI+vMzK3qai8D7yWHYmKf5kbfCOsLEQtztD9qsWAVbO2Qv1Zh6Gk5q/yn3IRKDJQQ==" saltValue="0OU2vWvG8vx4bW8CZLN6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38" t="s">
        <v>3</v>
      </c>
      <c r="D47" s="1138"/>
      <c r="E47" s="1139"/>
      <c r="F47" s="11">
        <v>14.44</v>
      </c>
      <c r="G47" s="12">
        <v>13.84</v>
      </c>
      <c r="H47" s="12">
        <v>13.2</v>
      </c>
      <c r="I47" s="12">
        <v>13.77</v>
      </c>
      <c r="J47" s="13">
        <v>11.72</v>
      </c>
    </row>
    <row r="48" spans="2:10" ht="57.75" customHeight="1" x14ac:dyDescent="0.2">
      <c r="B48" s="14"/>
      <c r="C48" s="1140" t="s">
        <v>4</v>
      </c>
      <c r="D48" s="1140"/>
      <c r="E48" s="1141"/>
      <c r="F48" s="15">
        <v>5.93</v>
      </c>
      <c r="G48" s="16">
        <v>10.43</v>
      </c>
      <c r="H48" s="16">
        <v>15.86</v>
      </c>
      <c r="I48" s="16">
        <v>15.16</v>
      </c>
      <c r="J48" s="17">
        <v>15.11</v>
      </c>
    </row>
    <row r="49" spans="2:10" ht="57.75" customHeight="1" thickBot="1" x14ac:dyDescent="0.25">
      <c r="B49" s="18"/>
      <c r="C49" s="1142" t="s">
        <v>5</v>
      </c>
      <c r="D49" s="1142"/>
      <c r="E49" s="1143"/>
      <c r="F49" s="19">
        <v>1.06</v>
      </c>
      <c r="G49" s="20">
        <v>4.75</v>
      </c>
      <c r="H49" s="20">
        <v>5.91</v>
      </c>
      <c r="I49" s="20" t="s">
        <v>535</v>
      </c>
      <c r="J49" s="21" t="s">
        <v>536</v>
      </c>
    </row>
    <row r="50" spans="2:10" ht="13.2" x14ac:dyDescent="0.2"/>
  </sheetData>
  <sheetProtection algorithmName="SHA-512" hashValue="07N9I1KbXuXW6JN/emBvhuDRIF9nczR1P9OXCVE7nkAA9AefCCwYQ0rRoCUt4bvMwX4+jWsh3xN3eA/aHS0rtg==" saltValue="FEsbaxrtsALYhmlPDulof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2025-03-14T07:29:37Z</cp:lastPrinted>
  <dcterms:created xsi:type="dcterms:W3CDTF">2025-02-19T02:46:16Z</dcterms:created>
  <dcterms:modified xsi:type="dcterms:W3CDTF">2025-09-26T10:09:19Z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2025-09-26T10:09:19Z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3f56e989-5602-4ff1-8c38-ee95d337ff0a</vt:lpwstr>
  </property>
  <property fmtid="{D5CDD505-2E9C-101B-9397-08002B2CF9AE}" pid="8" name="MSIP_Label_defa4170-0d19-0005-0004-bc88714345d2_ContentBits">
    <vt:lpwstr>0</vt:lpwstr>
  </property>
</Properties>
</file>