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C:\Users\p45944\Box\11108_10_庁内用\財政係\起債\個別分掌\06_財政係その他\08_財政状況資料集\R6\24_HP掲載用\"/>
    </mc:Choice>
  </mc:AlternateContent>
  <xr:revisionPtr revIDLastSave="0" documentId="13_ncr:1_{BCD5C453-1BD6-441B-B422-E52E51562CFE}" xr6:coauthVersionLast="47" xr6:coauthVersionMax="47" xr10:uidLastSave="{00000000-0000-0000-0000-000000000000}"/>
  <bookViews>
    <workbookView xWindow="-28920" yWindow="-120" windowWidth="29040" windowHeight="15720" firstSheet="12" activeTab="1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W35" i="10"/>
  <c r="BW36" i="10" s="1"/>
  <c r="BW37" i="10" s="1"/>
  <c r="BW38" i="10" s="1"/>
  <c r="BW39" i="10" s="1"/>
  <c r="BW40" i="10" s="1"/>
  <c r="BW41" i="10" s="1"/>
  <c r="BW42" i="10" s="1"/>
  <c r="BW43" i="10" s="1"/>
  <c r="BE35" i="10"/>
  <c r="CO34" i="10"/>
  <c r="BW34" i="10"/>
  <c r="BE34" i="10"/>
  <c r="C34" i="10"/>
  <c r="C35" i="10" l="1"/>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 r="AM35" i="10" s="1"/>
</calcChain>
</file>

<file path=xl/sharedStrings.xml><?xml version="1.0" encoding="utf-8"?>
<sst xmlns="http://schemas.openxmlformats.org/spreadsheetml/2006/main" count="1195" uniqueCount="579">
  <si>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</si>
  <si>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</si>
  <si>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</si>
  <si>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</si>
  <si>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</si>
  <si>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</si>
  <si>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</si>
  <si>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</si>
  <si>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</si>
  <si>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</si>
  <si>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</si>
  <si>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</si>
  <si>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</si>
  <si>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</si>
  <si>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</si>
  <si>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</si>
  <si>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</si>
  <si>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</si>
  <si>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</si>
  <si>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</si>
  <si>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</si>
  <si>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</si>
  <si>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</si>
  <si>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</si>
  <si>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</si>
  <si>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</si>
  <si>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</si>
  <si>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</si>
  <si>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</si>
  <si>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</si>
  <si>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</si>
  <si>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</si>
  <si>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</si>
  <si>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</si>
  <si>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</si>
  <si>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</si>
  <si>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</si>
  <si>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</si>
  <si>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</si>
  <si>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</si>
  <si>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</si>
  <si>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</si>
  <si>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</si>
  <si>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</si>
  <si>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</si>
  <si>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</si>
  <si>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</si>
  <si>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</si>
  <si>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</si>
  <si>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</si>
  <si>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</si>
  <si>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</si>
  <si>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</si>
  <si>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</si>
  <si>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</si>
  <si>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</si>
  <si>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</si>
  <si>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</si>
  <si>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</si>
  <si>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</si>
  <si>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</si>
  <si>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</si>
  <si>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</si>
  <si>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</si>
  <si>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</si>
  <si>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</si>
  <si>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</si>
  <si>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</si>
  <si>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</si>
  <si>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</si>
  <si>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</si>
  <si>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</si>
  <si>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</si>
  <si>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</si>
  <si>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</si>
  <si>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</si>
  <si>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</si>
  <si>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</si>
  <si>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</si>
  <si>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</si>
  <si>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</si>
  <si>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Ⅴ－２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</si>
  <si>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</si>
  <si>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</si>
  <si>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</si>
  <si>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</si>
  <si>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</si>
  <si>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</si>
  <si>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</si>
  <si>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</si>
  <si>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</si>
  <si>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</si>
  <si>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</si>
  <si>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</si>
  <si>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岐南町</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</si>
  <si>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</si>
  <si>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</si>
  <si>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</si>
  <si>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</si>
  <si>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</si>
  <si>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</si>
  <si>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</si>
  <si>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</si>
  <si>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</si>
  <si>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</si>
  <si>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</si>
  <si>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</si>
  <si>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</si>
  <si>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</si>
  <si>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</si>
  <si>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</si>
  <si>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</si>
  <si>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</si>
  <si>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</si>
  <si>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</si>
  <si>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</si>
  <si>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</si>
  <si>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</si>
  <si>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5.1</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</si>
  <si>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</si>
  <si>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</si>
  <si>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</si>
  <si>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</si>
  <si>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</si>
  <si>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</si>
  <si>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</si>
  <si>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</si>
  <si>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</si>
  <si>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</si>
  <si>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</si>
  <si>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</si>
  <si>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</si>
  <si>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</si>
  <si>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</si>
  <si>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</si>
  <si>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</si>
  <si>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</si>
  <si>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</si>
  <si>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</si>
  <si>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</si>
  <si>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</si>
  <si>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</si>
  <si>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6"/>
  </si>
  <si>
    <t>うち日本人(％)</t>
    <phoneticPr fontId="5"/>
  </si>
  <si>
    <t>-0.2</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</si>
  <si>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</si>
  <si>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</si>
  <si>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</si>
  <si>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</si>
  <si>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</si>
  <si>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</si>
  <si>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</si>
  <si>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</si>
  <si>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</si>
  <si>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</si>
  <si>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</si>
  <si>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</si>
  <si>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</si>
  <si>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</si>
  <si>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</si>
  <si>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</si>
  <si>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</si>
  <si>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</si>
  <si>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</si>
  <si>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</si>
  <si>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</si>
  <si>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</si>
  <si>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</si>
  <si>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</si>
  <si>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</si>
  <si>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</si>
  <si>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</si>
  <si>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</si>
  <si>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</si>
  <si>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</si>
  <si>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</si>
  <si>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</si>
  <si>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</si>
  <si>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</si>
  <si>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</si>
  <si>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</si>
  <si>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</si>
  <si>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</si>
  <si>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</si>
  <si>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</si>
  <si>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</si>
  <si>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</si>
  <si>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</si>
  <si>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</si>
  <si>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</si>
  <si>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</si>
  <si>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</si>
  <si>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</si>
  <si>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</si>
  <si>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</si>
  <si>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</si>
  <si>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</si>
  <si>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</si>
  <si>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</si>
  <si>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</si>
  <si>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</si>
  <si>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</si>
  <si>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</si>
  <si>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岐阜県岐南町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</si>
  <si>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</si>
  <si>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</si>
  <si>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</si>
  <si>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</si>
  <si>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</si>
  <si>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</si>
  <si>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</si>
  <si>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</si>
  <si>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</si>
  <si>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</si>
  <si>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</si>
  <si>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</si>
  <si>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</si>
  <si>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</si>
  <si>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</si>
  <si>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</si>
  <si>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</si>
  <si>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</si>
  <si>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</si>
  <si>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</si>
  <si>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</si>
  <si>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</si>
  <si>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</si>
  <si>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</si>
  <si>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</si>
  <si>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</si>
  <si>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</si>
  <si>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</si>
  <si>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</si>
  <si>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</si>
  <si>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</si>
  <si>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</si>
  <si>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</si>
  <si>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</si>
  <si>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</si>
  <si>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</si>
  <si>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</si>
  <si>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</si>
  <si>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</si>
  <si>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</si>
  <si>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</si>
  <si>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</si>
  <si>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</si>
  <si>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</si>
  <si>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</si>
  <si>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</si>
  <si>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</si>
  <si>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</si>
  <si>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</si>
  <si>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</si>
  <si>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</si>
  <si>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</si>
  <si>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</si>
  <si>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</si>
  <si>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</si>
  <si>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</si>
  <si>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</si>
  <si>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</si>
  <si>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</si>
  <si>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</si>
  <si>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</si>
  <si>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</si>
  <si>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</si>
  <si>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</si>
  <si>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</si>
  <si>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</si>
  <si>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</si>
  <si>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</si>
  <si>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</si>
  <si>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</si>
  <si>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</si>
  <si>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</si>
  <si>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</si>
  <si>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</si>
  <si>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</si>
  <si>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</si>
  <si>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</si>
  <si>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</si>
  <si>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</si>
  <si>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</si>
  <si>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</si>
  <si>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</si>
  <si>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</si>
  <si>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</si>
  <si>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</si>
  <si>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</si>
  <si>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</si>
  <si>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</si>
  <si>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</si>
  <si>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</si>
  <si>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</si>
  <si>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</si>
  <si>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</si>
  <si>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</si>
  <si>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</si>
  <si>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</si>
  <si>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</si>
  <si>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</si>
  <si>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</si>
  <si>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</si>
  <si>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</si>
  <si>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</si>
  <si>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</si>
  <si>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</si>
  <si>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</si>
  <si>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</si>
  <si>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</si>
  <si>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</si>
  <si>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</si>
  <si>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</si>
  <si>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</si>
  <si>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</si>
  <si>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</si>
  <si>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</si>
  <si>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</si>
  <si>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</si>
  <si>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</si>
  <si>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</si>
  <si>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</si>
  <si>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</si>
  <si>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</si>
  <si>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</si>
  <si>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</si>
  <si>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</si>
  <si>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</si>
  <si>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</si>
  <si>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</si>
  <si>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</si>
  <si>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</si>
  <si>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</si>
  <si>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</si>
  <si>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</si>
  <si>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</si>
  <si>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</si>
  <si>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</si>
  <si>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</si>
  <si>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</si>
  <si>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</si>
  <si>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</si>
  <si>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</si>
  <si>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</si>
  <si>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</si>
  <si>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</si>
  <si>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</si>
  <si>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</si>
  <si>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</si>
  <si>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</si>
  <si>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</si>
  <si>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</si>
  <si>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</si>
  <si>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岐阜県岐南町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</si>
  <si>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</si>
  <si>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</si>
  <si>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</si>
  <si>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</si>
  <si>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</si>
  <si>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</si>
  <si>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</si>
  <si>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</si>
  <si>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</si>
  <si>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</si>
  <si>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</si>
  <si>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</si>
  <si>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</si>
  <si>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</si>
  <si>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</si>
  <si>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</si>
  <si>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</si>
  <si>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</si>
  <si>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</si>
  <si>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</si>
  <si>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羽島郡二町教育委員会特別会計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</si>
  <si>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</si>
  <si>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</si>
  <si>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</si>
  <si>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</si>
  <si>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</si>
  <si>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</si>
  <si>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</si>
  <si>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</si>
  <si>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</si>
  <si>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</si>
  <si>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</si>
  <si>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</si>
  <si>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</si>
  <si>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</si>
  <si>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</si>
  <si>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</si>
  <si>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</si>
  <si>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</si>
  <si>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</si>
  <si>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</si>
  <si>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</si>
  <si>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</si>
  <si>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</si>
  <si>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</si>
  <si>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</si>
  <si>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</si>
  <si>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</si>
  <si>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</si>
  <si>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</si>
  <si>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</si>
  <si>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</si>
  <si>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</si>
  <si>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</si>
  <si>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</si>
  <si>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</si>
  <si>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</si>
  <si>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</si>
  <si>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</si>
  <si>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</si>
  <si>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</si>
  <si>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</si>
  <si>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</si>
  <si>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</si>
  <si>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</si>
  <si>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</si>
  <si>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</si>
  <si>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</si>
  <si>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</si>
  <si>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</si>
  <si>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</si>
  <si>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</si>
  <si>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</si>
  <si>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</si>
  <si>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</si>
  <si>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</si>
  <si>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</si>
  <si>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</si>
  <si>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</si>
  <si>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</si>
  <si>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</si>
  <si>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</si>
  <si>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</si>
  <si>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</si>
  <si>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</si>
  <si>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</si>
  <si>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</si>
  <si>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</si>
  <si>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</si>
  <si>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</si>
  <si>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</si>
  <si>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</si>
  <si>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</si>
  <si>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</si>
  <si>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</si>
  <si>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</si>
  <si>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</si>
  <si>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</si>
  <si>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</si>
  <si>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</si>
  <si>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</si>
  <si>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</si>
  <si>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</si>
  <si>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</si>
  <si>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</si>
  <si>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</si>
  <si>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</si>
  <si>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</si>
  <si>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</si>
  <si>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</si>
  <si>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</si>
  <si>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</si>
  <si>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</si>
  <si>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</si>
  <si>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</si>
  <si>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</si>
  <si>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</si>
  <si>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</si>
  <si>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</si>
  <si>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</si>
  <si>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</si>
  <si>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</si>
  <si>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</si>
  <si>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</si>
  <si>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</si>
  <si>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</si>
  <si>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</si>
  <si>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</si>
  <si>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</si>
  <si>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</si>
  <si>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</si>
  <si>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</si>
  <si>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</si>
  <si>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</si>
  <si>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</si>
  <si>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</si>
  <si>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</si>
  <si>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</si>
  <si>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</si>
  <si>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</si>
  <si>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</si>
  <si>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</si>
  <si>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</si>
  <si>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</si>
  <si>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</si>
  <si>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</si>
  <si>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</si>
  <si>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</si>
  <si>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</si>
  <si>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</si>
  <si>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</si>
  <si>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</si>
  <si>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</si>
  <si>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</si>
  <si>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</si>
  <si>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</si>
  <si>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</si>
  <si>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</si>
  <si>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</si>
  <si>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</si>
  <si>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</si>
  <si>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</si>
  <si>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</si>
  <si>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</si>
  <si>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</si>
  <si>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</si>
  <si>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</si>
  <si>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</si>
  <si>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</si>
  <si>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</si>
  <si>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</si>
  <si>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</si>
  <si>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</si>
  <si>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</si>
  <si>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</si>
  <si>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2.98</t>
  </si>
  <si>
    <t>▲ 1.26</t>
  </si>
  <si>
    <t>▲ 1.67</t>
  </si>
  <si>
    <t>▲ 2.73</t>
  </si>
  <si>
    <t>水道事業会計</t>
  </si>
  <si>
    <t>一般会計</t>
  </si>
  <si>
    <t>下水道事業会計</t>
  </si>
  <si>
    <t>国民健康保険特別会計</t>
  </si>
  <si>
    <t>介護保険特別会計</t>
  </si>
  <si>
    <t>後期高齢者医療特別会計</t>
  </si>
  <si>
    <t>羽島郡二町教育委員会特別会計</t>
  </si>
  <si>
    <t>その他会計（赤字）</t>
  </si>
  <si>
    <t>その他会計（黒字）</t>
  </si>
  <si>
    <t>R01</t>
    <phoneticPr fontId="5"/>
  </si>
  <si>
    <t>R02</t>
    <phoneticPr fontId="5"/>
  </si>
  <si>
    <t>R03</t>
    <phoneticPr fontId="5"/>
  </si>
  <si>
    <t>R04</t>
    <phoneticPr fontId="5"/>
  </si>
  <si>
    <t>R05</t>
    <phoneticPr fontId="5"/>
  </si>
  <si>
    <t>基金から385百万円繰入</t>
    <rPh sb="0" eb="2">
      <t>キキン</t>
    </rPh>
    <rPh sb="7" eb="10">
      <t>ヒャクマンエン</t>
    </rPh>
    <rPh sb="10" eb="12">
      <t>クリイレ</t>
    </rPh>
    <phoneticPr fontId="2"/>
  </si>
  <si>
    <t>基金から12百万円繰入</t>
    <rPh sb="0" eb="2">
      <t>キキン</t>
    </rPh>
    <rPh sb="6" eb="9">
      <t>ヒャクマンエン</t>
    </rPh>
    <rPh sb="9" eb="11">
      <t>クリイレ</t>
    </rPh>
    <phoneticPr fontId="2"/>
  </si>
  <si>
    <t>木曽川右岸地帯水防事務組合</t>
    <rPh sb="0" eb="5">
      <t>キソガワウガン</t>
    </rPh>
    <rPh sb="5" eb="7">
      <t>チタイ</t>
    </rPh>
    <rPh sb="7" eb="9">
      <t>スイボウ</t>
    </rPh>
    <rPh sb="9" eb="13">
      <t>ジムクミアイ</t>
    </rPh>
    <phoneticPr fontId="2"/>
  </si>
  <si>
    <t>岐阜県市町村会館組合</t>
    <rPh sb="0" eb="3">
      <t>ギフケン</t>
    </rPh>
    <rPh sb="3" eb="6">
      <t>シチョウソン</t>
    </rPh>
    <rPh sb="6" eb="8">
      <t>カイカン</t>
    </rPh>
    <rPh sb="8" eb="10">
      <t>クミアイ</t>
    </rPh>
    <phoneticPr fontId="2"/>
  </si>
  <si>
    <t>岐阜県市町村職員退職手当組合</t>
    <rPh sb="0" eb="3">
      <t>ギフケン</t>
    </rPh>
    <rPh sb="3" eb="6">
      <t>シチョウソン</t>
    </rPh>
    <rPh sb="6" eb="8">
      <t>ショクイン</t>
    </rPh>
    <rPh sb="8" eb="10">
      <t>タイショク</t>
    </rPh>
    <rPh sb="10" eb="14">
      <t>テアテクミアイ</t>
    </rPh>
    <phoneticPr fontId="2"/>
  </si>
  <si>
    <t>岐阜地域児童発達支援センター組合</t>
    <rPh sb="0" eb="4">
      <t>ギフチイキ</t>
    </rPh>
    <rPh sb="4" eb="6">
      <t>ジドウ</t>
    </rPh>
    <rPh sb="6" eb="10">
      <t>ハッタツシエン</t>
    </rPh>
    <rPh sb="14" eb="16">
      <t>クミアイ</t>
    </rPh>
    <phoneticPr fontId="2"/>
  </si>
  <si>
    <t>羽島郡広域連合</t>
    <rPh sb="0" eb="3">
      <t>ハシマグン</t>
    </rPh>
    <rPh sb="3" eb="7">
      <t>コウイキレンゴウ</t>
    </rPh>
    <phoneticPr fontId="2"/>
  </si>
  <si>
    <t>岐阜県地方競馬組合</t>
    <rPh sb="0" eb="9">
      <t>ギフケンチホウケイバクミアイ</t>
    </rPh>
    <phoneticPr fontId="2"/>
  </si>
  <si>
    <t>後期高齢者医療連合（一般会計分）</t>
    <rPh sb="0" eb="7">
      <t>コウキコウレイシャイリョウ</t>
    </rPh>
    <rPh sb="7" eb="9">
      <t>レンゴウ</t>
    </rPh>
    <rPh sb="10" eb="15">
      <t>イッパンカイケイブン</t>
    </rPh>
    <phoneticPr fontId="2"/>
  </si>
  <si>
    <t>後期高齢者医療連合（特別会計分）</t>
    <rPh sb="0" eb="7">
      <t>コウキコウレイシャイリョウ</t>
    </rPh>
    <rPh sb="7" eb="9">
      <t>レンゴウ</t>
    </rPh>
    <rPh sb="10" eb="12">
      <t>トクベツ</t>
    </rPh>
    <rPh sb="12" eb="14">
      <t>カイケイ</t>
    </rPh>
    <rPh sb="14" eb="15">
      <t>ブン</t>
    </rPh>
    <phoneticPr fontId="2"/>
  </si>
  <si>
    <t>-</t>
    <phoneticPr fontId="2"/>
  </si>
  <si>
    <t>教育事業基金</t>
  </si>
  <si>
    <t>公共施設建設事業基金</t>
    <rPh sb="0" eb="2">
      <t>コウキョウ</t>
    </rPh>
    <rPh sb="2" eb="4">
      <t>シセツ</t>
    </rPh>
    <rPh sb="4" eb="6">
      <t>ケンセツ</t>
    </rPh>
    <rPh sb="6" eb="8">
      <t>ジギョウ</t>
    </rPh>
    <rPh sb="8" eb="10">
      <t>キキン</t>
    </rPh>
    <phoneticPr fontId="10"/>
  </si>
  <si>
    <t>地域創生福祉振興基金</t>
    <rPh sb="0" eb="2">
      <t>チイキ</t>
    </rPh>
    <rPh sb="2" eb="4">
      <t>ソウセイ</t>
    </rPh>
    <rPh sb="4" eb="6">
      <t>フクシ</t>
    </rPh>
    <rPh sb="6" eb="8">
      <t>シンコウ</t>
    </rPh>
    <rPh sb="8" eb="10">
      <t>キキン</t>
    </rPh>
    <phoneticPr fontId="10"/>
  </si>
  <si>
    <t>環境基金</t>
    <rPh sb="0" eb="2">
      <t>カンキョウ</t>
    </rPh>
    <rPh sb="2" eb="4">
      <t>キキン</t>
    </rPh>
    <phoneticPr fontId="10"/>
  </si>
  <si>
    <t>社会福祉基金</t>
    <rPh sb="0" eb="2">
      <t>シャカイ</t>
    </rPh>
    <rPh sb="2" eb="4">
      <t>フクシ</t>
    </rPh>
    <rPh sb="4" eb="6">
      <t>キキン</t>
    </rPh>
    <phoneticPr fontId="10"/>
  </si>
  <si>
    <t>-</t>
    <phoneticPr fontId="2"/>
  </si>
  <si>
    <t>岐阜羽島衛生施設組合（一般会計分）</t>
    <rPh sb="0" eb="6">
      <t>ギフハシマエイセイ</t>
    </rPh>
    <rPh sb="6" eb="10">
      <t>シセツクミアイ</t>
    </rPh>
    <rPh sb="11" eb="16">
      <t>イッパンカイケイブン</t>
    </rPh>
    <phoneticPr fontId="2"/>
  </si>
  <si>
    <t>岐阜羽島衛生施設組合（公共用地取得事業特別会計）</t>
    <rPh sb="11" eb="17">
      <t>コウキョウヨウチシュトク</t>
    </rPh>
    <rPh sb="17" eb="19">
      <t>ジギョウ</t>
    </rPh>
    <rPh sb="19" eb="23">
      <t>トクベツカイケイ</t>
    </rPh>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</si>
  <si>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</si>
  <si>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</si>
  <si>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</si>
  <si>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</si>
  <si>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</si>
  <si>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</si>
  <si>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地方債の新規発行を抑制してきた結果、将来負担比率は発生していない。しかし、実質公債費比率は7.7％と類似団体と比較して高い水準にある。3カ年平均で算出する実質公債費比率は、平成31年度に借り入れた臨財債の元金償還が令和5年度に開始し、令和5年度の元利償還金が令和2年度と比較し、約6千万円増加したこと等により、昨年度から0.8％上昇した。
　地方債の発行抑制や、基金積立額の増加や繰入額の抑制に努め、将来負担を見据えた適正な財政運営をしていく。</t>
    <rPh sb="87" eb="89">
      <t>ヘイセイ</t>
    </rPh>
    <rPh sb="91" eb="92">
      <t>トシ</t>
    </rPh>
    <rPh sb="92" eb="93">
      <t>ド</t>
    </rPh>
    <rPh sb="94" eb="95">
      <t>カ</t>
    </rPh>
    <rPh sb="96" eb="97">
      <t>イ</t>
    </rPh>
    <rPh sb="114" eb="116">
      <t>カイシ</t>
    </rPh>
    <rPh sb="118" eb="120">
      <t>レイワ</t>
    </rPh>
    <rPh sb="121" eb="123">
      <t>ネンド</t>
    </rPh>
    <rPh sb="151" eb="152">
      <t>ナド</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</si>
  <si>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</si>
  <si>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</si>
  <si>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</si>
  <si>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地方債の新規発行を抑制してきた結果、将来負担比率は発生していない。また、庁舎や保健センターの築年数が浅いことや、平成28年度に策定した公共施設等総合管理計画において、当該計画に基づいた施設の維持管理を適切に進めていることもあり、有形固定資産減価償却率は39.1%と類似団体より低くなっている。
　今後、公共施設の老朽化対策としては、令和2年度に策定した公共施設個別施設計画に基づき、適正に行っていく。また、基金積立額の増加や繰入額の抑制に努め、将来負担を見据えた適正な財政運営をしていく。</t>
    <rPh sb="149" eb="151">
      <t>コンゴ</t>
    </rPh>
    <rPh sb="152" eb="154">
      <t>コウキョウ</t>
    </rPh>
    <rPh sb="154" eb="156">
      <t>シセツ</t>
    </rPh>
    <rPh sb="157" eb="160">
      <t>ロウキュウカ</t>
    </rPh>
    <rPh sb="160" eb="162">
      <t>タイサク</t>
    </rPh>
    <rPh sb="192" eb="194">
      <t>テキセイ</t>
    </rPh>
    <rPh sb="195" eb="196">
      <t>オコナ</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</si>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</sst>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2"/>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3">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xf numFmtId="0" fontId="39" fillId="0" borderId="0">
      <alignment vertical="center"/>
    </xf>
    <xf numFmtId="0" fontId="40"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4" fillId="0" borderId="34" xfId="5" applyNumberFormat="1" applyFont="1" applyBorder="1" applyAlignment="1" applyProtection="1">
      <alignment horizontal="right" vertical="center" shrinkToFit="1"/>
      <protection locked="0"/>
    </xf>
    <xf numFmtId="177" fontId="14" fillId="0" borderId="21" xfId="5" applyNumberFormat="1" applyFont="1" applyBorder="1" applyAlignment="1" applyProtection="1">
      <alignment horizontal="right" vertical="center" shrinkToFit="1"/>
      <protection locked="0"/>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41" fillId="0" borderId="0" xfId="22"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7"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40"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cellXfs>
  <cellStyles count="23">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5" xfId="20" xr:uid="{601756E6-5FC5-4642-A4C3-B3F2E966F544}"/>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1" xr:uid="{23C8AC31-BF9E-4AEB-92AD-C6CBA9F1246D}"/>
    <cellStyle name="標準 7 2" xfId="22" xr:uid="{032C6EC2-6872-4187-A5FD-8E2EDC6EFE67}"/>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51264</c:v>
                </c:pt>
                <c:pt idx="1">
                  <c:v>52068</c:v>
                </c:pt>
                <c:pt idx="2">
                  <c:v>47161</c:v>
                </c:pt>
                <c:pt idx="3">
                  <c:v>43423</c:v>
                </c:pt>
                <c:pt idx="4">
                  <c:v>45265</c:v>
                </c:pt>
              </c:numCache>
            </c:numRef>
          </c:val>
          <c:smooth val="0"/>
          <c:extLst>
            <c:ext xmlns:c16="http://schemas.microsoft.com/office/drawing/2014/chart" uri="{C3380CC4-5D6E-409C-BE32-E72D297353CC}">
              <c16:uniqueId val="{00000000-F525-420D-93EA-541E31B7324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28028</c:v>
                </c:pt>
                <c:pt idx="1">
                  <c:v>40630</c:v>
                </c:pt>
                <c:pt idx="2">
                  <c:v>15577</c:v>
                </c:pt>
                <c:pt idx="3">
                  <c:v>35792</c:v>
                </c:pt>
                <c:pt idx="4">
                  <c:v>22362</c:v>
                </c:pt>
              </c:numCache>
            </c:numRef>
          </c:val>
          <c:smooth val="0"/>
          <c:extLst>
            <c:ext xmlns:c16="http://schemas.microsoft.com/office/drawing/2014/chart" uri="{C3380CC4-5D6E-409C-BE32-E72D297353CC}">
              <c16:uniqueId val="{00000001-F525-420D-93EA-541E31B7324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7.02</c:v>
                </c:pt>
                <c:pt idx="1">
                  <c:v>9.07</c:v>
                </c:pt>
                <c:pt idx="2">
                  <c:v>15.36</c:v>
                </c:pt>
                <c:pt idx="3">
                  <c:v>11.82</c:v>
                </c:pt>
                <c:pt idx="4">
                  <c:v>11</c:v>
                </c:pt>
              </c:numCache>
            </c:numRef>
          </c:val>
          <c:extLst>
            <c:ext xmlns:c16="http://schemas.microsoft.com/office/drawing/2014/chart" uri="{C3380CC4-5D6E-409C-BE32-E72D297353CC}">
              <c16:uniqueId val="{00000000-93D9-4D7B-BF3B-C6C97A3E798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17.63</c:v>
                </c:pt>
                <c:pt idx="1">
                  <c:v>13.49</c:v>
                </c:pt>
                <c:pt idx="2">
                  <c:v>17.489999999999998</c:v>
                </c:pt>
                <c:pt idx="3">
                  <c:v>20.079999999999998</c:v>
                </c:pt>
                <c:pt idx="4">
                  <c:v>17.5</c:v>
                </c:pt>
              </c:numCache>
            </c:numRef>
          </c:val>
          <c:extLst>
            <c:ext xmlns:c16="http://schemas.microsoft.com/office/drawing/2014/chart" uri="{C3380CC4-5D6E-409C-BE32-E72D297353CC}">
              <c16:uniqueId val="{00000001-93D9-4D7B-BF3B-C6C97A3E798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-2.98</c:v>
                </c:pt>
                <c:pt idx="1">
                  <c:v>-1.26</c:v>
                </c:pt>
                <c:pt idx="2">
                  <c:v>11.91</c:v>
                </c:pt>
                <c:pt idx="3">
                  <c:v>-1.67</c:v>
                </c:pt>
                <c:pt idx="4">
                  <c:v>-2.73</c:v>
                </c:pt>
              </c:numCache>
            </c:numRef>
          </c:val>
          <c:smooth val="0"/>
          <c:extLst>
            <c:ext xmlns:c16="http://schemas.microsoft.com/office/drawing/2014/chart" uri="{C3380CC4-5D6E-409C-BE32-E72D297353CC}">
              <c16:uniqueId val="{00000002-93D9-4D7B-BF3B-C6C97A3E798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0.72</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A71-472E-8674-8CBEB71EACC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A71-472E-8674-8CBEB71EACC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A71-472E-8674-8CBEB71EACC9}"/>
            </c:ext>
          </c:extLst>
        </c:ser>
        <c:ser>
          <c:idx val="3"/>
          <c:order val="3"/>
          <c:tx>
            <c:strRef>
              <c:f>データシート!$A$30</c:f>
              <c:strCache>
                <c:ptCount val="1"/>
                <c:pt idx="0">
                  <c:v>羽島郡二町教育委員会特別会計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3-EA71-472E-8674-8CBEB71EACC9}"/>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0.19</c:v>
                </c:pt>
                <c:pt idx="2">
                  <c:v>#N/A</c:v>
                </c:pt>
                <c:pt idx="3">
                  <c:v>0.23</c:v>
                </c:pt>
                <c:pt idx="4">
                  <c:v>#N/A</c:v>
                </c:pt>
                <c:pt idx="5">
                  <c:v>0.23</c:v>
                </c:pt>
                <c:pt idx="6">
                  <c:v>#N/A</c:v>
                </c:pt>
                <c:pt idx="7">
                  <c:v>0.3</c:v>
                </c:pt>
                <c:pt idx="8">
                  <c:v>#N/A</c:v>
                </c:pt>
                <c:pt idx="9">
                  <c:v>0.3</c:v>
                </c:pt>
              </c:numCache>
            </c:numRef>
          </c:val>
          <c:extLst>
            <c:ext xmlns:c16="http://schemas.microsoft.com/office/drawing/2014/chart" uri="{C3380CC4-5D6E-409C-BE32-E72D297353CC}">
              <c16:uniqueId val="{00000004-EA71-472E-8674-8CBEB71EACC9}"/>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0.79</c:v>
                </c:pt>
                <c:pt idx="2">
                  <c:v>#N/A</c:v>
                </c:pt>
                <c:pt idx="3">
                  <c:v>1.51</c:v>
                </c:pt>
                <c:pt idx="4">
                  <c:v>#N/A</c:v>
                </c:pt>
                <c:pt idx="5">
                  <c:v>1.05</c:v>
                </c:pt>
                <c:pt idx="6">
                  <c:v>#N/A</c:v>
                </c:pt>
                <c:pt idx="7">
                  <c:v>1.69</c:v>
                </c:pt>
                <c:pt idx="8">
                  <c:v>#N/A</c:v>
                </c:pt>
                <c:pt idx="9">
                  <c:v>1.73</c:v>
                </c:pt>
              </c:numCache>
            </c:numRef>
          </c:val>
          <c:extLst>
            <c:ext xmlns:c16="http://schemas.microsoft.com/office/drawing/2014/chart" uri="{C3380CC4-5D6E-409C-BE32-E72D297353CC}">
              <c16:uniqueId val="{00000005-EA71-472E-8674-8CBEB71EACC9}"/>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4.22</c:v>
                </c:pt>
                <c:pt idx="2">
                  <c:v>#N/A</c:v>
                </c:pt>
                <c:pt idx="3">
                  <c:v>3.94</c:v>
                </c:pt>
                <c:pt idx="4">
                  <c:v>#N/A</c:v>
                </c:pt>
                <c:pt idx="5">
                  <c:v>4.04</c:v>
                </c:pt>
                <c:pt idx="6">
                  <c:v>#N/A</c:v>
                </c:pt>
                <c:pt idx="7">
                  <c:v>3.1</c:v>
                </c:pt>
                <c:pt idx="8">
                  <c:v>#N/A</c:v>
                </c:pt>
                <c:pt idx="9">
                  <c:v>2.48</c:v>
                </c:pt>
              </c:numCache>
            </c:numRef>
          </c:val>
          <c:extLst>
            <c:ext xmlns:c16="http://schemas.microsoft.com/office/drawing/2014/chart" uri="{C3380CC4-5D6E-409C-BE32-E72D297353CC}">
              <c16:uniqueId val="{00000006-EA71-472E-8674-8CBEB71EACC9}"/>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c:v>
                </c:pt>
                <c:pt idx="1">
                  <c:v>0</c:v>
                </c:pt>
                <c:pt idx="2">
                  <c:v>#N/A</c:v>
                </c:pt>
                <c:pt idx="3">
                  <c:v>0.87</c:v>
                </c:pt>
                <c:pt idx="4">
                  <c:v>#N/A</c:v>
                </c:pt>
                <c:pt idx="5">
                  <c:v>1.89</c:v>
                </c:pt>
                <c:pt idx="6">
                  <c:v>#N/A</c:v>
                </c:pt>
                <c:pt idx="7">
                  <c:v>3.98</c:v>
                </c:pt>
                <c:pt idx="8">
                  <c:v>#N/A</c:v>
                </c:pt>
                <c:pt idx="9">
                  <c:v>5.21</c:v>
                </c:pt>
              </c:numCache>
            </c:numRef>
          </c:val>
          <c:extLst>
            <c:ext xmlns:c16="http://schemas.microsoft.com/office/drawing/2014/chart" uri="{C3380CC4-5D6E-409C-BE32-E72D297353CC}">
              <c16:uniqueId val="{00000007-EA71-472E-8674-8CBEB71EACC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7</c:v>
                </c:pt>
                <c:pt idx="2">
                  <c:v>#N/A</c:v>
                </c:pt>
                <c:pt idx="3">
                  <c:v>9.0399999999999991</c:v>
                </c:pt>
                <c:pt idx="4">
                  <c:v>#N/A</c:v>
                </c:pt>
                <c:pt idx="5">
                  <c:v>15.34</c:v>
                </c:pt>
                <c:pt idx="6">
                  <c:v>#N/A</c:v>
                </c:pt>
                <c:pt idx="7">
                  <c:v>11.8</c:v>
                </c:pt>
                <c:pt idx="8">
                  <c:v>#N/A</c:v>
                </c:pt>
                <c:pt idx="9">
                  <c:v>10.98</c:v>
                </c:pt>
              </c:numCache>
            </c:numRef>
          </c:val>
          <c:extLst>
            <c:ext xmlns:c16="http://schemas.microsoft.com/office/drawing/2014/chart" uri="{C3380CC4-5D6E-409C-BE32-E72D297353CC}">
              <c16:uniqueId val="{00000008-EA71-472E-8674-8CBEB71EACC9}"/>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19.53</c:v>
                </c:pt>
                <c:pt idx="2">
                  <c:v>#N/A</c:v>
                </c:pt>
                <c:pt idx="3">
                  <c:v>18.66</c:v>
                </c:pt>
                <c:pt idx="4">
                  <c:v>#N/A</c:v>
                </c:pt>
                <c:pt idx="5">
                  <c:v>15.54</c:v>
                </c:pt>
                <c:pt idx="6">
                  <c:v>#N/A</c:v>
                </c:pt>
                <c:pt idx="7">
                  <c:v>15.79</c:v>
                </c:pt>
                <c:pt idx="8">
                  <c:v>#N/A</c:v>
                </c:pt>
                <c:pt idx="9">
                  <c:v>11.66</c:v>
                </c:pt>
              </c:numCache>
            </c:numRef>
          </c:val>
          <c:extLst>
            <c:ext xmlns:c16="http://schemas.microsoft.com/office/drawing/2014/chart" uri="{C3380CC4-5D6E-409C-BE32-E72D297353CC}">
              <c16:uniqueId val="{00000009-EA71-472E-8674-8CBEB71EACC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553</c:v>
                </c:pt>
                <c:pt idx="5">
                  <c:v>547</c:v>
                </c:pt>
                <c:pt idx="8">
                  <c:v>491</c:v>
                </c:pt>
                <c:pt idx="11">
                  <c:v>476</c:v>
                </c:pt>
                <c:pt idx="14">
                  <c:v>473</c:v>
                </c:pt>
              </c:numCache>
            </c:numRef>
          </c:val>
          <c:extLst>
            <c:ext xmlns:c16="http://schemas.microsoft.com/office/drawing/2014/chart" uri="{C3380CC4-5D6E-409C-BE32-E72D297353CC}">
              <c16:uniqueId val="{00000000-B6B7-4C46-A35F-F1FE58C26D2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6B7-4C46-A35F-F1FE58C26D2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6B7-4C46-A35F-F1FE58C26D2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27</c:v>
                </c:pt>
                <c:pt idx="3">
                  <c:v>33</c:v>
                </c:pt>
                <c:pt idx="6">
                  <c:v>39</c:v>
                </c:pt>
                <c:pt idx="9">
                  <c:v>48</c:v>
                </c:pt>
                <c:pt idx="12">
                  <c:v>37</c:v>
                </c:pt>
              </c:numCache>
            </c:numRef>
          </c:val>
          <c:extLst>
            <c:ext xmlns:c16="http://schemas.microsoft.com/office/drawing/2014/chart" uri="{C3380CC4-5D6E-409C-BE32-E72D297353CC}">
              <c16:uniqueId val="{00000003-B6B7-4C46-A35F-F1FE58C26D2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283</c:v>
                </c:pt>
                <c:pt idx="3">
                  <c:v>284</c:v>
                </c:pt>
                <c:pt idx="6">
                  <c:v>311</c:v>
                </c:pt>
                <c:pt idx="9">
                  <c:v>302</c:v>
                </c:pt>
                <c:pt idx="12">
                  <c:v>296</c:v>
                </c:pt>
              </c:numCache>
            </c:numRef>
          </c:val>
          <c:extLst>
            <c:ext xmlns:c16="http://schemas.microsoft.com/office/drawing/2014/chart" uri="{C3380CC4-5D6E-409C-BE32-E72D297353CC}">
              <c16:uniqueId val="{00000004-B6B7-4C46-A35F-F1FE58C26D2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6B7-4C46-A35F-F1FE58C26D2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6B7-4C46-A35F-F1FE58C26D2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437</c:v>
                </c:pt>
                <c:pt idx="3">
                  <c:v>482</c:v>
                </c:pt>
                <c:pt idx="6">
                  <c:v>528</c:v>
                </c:pt>
                <c:pt idx="9">
                  <c:v>538</c:v>
                </c:pt>
                <c:pt idx="12">
                  <c:v>544</c:v>
                </c:pt>
              </c:numCache>
            </c:numRef>
          </c:val>
          <c:extLst>
            <c:ext xmlns:c16="http://schemas.microsoft.com/office/drawing/2014/chart" uri="{C3380CC4-5D6E-409C-BE32-E72D297353CC}">
              <c16:uniqueId val="{00000007-B6B7-4C46-A35F-F1FE58C26D2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194</c:v>
                </c:pt>
                <c:pt idx="2">
                  <c:v>#N/A</c:v>
                </c:pt>
                <c:pt idx="3">
                  <c:v>#N/A</c:v>
                </c:pt>
                <c:pt idx="4">
                  <c:v>252</c:v>
                </c:pt>
                <c:pt idx="5">
                  <c:v>#N/A</c:v>
                </c:pt>
                <c:pt idx="6">
                  <c:v>#N/A</c:v>
                </c:pt>
                <c:pt idx="7">
                  <c:v>387</c:v>
                </c:pt>
                <c:pt idx="8">
                  <c:v>#N/A</c:v>
                </c:pt>
                <c:pt idx="9">
                  <c:v>#N/A</c:v>
                </c:pt>
                <c:pt idx="10">
                  <c:v>412</c:v>
                </c:pt>
                <c:pt idx="11">
                  <c:v>#N/A</c:v>
                </c:pt>
                <c:pt idx="12">
                  <c:v>#N/A</c:v>
                </c:pt>
                <c:pt idx="13">
                  <c:v>404</c:v>
                </c:pt>
                <c:pt idx="14">
                  <c:v>#N/A</c:v>
                </c:pt>
              </c:numCache>
            </c:numRef>
          </c:val>
          <c:smooth val="0"/>
          <c:extLst>
            <c:ext xmlns:c16="http://schemas.microsoft.com/office/drawing/2014/chart" uri="{C3380CC4-5D6E-409C-BE32-E72D297353CC}">
              <c16:uniqueId val="{00000008-B6B7-4C46-A35F-F1FE58C26D2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5383</c:v>
                </c:pt>
                <c:pt idx="5">
                  <c:v>5359</c:v>
                </c:pt>
                <c:pt idx="8">
                  <c:v>5341</c:v>
                </c:pt>
                <c:pt idx="11">
                  <c:v>5242</c:v>
                </c:pt>
                <c:pt idx="14">
                  <c:v>5993</c:v>
                </c:pt>
              </c:numCache>
            </c:numRef>
          </c:val>
          <c:extLst>
            <c:ext xmlns:c16="http://schemas.microsoft.com/office/drawing/2014/chart" uri="{C3380CC4-5D6E-409C-BE32-E72D297353CC}">
              <c16:uniqueId val="{00000000-147B-42E1-BC3D-EF4019FA4FF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147B-42E1-BC3D-EF4019FA4FF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2943</c:v>
                </c:pt>
                <c:pt idx="5">
                  <c:v>2466</c:v>
                </c:pt>
                <c:pt idx="8">
                  <c:v>2675</c:v>
                </c:pt>
                <c:pt idx="11">
                  <c:v>2649</c:v>
                </c:pt>
                <c:pt idx="14">
                  <c:v>2566</c:v>
                </c:pt>
              </c:numCache>
            </c:numRef>
          </c:val>
          <c:extLst>
            <c:ext xmlns:c16="http://schemas.microsoft.com/office/drawing/2014/chart" uri="{C3380CC4-5D6E-409C-BE32-E72D297353CC}">
              <c16:uniqueId val="{00000002-147B-42E1-BC3D-EF4019FA4FF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47B-42E1-BC3D-EF4019FA4FF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47B-42E1-BC3D-EF4019FA4FF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47B-42E1-BC3D-EF4019FA4FF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331</c:v>
                </c:pt>
                <c:pt idx="3">
                  <c:v>315</c:v>
                </c:pt>
                <c:pt idx="6">
                  <c:v>247</c:v>
                </c:pt>
                <c:pt idx="9">
                  <c:v>126</c:v>
                </c:pt>
                <c:pt idx="12">
                  <c:v>117</c:v>
                </c:pt>
              </c:numCache>
            </c:numRef>
          </c:val>
          <c:extLst>
            <c:ext xmlns:c16="http://schemas.microsoft.com/office/drawing/2014/chart" uri="{C3380CC4-5D6E-409C-BE32-E72D297353CC}">
              <c16:uniqueId val="{00000006-147B-42E1-BC3D-EF4019FA4FF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203</c:v>
                </c:pt>
                <c:pt idx="3">
                  <c:v>486</c:v>
                </c:pt>
                <c:pt idx="6">
                  <c:v>486</c:v>
                </c:pt>
                <c:pt idx="9">
                  <c:v>417</c:v>
                </c:pt>
                <c:pt idx="12">
                  <c:v>364</c:v>
                </c:pt>
              </c:numCache>
            </c:numRef>
          </c:val>
          <c:extLst>
            <c:ext xmlns:c16="http://schemas.microsoft.com/office/drawing/2014/chart" uri="{C3380CC4-5D6E-409C-BE32-E72D297353CC}">
              <c16:uniqueId val="{00000007-147B-42E1-BC3D-EF4019FA4FF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2314</c:v>
                </c:pt>
                <c:pt idx="3">
                  <c:v>2273</c:v>
                </c:pt>
                <c:pt idx="6">
                  <c:v>2328</c:v>
                </c:pt>
                <c:pt idx="9">
                  <c:v>2511</c:v>
                </c:pt>
                <c:pt idx="12">
                  <c:v>2710</c:v>
                </c:pt>
              </c:numCache>
            </c:numRef>
          </c:val>
          <c:extLst>
            <c:ext xmlns:c16="http://schemas.microsoft.com/office/drawing/2014/chart" uri="{C3380CC4-5D6E-409C-BE32-E72D297353CC}">
              <c16:uniqueId val="{00000008-147B-42E1-BC3D-EF4019FA4FF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147B-42E1-BC3D-EF4019FA4FF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5144</c:v>
                </c:pt>
                <c:pt idx="3">
                  <c:v>5138</c:v>
                </c:pt>
                <c:pt idx="6">
                  <c:v>5141</c:v>
                </c:pt>
                <c:pt idx="9">
                  <c:v>4834</c:v>
                </c:pt>
                <c:pt idx="12">
                  <c:v>4452</c:v>
                </c:pt>
              </c:numCache>
            </c:numRef>
          </c:val>
          <c:extLst>
            <c:ext xmlns:c16="http://schemas.microsoft.com/office/drawing/2014/chart" uri="{C3380CC4-5D6E-409C-BE32-E72D297353CC}">
              <c16:uniqueId val="{0000000A-147B-42E1-BC3D-EF4019FA4FF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386</c:v>
                </c:pt>
                <c:pt idx="5">
                  <c:v>#N/A</c:v>
                </c:pt>
                <c:pt idx="6">
                  <c:v>#N/A</c:v>
                </c:pt>
                <c:pt idx="7">
                  <c:v>186</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47B-42E1-BC3D-EF4019FA4FF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1000</c:v>
                </c:pt>
                <c:pt idx="1">
                  <c:v>1124</c:v>
                </c:pt>
                <c:pt idx="2">
                  <c:v>1000</c:v>
                </c:pt>
              </c:numCache>
            </c:numRef>
          </c:val>
          <c:extLst>
            <c:ext xmlns:c16="http://schemas.microsoft.com/office/drawing/2014/chart" uri="{C3380CC4-5D6E-409C-BE32-E72D297353CC}">
              <c16:uniqueId val="{00000000-2374-430B-A6B6-C5C3C3F4E76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105</c:v>
                </c:pt>
                <c:pt idx="1">
                  <c:v>233</c:v>
                </c:pt>
                <c:pt idx="2">
                  <c:v>258</c:v>
                </c:pt>
              </c:numCache>
            </c:numRef>
          </c:val>
          <c:extLst>
            <c:ext xmlns:c16="http://schemas.microsoft.com/office/drawing/2014/chart" uri="{C3380CC4-5D6E-409C-BE32-E72D297353CC}">
              <c16:uniqueId val="{00000001-2374-430B-A6B6-C5C3C3F4E76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1445</c:v>
                </c:pt>
                <c:pt idx="1">
                  <c:v>1170</c:v>
                </c:pt>
                <c:pt idx="2">
                  <c:v>1148</c:v>
                </c:pt>
              </c:numCache>
            </c:numRef>
          </c:val>
          <c:extLst>
            <c:ext xmlns:c16="http://schemas.microsoft.com/office/drawing/2014/chart" uri="{C3380CC4-5D6E-409C-BE32-E72D297353CC}">
              <c16:uniqueId val="{00000002-2374-430B-A6B6-C5C3C3F4E76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{950B0349-8356-4409-B941-BD25B0E79FE8}</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2CC0-416F-AF08-C60B154CBCF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{64862311-9B74-45F2-86B6-8584EA303DE2}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CC0-416F-AF08-C60B154CBCF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{A71078F5-6B16-4C6B-BC2D-EF962A556AEC}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CC0-416F-AF08-C60B154CBCF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{FBBB9959-F01B-4F2E-8091-54FA3DCB9618}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CC0-416F-AF08-C60B154CBCF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{EA5C03EE-84B9-44C2-84D4-7692231F8A87}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CC0-416F-AF08-C60B154CBCFB}"/>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{D36AD9AD-DE91-4176-8EF8-F99A07BEDF0C}</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2CC0-416F-AF08-C60B154CBCFB}"/>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{18E000AF-10E6-4E7B-8196-13CB3FC49719}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2CC0-416F-AF08-C60B154CBCFB}"/>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{748F1A1B-AC6D-4112-A6A0-252A9E0ECFCA}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2CC0-416F-AF08-C60B154CBCFB}"/>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{D82E7863-5232-443D-8936-197DE2BDCEFF}</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2CC0-416F-AF08-C60B154CBCF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37.200000000000003</c:v>
                </c:pt>
                <c:pt idx="8">
                  <c:v>37.299999999999997</c:v>
                </c:pt>
                <c:pt idx="16">
                  <c:v>38</c:v>
                </c:pt>
                <c:pt idx="24">
                  <c:v>38.5</c:v>
                </c:pt>
                <c:pt idx="32">
                  <c:v>39.1</c:v>
                </c:pt>
              </c:numCache>
            </c:numRef>
          </c:xVal>
          <c:yVal>
            <c:numRef>
              <c:f>公会計指標分析・財政指標組合せ分析表!$BP$51:$DC$51</c:f>
              <c:numCache>
                <c:formatCode>#,##0.0;"▲ "#,##0.0</c:formatCode>
                <c:ptCount val="40"/>
                <c:pt idx="8">
                  <c:v>8.1</c:v>
                </c:pt>
                <c:pt idx="16">
                  <c:v>3.5</c:v>
                </c:pt>
              </c:numCache>
            </c:numRef>
          </c:yVal>
          <c:smooth val="0"/>
          <c:extLst>
            <c:ext xmlns:c16="http://schemas.microsoft.com/office/drawing/2014/chart" uri="{C3380CC4-5D6E-409C-BE32-E72D297353CC}">
              <c16:uniqueId val="{00000009-2CC0-416F-AF08-C60B154CBCF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{71D7F689-63E5-4974-9A15-4934C28C2402}</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2CC0-416F-AF08-C60B154CBCF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{FB6DE837-BAC2-45F1-8F03-1F964A4231EA}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CC0-416F-AF08-C60B154CBCF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{51B597E3-B847-441F-A6E0-29A27B6A59EF}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CC0-416F-AF08-C60B154CBCF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{5C42A20F-BD8E-4EE0-821A-3FA9283CA3E3}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CC0-416F-AF08-C60B154CBCF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{3D3ED6A8-55E0-48E7-9764-089E45186ACC}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CC0-416F-AF08-C60B154CBCFB}"/>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{D0C5B6E3-C7A4-4B8B-82B5-42765E7EDE80}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2CC0-416F-AF08-C60B154CBCFB}"/>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{5CCD08F4-E124-4EC9-BE19-698BA27ED9F1}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2CC0-416F-AF08-C60B154CBCFB}"/>
                </c:ext>
              </c:extLst>
            </c:dLbl>
            <c:dLbl>
              <c:idx val="24"/>
              <c:layout>
                <c:manualLayout>
                  <c:x val="0"/>
                  <c:y val="4.033290812203316E-3"/>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{59190650-A430-4FEE-9C0D-CD97EB7E26D3}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2CC0-416F-AF08-C60B154CBCFB}"/>
                </c:ext>
              </c:extLst>
            </c:dLbl>
            <c:dLbl>
              <c:idx val="32"/>
              <c:layout>
                <c:manualLayout>
                  <c:x val="0"/>
                  <c:y val="-4.033290812203316E-3"/>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{32632357-4C1E-4DE0-8458-F6566C09AB85}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2CC0-416F-AF08-C60B154CBCF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61.5</c:v>
                </c:pt>
                <c:pt idx="16">
                  <c:v>61.3</c:v>
                </c:pt>
                <c:pt idx="24">
                  <c:v>62.4</c:v>
                </c:pt>
                <c:pt idx="32">
                  <c:v>63.5</c:v>
                </c:pt>
              </c:numCache>
            </c:numRef>
          </c:xVal>
          <c:yVal>
            <c:numRef>
              <c:f>公会計指標分析・財政指標組合せ分析表!$BP$55:$DC$55</c:f>
              <c:numCache>
                <c:formatCode>#,##0.0;"▲ "#,##0.0</c:formatCode>
                <c:ptCount val="40"/>
                <c:pt idx="0">
                  <c:v>20.3</c:v>
                </c:pt>
                <c:pt idx="8">
                  <c:v>15.5</c:v>
                </c:pt>
                <c:pt idx="16">
                  <c:v>4.5999999999999996</c:v>
                </c:pt>
                <c:pt idx="24">
                  <c:v>1.6</c:v>
                </c:pt>
                <c:pt idx="32">
                  <c:v>0</c:v>
                </c:pt>
              </c:numCache>
            </c:numRef>
          </c:yVal>
          <c:smooth val="0"/>
          <c:extLst>
            <c:ext xmlns:c16="http://schemas.microsoft.com/office/drawing/2014/chart" uri="{C3380CC4-5D6E-409C-BE32-E72D297353CC}">
              <c16:uniqueId val="{00000013-2CC0-416F-AF08-C60B154CBCFB}"/>
            </c:ext>
          </c:extLst>
        </c:ser>
        <c:dLbls>
          <c:showLegendKey val="0"/>
          <c:showVal val="1"/>
          <c:showCatName val="0"/>
          <c:showSerName val="0"/>
          <c:showPercent val="0"/>
          <c:showBubbleSize val="0"/>
        </c:dLbls>
        <c:axId val="46179840"/>
        <c:axId val="46181760"/>
      </c:scatterChart>
      <c:valAx>
        <c:axId val="46179840"/>
        <c:scaling>
          <c:orientation val="maxMin"/>
          <c:max val="70"/>
          <c:min val="3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{6F6BC44A-925C-4C74-8664-C81D61781A08}</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1533-4BC3-9954-349F320FCBA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{A41B3D8C-DC3A-4E6C-8AF6-E4EA66C35199}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533-4BC3-9954-349F320FCBA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{63C18A33-CFDE-4D63-8A13-1E74115193AD}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533-4BC3-9954-349F320FCBA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{18EA0B78-570A-42F8-9CBF-85CBFC80BC14}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533-4BC3-9954-349F320FCBA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{B57B2449-3CE4-4393-A04E-3A6A7D1C0652}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533-4BC3-9954-349F320FCBA8}"/>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{1ED4D12F-CF44-487D-AC19-996CE4F7B578}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1533-4BC3-9954-349F320FCBA8}"/>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{8BE07741-0A35-4BD2-999A-778E0140C7FD}</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1533-4BC3-9954-349F320FCBA8}"/>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{18246FC2-1D99-4EEE-B154-3AAC140840C1}</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1533-4BC3-9954-349F320FCBA8}"/>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{71545EB7-4DD7-4C7C-A66D-5532EA7B286D}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1533-4BC3-9954-349F320FCBA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4.0999999999999996</c:v>
                </c:pt>
                <c:pt idx="8">
                  <c:v>4.5</c:v>
                </c:pt>
                <c:pt idx="16">
                  <c:v>5.6</c:v>
                </c:pt>
                <c:pt idx="24">
                  <c:v>6.9</c:v>
                </c:pt>
                <c:pt idx="32">
                  <c:v>7.7</c:v>
                </c:pt>
              </c:numCache>
            </c:numRef>
          </c:xVal>
          <c:yVal>
            <c:numRef>
              <c:f>公会計指標分析・財政指標組合せ分析表!$BP$73:$DC$73</c:f>
              <c:numCache>
                <c:formatCode>#,##0.0;"▲ "#,##0.0</c:formatCode>
                <c:ptCount val="40"/>
                <c:pt idx="8">
                  <c:v>8.1</c:v>
                </c:pt>
                <c:pt idx="16">
                  <c:v>3.5</c:v>
                </c:pt>
              </c:numCache>
            </c:numRef>
          </c:yVal>
          <c:smooth val="0"/>
          <c:extLst>
            <c:ext xmlns:c16="http://schemas.microsoft.com/office/drawing/2014/chart" uri="{C3380CC4-5D6E-409C-BE32-E72D297353CC}">
              <c16:uniqueId val="{00000009-1533-4BC3-9954-349F320FCBA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{8C9FDC5B-0339-4E77-9C4C-0E0CC70A939F}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1533-4BC3-9954-349F320FCBA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{5C612BB7-ED0F-433B-B56B-78D627EE8860}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533-4BC3-9954-349F320FCBA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{2F2D8F8D-DC7A-4F0B-BF35-0812595F001E}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533-4BC3-9954-349F320FCBA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{F678B63D-3B24-4C3C-8567-598142741B62}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533-4BC3-9954-349F320FCBA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{111BA5D6-EB2A-4847-A434-C531C6FF4F99}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533-4BC3-9954-349F320FCBA8}"/>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{D1B12963-9596-4030-8EA5-26D4BD2A9791}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1533-4BC3-9954-349F320FCBA8}"/>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{5E65787C-BF0F-4C6E-AD4D-27899EE55DA7}</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1533-4BC3-9954-349F320FCBA8}"/>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{079A50A5-8F4B-43CB-9570-D370EBF2858D}</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1533-4BC3-9954-349F320FCBA8}"/>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{CA575005-ED5E-4314-9660-34707747D328}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1533-4BC3-9954-349F320FCBA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6.3</c:v>
                </c:pt>
                <c:pt idx="24">
                  <c:v>6.6</c:v>
                </c:pt>
                <c:pt idx="32">
                  <c:v>6.8</c:v>
                </c:pt>
              </c:numCache>
            </c:numRef>
          </c:xVal>
          <c:yVal>
            <c:numRef>
              <c:f>公会計指標分析・財政指標組合せ分析表!$BP$77:$DC$77</c:f>
              <c:numCache>
                <c:formatCode>#,##0.0;"▲ "#,##0.0</c:formatCode>
                <c:ptCount val="40"/>
                <c:pt idx="0">
                  <c:v>20.3</c:v>
                </c:pt>
                <c:pt idx="8">
                  <c:v>15.5</c:v>
                </c:pt>
                <c:pt idx="16">
                  <c:v>4.5999999999999996</c:v>
                </c:pt>
                <c:pt idx="24">
                  <c:v>1.6</c:v>
                </c:pt>
                <c:pt idx="32">
                  <c:v>0</c:v>
                </c:pt>
              </c:numCache>
            </c:numRef>
          </c:yVal>
          <c:smooth val="0"/>
          <c:extLst>
            <c:ext xmlns:c16="http://schemas.microsoft.com/office/drawing/2014/chart" uri="{C3380CC4-5D6E-409C-BE32-E72D297353CC}">
              <c16:uniqueId val="{00000013-1533-4BC3-9954-349F320FCBA8}"/>
            </c:ext>
          </c:extLst>
        </c:ser>
        <c:dLbls>
          <c:showLegendKey val="0"/>
          <c:showVal val="1"/>
          <c:showCatName val="0"/>
          <c:showSerName val="0"/>
          <c:showPercent val="0"/>
          <c:showBubbleSize val="0"/>
        </c:dLbls>
        <c:axId val="84219776"/>
        <c:axId val="84234240"/>
      </c:scatterChart>
      <c:valAx>
        <c:axId val="84219776"/>
        <c:scaling>
          <c:orientation val="maxMin"/>
          <c:max val="7"/>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岐阜県岐南町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年度より新総合調理センター建設事業の償還が開始し実質公債費比率の分子が増加傾向となったが、</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北小学校大規模改修事業、総合健康福祉センター改修事業等</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年度に小中学校体育館空調整備事業等の償還</a:t>
          </a:r>
          <a:r>
            <a:rPr kumimoji="1" lang="ja-JP" altLang="ja-JP" sz="1100">
              <a:solidFill>
                <a:schemeClr val="dk1"/>
              </a:solidFill>
              <a:effectLst/>
              <a:latin typeface="+mn-lt"/>
              <a:ea typeface="+mn-ea"/>
              <a:cs typeface="+mn-cs"/>
            </a:rPr>
            <a:t>が開始となりさらに増加となった。</a:t>
          </a:r>
          <a:endParaRPr lang="ja-JP" altLang="ja-JP" sz="1400">
            <a:effectLst/>
          </a:endParaRPr>
        </a:p>
        <a:p>
          <a:r>
            <a:rPr kumimoji="1" lang="ja-JP" altLang="ja-JP" sz="1100">
              <a:solidFill>
                <a:schemeClr val="dk1"/>
              </a:solidFill>
              <a:effectLst/>
              <a:latin typeface="+mn-lt"/>
              <a:ea typeface="+mn-ea"/>
              <a:cs typeface="+mn-cs"/>
            </a:rPr>
            <a:t>　今後について</a:t>
          </a:r>
          <a:r>
            <a:rPr kumimoji="1" lang="ja-JP" altLang="en-US" sz="1100">
              <a:solidFill>
                <a:schemeClr val="dk1"/>
              </a:solidFill>
              <a:effectLst/>
              <a:latin typeface="+mn-lt"/>
              <a:ea typeface="+mn-ea"/>
              <a:cs typeface="+mn-cs"/>
            </a:rPr>
            <a:t>は、令和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年度～令和</a:t>
          </a:r>
          <a:r>
            <a:rPr kumimoji="1" lang="en-US" altLang="ja-JP" sz="1100">
              <a:solidFill>
                <a:schemeClr val="dk1"/>
              </a:solidFill>
              <a:effectLst/>
              <a:latin typeface="+mn-lt"/>
              <a:ea typeface="+mn-ea"/>
              <a:cs typeface="+mn-cs"/>
            </a:rPr>
            <a:t>7</a:t>
          </a:r>
          <a:r>
            <a:rPr kumimoji="1" lang="ja-JP" altLang="en-US" sz="1100">
              <a:solidFill>
                <a:schemeClr val="dk1"/>
              </a:solidFill>
              <a:effectLst/>
              <a:latin typeface="+mn-lt"/>
              <a:ea typeface="+mn-ea"/>
              <a:cs typeface="+mn-cs"/>
            </a:rPr>
            <a:t>年度で一部の</a:t>
          </a:r>
          <a:r>
            <a:rPr kumimoji="1" lang="ja-JP" altLang="ja-JP" sz="1100">
              <a:solidFill>
                <a:schemeClr val="dk1"/>
              </a:solidFill>
              <a:effectLst/>
              <a:latin typeface="+mn-lt"/>
              <a:ea typeface="+mn-ea"/>
              <a:cs typeface="+mn-cs"/>
            </a:rPr>
            <a:t>大型普通建設事業</a:t>
          </a:r>
          <a:r>
            <a:rPr kumimoji="1" lang="ja-JP" altLang="en-US" sz="1100">
              <a:solidFill>
                <a:schemeClr val="dk1"/>
              </a:solidFill>
              <a:effectLst/>
              <a:latin typeface="+mn-lt"/>
              <a:ea typeface="+mn-ea"/>
              <a:cs typeface="+mn-cs"/>
            </a:rPr>
            <a:t>の償還が完了する予定である。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引き続き事業の精査により地方債の新規発行の抑制に努める。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岐阜県岐南町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地方債の現在高</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借入額が償還額を超えないように地方債を発行したため減少した。</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充当可能基金</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財政調整基金</a:t>
          </a:r>
          <a:r>
            <a:rPr kumimoji="1" lang="ja-JP" altLang="en-US" sz="1100">
              <a:solidFill>
                <a:schemeClr val="dk1"/>
              </a:solidFill>
              <a:effectLst/>
              <a:latin typeface="+mn-lt"/>
              <a:ea typeface="+mn-ea"/>
              <a:cs typeface="+mn-cs"/>
            </a:rPr>
            <a:t>、公共施設建設事業基金等</a:t>
          </a:r>
          <a:r>
            <a:rPr kumimoji="1" lang="ja-JP" altLang="ja-JP" sz="1100">
              <a:solidFill>
                <a:schemeClr val="dk1"/>
              </a:solidFill>
              <a:effectLst/>
              <a:latin typeface="+mn-lt"/>
              <a:ea typeface="+mn-ea"/>
              <a:cs typeface="+mn-cs"/>
            </a:rPr>
            <a:t>の残高が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、減額になったが、基準財政需要額算入見込額は増加したため、</a:t>
          </a:r>
          <a:r>
            <a:rPr kumimoji="1" lang="ja-JP" altLang="ja-JP" sz="1100">
              <a:solidFill>
                <a:schemeClr val="dk1"/>
              </a:solidFill>
              <a:effectLst/>
              <a:latin typeface="+mn-lt"/>
              <a:ea typeface="+mn-ea"/>
              <a:cs typeface="+mn-cs"/>
            </a:rPr>
            <a:t>依然として充当可能財源等が将来負担額を上回</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、将来負担比率は発生していない。</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今後も</a:t>
          </a:r>
          <a:r>
            <a:rPr kumimoji="1" lang="ja-JP" altLang="ja-JP" sz="1100">
              <a:solidFill>
                <a:schemeClr val="dk1"/>
              </a:solidFill>
              <a:effectLst/>
              <a:latin typeface="+mn-lt"/>
              <a:ea typeface="+mn-ea"/>
              <a:cs typeface="+mn-cs"/>
            </a:rPr>
            <a:t>地方債の発行を抑え、充当可能基金の取り崩しに依存しない健全財政運営に努める。</a:t>
          </a:r>
          <a:endParaRPr lang="ja-JP" altLang="ja-JP" sz="1400">
            <a:effectLst/>
          </a:endParaRPr>
        </a:p>
        <a:p>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岐阜県岐南町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財政調整基金に</a:t>
          </a:r>
          <a:r>
            <a:rPr kumimoji="1" lang="en-US" altLang="ja-JP" sz="1100">
              <a:solidFill>
                <a:schemeClr val="dk1"/>
              </a:solidFill>
              <a:effectLst/>
              <a:latin typeface="+mn-lt"/>
              <a:ea typeface="+mn-ea"/>
              <a:cs typeface="+mn-cs"/>
            </a:rPr>
            <a:t>177</a:t>
          </a:r>
          <a:r>
            <a:rPr kumimoji="1" lang="ja-JP" altLang="ja-JP" sz="1100">
              <a:solidFill>
                <a:schemeClr val="dk1"/>
              </a:solidFill>
              <a:effectLst/>
              <a:latin typeface="+mn-lt"/>
              <a:ea typeface="+mn-ea"/>
              <a:cs typeface="+mn-cs"/>
            </a:rPr>
            <a:t>百万円積み立てたが、物価高騰及び扶助費の増加等による財源確保のため</a:t>
          </a:r>
          <a:r>
            <a:rPr kumimoji="1" lang="en-US" altLang="ja-JP" sz="1100">
              <a:solidFill>
                <a:schemeClr val="dk1"/>
              </a:solidFill>
              <a:effectLst/>
              <a:latin typeface="+mn-lt"/>
              <a:ea typeface="+mn-ea"/>
              <a:cs typeface="+mn-cs"/>
            </a:rPr>
            <a:t>300</a:t>
          </a:r>
          <a:r>
            <a:rPr kumimoji="1" lang="ja-JP" altLang="ja-JP" sz="1100">
              <a:solidFill>
                <a:schemeClr val="dk1"/>
              </a:solidFill>
              <a:effectLst/>
              <a:latin typeface="+mn-lt"/>
              <a:ea typeface="+mn-ea"/>
              <a:cs typeface="+mn-cs"/>
            </a:rPr>
            <a:t>百万円を取り崩した。さらに、公共施設建設事業基金</a:t>
          </a:r>
          <a:r>
            <a:rPr kumimoji="1" lang="ja-JP" altLang="en-US" sz="1100">
              <a:solidFill>
                <a:schemeClr val="dk1"/>
              </a:solidFill>
              <a:effectLst/>
              <a:latin typeface="+mn-lt"/>
              <a:ea typeface="+mn-ea"/>
              <a:cs typeface="+mn-cs"/>
            </a:rPr>
            <a:t>に</a:t>
          </a:r>
          <a:r>
            <a:rPr kumimoji="1" lang="en-US" altLang="ja-JP" sz="1100">
              <a:solidFill>
                <a:schemeClr val="dk1"/>
              </a:solidFill>
              <a:effectLst/>
              <a:latin typeface="+mn-lt"/>
              <a:ea typeface="+mn-ea"/>
              <a:cs typeface="+mn-cs"/>
            </a:rPr>
            <a:t>57</a:t>
          </a:r>
          <a:r>
            <a:rPr kumimoji="1" lang="ja-JP" altLang="en-US" sz="1100">
              <a:solidFill>
                <a:schemeClr val="dk1"/>
              </a:solidFill>
              <a:effectLst/>
              <a:latin typeface="+mn-lt"/>
              <a:ea typeface="+mn-ea"/>
              <a:cs typeface="+mn-cs"/>
            </a:rPr>
            <a:t>百万円積み立てたが、図書館空調整備等改修工事、道路維持補修工事、東小学校施設改修工事</a:t>
          </a:r>
          <a:r>
            <a:rPr kumimoji="1" lang="ja-JP" altLang="ja-JP" sz="1100">
              <a:solidFill>
                <a:schemeClr val="dk1"/>
              </a:solidFill>
              <a:effectLst/>
              <a:latin typeface="+mn-lt"/>
              <a:ea typeface="+mn-ea"/>
              <a:cs typeface="+mn-cs"/>
            </a:rPr>
            <a:t>に充当するために、</a:t>
          </a:r>
          <a:r>
            <a:rPr kumimoji="1" lang="en-US" altLang="ja-JP" sz="1100">
              <a:solidFill>
                <a:schemeClr val="dk1"/>
              </a:solidFill>
              <a:effectLst/>
              <a:latin typeface="+mn-lt"/>
              <a:ea typeface="+mn-ea"/>
              <a:cs typeface="+mn-cs"/>
            </a:rPr>
            <a:t>83</a:t>
          </a:r>
          <a:r>
            <a:rPr kumimoji="1" lang="ja-JP" altLang="ja-JP" sz="1100">
              <a:solidFill>
                <a:schemeClr val="dk1"/>
              </a:solidFill>
              <a:effectLst/>
              <a:latin typeface="+mn-lt"/>
              <a:ea typeface="+mn-ea"/>
              <a:cs typeface="+mn-cs"/>
            </a:rPr>
            <a:t>百万円を取り崩した。このことにより、基金全体として</a:t>
          </a:r>
          <a:r>
            <a:rPr kumimoji="1" lang="en-US" altLang="ja-JP" sz="1100">
              <a:solidFill>
                <a:schemeClr val="dk1"/>
              </a:solidFill>
              <a:effectLst/>
              <a:latin typeface="+mn-lt"/>
              <a:ea typeface="+mn-ea"/>
              <a:cs typeface="+mn-cs"/>
            </a:rPr>
            <a:t>121</a:t>
          </a:r>
          <a:r>
            <a:rPr kumimoji="1" lang="ja-JP" altLang="ja-JP" sz="1100">
              <a:solidFill>
                <a:schemeClr val="dk1"/>
              </a:solidFill>
              <a:effectLst/>
              <a:latin typeface="+mn-lt"/>
              <a:ea typeface="+mn-ea"/>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中長期的には減少が見込まれることと、災害等の不測の事態への対応や公共施設の老朽化対策等に備え、決算余剰金を積極的に積み立てる。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公共施設建設事業基金　：　公共施設の建設及び整備事業の資金に充てる。</a:t>
          </a:r>
          <a:endParaRPr lang="ja-JP" altLang="ja-JP" sz="1400">
            <a:effectLst/>
          </a:endParaRPr>
        </a:p>
        <a:p>
          <a:r>
            <a:rPr kumimoji="1" lang="ja-JP" altLang="ja-JP" sz="1100">
              <a:solidFill>
                <a:schemeClr val="dk1"/>
              </a:solidFill>
              <a:effectLst/>
              <a:latin typeface="+mn-lt"/>
              <a:ea typeface="+mn-ea"/>
              <a:cs typeface="+mn-cs"/>
            </a:rPr>
            <a:t>　地域創生福祉振興基金　：　個性的で魅力あるふるさとづくり事業を推進し、町民の地域における福祉活動の促進、</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快適な生活環境の形成を図る。</a:t>
          </a:r>
          <a:endParaRPr lang="ja-JP" altLang="ja-JP" sz="1400">
            <a:effectLst/>
          </a:endParaRPr>
        </a:p>
        <a:p>
          <a:r>
            <a:rPr kumimoji="1" lang="ja-JP" altLang="ja-JP" sz="1100">
              <a:solidFill>
                <a:schemeClr val="dk1"/>
              </a:solidFill>
              <a:effectLst/>
              <a:latin typeface="+mn-lt"/>
              <a:ea typeface="+mn-ea"/>
              <a:cs typeface="+mn-cs"/>
            </a:rPr>
            <a:t>　環境基金：良好な環境の保全及び美化に関する施策を推進するため、町民等の参加と協働による地域環境の保全のための活動に要する費用に充てる。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公共施設建設事業基金：条例で定める義務的積立額の</a:t>
          </a:r>
          <a:r>
            <a:rPr kumimoji="1" lang="en-US" altLang="ja-JP" sz="1100">
              <a:solidFill>
                <a:schemeClr val="dk1"/>
              </a:solidFill>
              <a:effectLst/>
              <a:latin typeface="+mn-lt"/>
              <a:ea typeface="+mn-ea"/>
              <a:cs typeface="+mn-cs"/>
            </a:rPr>
            <a:t>55</a:t>
          </a:r>
          <a:r>
            <a:rPr kumimoji="1" lang="ja-JP" altLang="ja-JP" sz="1100">
              <a:solidFill>
                <a:schemeClr val="dk1"/>
              </a:solidFill>
              <a:effectLst/>
              <a:latin typeface="+mn-lt"/>
              <a:ea typeface="+mn-ea"/>
              <a:cs typeface="+mn-cs"/>
            </a:rPr>
            <a:t>百万円に</a:t>
          </a:r>
          <a:r>
            <a:rPr kumimoji="1" lang="ja-JP" altLang="en-US" sz="1100">
              <a:solidFill>
                <a:schemeClr val="dk1"/>
              </a:solidFill>
              <a:effectLst/>
              <a:latin typeface="+mn-lt"/>
              <a:ea typeface="+mn-ea"/>
              <a:cs typeface="+mn-cs"/>
            </a:rPr>
            <a:t>利息等を</a:t>
          </a:r>
          <a:r>
            <a:rPr kumimoji="1" lang="ja-JP" altLang="ja-JP" sz="1100">
              <a:solidFill>
                <a:schemeClr val="dk1"/>
              </a:solidFill>
              <a:effectLst/>
              <a:latin typeface="+mn-lt"/>
              <a:ea typeface="+mn-ea"/>
              <a:cs typeface="+mn-cs"/>
            </a:rPr>
            <a:t>加え</a:t>
          </a:r>
          <a:r>
            <a:rPr kumimoji="1" lang="ja-JP" altLang="en-US" sz="1100">
              <a:solidFill>
                <a:schemeClr val="dk1"/>
              </a:solidFill>
              <a:effectLst/>
              <a:latin typeface="+mn-lt"/>
              <a:ea typeface="+mn-ea"/>
              <a:cs typeface="+mn-cs"/>
            </a:rPr>
            <a:t>た</a:t>
          </a:r>
          <a:r>
            <a:rPr kumimoji="1" lang="en-US" altLang="ja-JP" sz="1100">
              <a:solidFill>
                <a:schemeClr val="dk1"/>
              </a:solidFill>
              <a:effectLst/>
              <a:latin typeface="+mn-lt"/>
              <a:ea typeface="+mn-ea"/>
              <a:cs typeface="+mn-cs"/>
            </a:rPr>
            <a:t>57</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積立て</a:t>
          </a:r>
          <a:r>
            <a:rPr kumimoji="1" lang="ja-JP" altLang="en-US" sz="1100">
              <a:solidFill>
                <a:schemeClr val="dk1"/>
              </a:solidFill>
              <a:effectLst/>
              <a:latin typeface="+mn-lt"/>
              <a:ea typeface="+mn-ea"/>
              <a:cs typeface="+mn-cs"/>
            </a:rPr>
            <a:t>たが、</a:t>
          </a:r>
          <a:r>
            <a:rPr kumimoji="1" lang="ja-JP" altLang="ja-JP" sz="1100">
              <a:solidFill>
                <a:schemeClr val="dk1"/>
              </a:solidFill>
              <a:effectLst/>
              <a:latin typeface="+mn-lt"/>
              <a:ea typeface="+mn-ea"/>
              <a:cs typeface="+mn-cs"/>
            </a:rPr>
            <a:t>図書館空調整備等改修工事、</a:t>
          </a:r>
          <a:r>
            <a:rPr kumimoji="1" lang="ja-JP" altLang="en-US" sz="1100">
              <a:solidFill>
                <a:schemeClr val="dk1"/>
              </a:solidFill>
              <a:effectLst/>
              <a:latin typeface="+mn-lt"/>
              <a:ea typeface="+mn-ea"/>
              <a:cs typeface="+mn-cs"/>
            </a:rPr>
            <a:t>道路維持補修工事、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東小学校施設改修工事に充当するため、</a:t>
          </a:r>
          <a:r>
            <a:rPr kumimoji="1" lang="en-US" altLang="ja-JP" sz="1100">
              <a:solidFill>
                <a:schemeClr val="dk1"/>
              </a:solidFill>
              <a:effectLst/>
              <a:latin typeface="+mn-lt"/>
              <a:ea typeface="+mn-ea"/>
              <a:cs typeface="+mn-cs"/>
            </a:rPr>
            <a:t>83</a:t>
          </a:r>
          <a:r>
            <a:rPr kumimoji="1" lang="ja-JP" altLang="ja-JP" sz="1100">
              <a:solidFill>
                <a:schemeClr val="dk1"/>
              </a:solidFill>
              <a:effectLst/>
              <a:latin typeface="+mn-lt"/>
              <a:ea typeface="+mn-ea"/>
              <a:cs typeface="+mn-cs"/>
            </a:rPr>
            <a:t>百万円を取り崩したことによる</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公共施設建設事業基金</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公共施設の老朽化対策経費に充てるため、条例で定めのある義務的積立額の</a:t>
          </a:r>
          <a:r>
            <a:rPr kumimoji="1" lang="en-US" altLang="ja-JP" sz="1100">
              <a:solidFill>
                <a:schemeClr val="dk1"/>
              </a:solidFill>
              <a:effectLst/>
              <a:latin typeface="+mn-lt"/>
              <a:ea typeface="+mn-ea"/>
              <a:cs typeface="+mn-cs"/>
            </a:rPr>
            <a:t>55</a:t>
          </a:r>
          <a:r>
            <a:rPr kumimoji="1" lang="ja-JP" altLang="ja-JP" sz="1100">
              <a:solidFill>
                <a:schemeClr val="dk1"/>
              </a:solidFill>
              <a:effectLst/>
              <a:latin typeface="+mn-lt"/>
              <a:ea typeface="+mn-ea"/>
              <a:cs typeface="+mn-cs"/>
            </a:rPr>
            <a:t>百万円に加え、決算余剰金を可能な限り積み立てる。</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基金利息等を</a:t>
          </a:r>
          <a:r>
            <a:rPr kumimoji="1" lang="en-US" altLang="ja-JP" sz="1100">
              <a:solidFill>
                <a:schemeClr val="dk1"/>
              </a:solidFill>
              <a:effectLst/>
              <a:latin typeface="+mn-lt"/>
              <a:ea typeface="+mn-ea"/>
              <a:cs typeface="+mn-cs"/>
            </a:rPr>
            <a:t>177</a:t>
          </a:r>
          <a:r>
            <a:rPr kumimoji="1" lang="ja-JP" altLang="ja-JP" sz="1100">
              <a:solidFill>
                <a:schemeClr val="dk1"/>
              </a:solidFill>
              <a:effectLst/>
              <a:latin typeface="+mn-lt"/>
              <a:ea typeface="+mn-ea"/>
              <a:cs typeface="+mn-cs"/>
            </a:rPr>
            <a:t>百万円積み立てた</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物価高騰及び扶助費の増加等による財源確保のため</a:t>
          </a:r>
          <a:r>
            <a:rPr kumimoji="1" lang="en-US" altLang="ja-JP" sz="1100">
              <a:solidFill>
                <a:schemeClr val="dk1"/>
              </a:solidFill>
              <a:effectLst/>
              <a:latin typeface="+mn-lt"/>
              <a:ea typeface="+mn-ea"/>
              <a:cs typeface="+mn-cs"/>
            </a:rPr>
            <a:t>300</a:t>
          </a:r>
          <a:r>
            <a:rPr kumimoji="1" lang="ja-JP" altLang="ja-JP" sz="1100">
              <a:solidFill>
                <a:schemeClr val="dk1"/>
              </a:solidFill>
              <a:effectLst/>
              <a:latin typeface="+mn-lt"/>
              <a:ea typeface="+mn-ea"/>
              <a:cs typeface="+mn-cs"/>
            </a:rPr>
            <a:t>百万円を取り崩したことによ</a:t>
          </a:r>
          <a:r>
            <a:rPr kumimoji="1" lang="ja-JP" altLang="en-US" sz="1100">
              <a:solidFill>
                <a:schemeClr val="dk1"/>
              </a:solidFill>
              <a:effectLst/>
              <a:latin typeface="+mn-lt"/>
              <a:ea typeface="+mn-ea"/>
              <a:cs typeface="+mn-cs"/>
            </a:rPr>
            <a:t>り減となった</a:t>
          </a:r>
          <a:r>
            <a:rPr kumimoji="1" lang="ja-JP" altLang="ja-JP" sz="1100">
              <a:solidFill>
                <a:schemeClr val="dk1"/>
              </a:solidFill>
              <a:effectLst/>
              <a:latin typeface="+mn-lt"/>
              <a:ea typeface="+mn-ea"/>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中長期的には減少が見込まれることと、災害等の不測の事態への対応に備え、決算余剰金を可能な限り積み立て、基金残高が標準財政規模の</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を下回らないように確保していく。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臨時財政対策債償還基金費</a:t>
          </a:r>
          <a:r>
            <a:rPr kumimoji="1" lang="ja-JP" altLang="en-US" sz="1100">
              <a:solidFill>
                <a:schemeClr val="dk1"/>
              </a:solidFill>
              <a:effectLst/>
              <a:latin typeface="+mn-lt"/>
              <a:ea typeface="+mn-ea"/>
              <a:cs typeface="+mn-cs"/>
            </a:rPr>
            <a:t>等</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百万円を積み立てたことによる増。</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普通交付税の臨時財政対策債償還基金費分を当基金に積立てる計画があり、その後も決算余剰金を可能な限り積み立てていく。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B6F4607-8D1E-4974-BF3F-AA510EC06DD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316BAAF5-1D4E-4A53-9DAB-68DD1BEB2A9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1B26C6A1-DC6B-423E-B575-CAC2CAC9DB7C}"/>
            </a:ext>
          </a:extLst>
        </xdr:cNvPr>
        <xdr:cNvSpPr/>
      </xdr:nvSpPr>
      <xdr:spPr>
        <a:xfrm>
          <a:off x="1149858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299C5190-6502-46B8-A8B1-80A1C788D2B3}"/>
            </a:ext>
          </a:extLst>
        </xdr:cNvPr>
        <xdr:cNvSpPr/>
      </xdr:nvSpPr>
      <xdr:spPr>
        <a:xfrm>
          <a:off x="1552194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id="{2B37D514-5431-43E8-8390-EC86F1DF1347}"/>
            </a:ext>
          </a:extLst>
        </xdr:cNvPr>
        <xdr:cNvSpPr/>
      </xdr:nvSpPr>
      <xdr:spPr>
        <a:xfrm>
          <a:off x="1686306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a:extLst>
            <a:ext uri="{FF2B5EF4-FFF2-40B4-BE49-F238E27FC236}">
              <a16:creationId xmlns:a16="http://schemas.microsoft.com/office/drawing/2014/main" id="{340706C2-D3FA-4178-B1E5-170229189BCE}"/>
            </a:ext>
          </a:extLst>
        </xdr:cNvPr>
        <xdr:cNvSpPr/>
      </xdr:nvSpPr>
      <xdr:spPr>
        <a:xfrm>
          <a:off x="1149858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a:extLst>
            <a:ext uri="{FF2B5EF4-FFF2-40B4-BE49-F238E27FC236}">
              <a16:creationId xmlns:a16="http://schemas.microsoft.com/office/drawing/2014/main" id="{A63DA6BC-7010-4070-9F50-A3ADD0F5B953}"/>
            </a:ext>
          </a:extLst>
        </xdr:cNvPr>
        <xdr:cNvSpPr/>
      </xdr:nvSpPr>
      <xdr:spPr>
        <a:xfrm>
          <a:off x="1552194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a:extLst>
            <a:ext uri="{FF2B5EF4-FFF2-40B4-BE49-F238E27FC236}">
              <a16:creationId xmlns:a16="http://schemas.microsoft.com/office/drawing/2014/main" id="{CCE27DAB-CBF1-48AA-BA15-76B65940E6F7}"/>
            </a:ext>
          </a:extLst>
        </xdr:cNvPr>
        <xdr:cNvSpPr/>
      </xdr:nvSpPr>
      <xdr:spPr>
        <a:xfrm>
          <a:off x="1686306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id="{C157A079-7491-4A22-80B7-A6FD3BB7593B}"/>
            </a:ext>
          </a:extLst>
        </xdr:cNvPr>
        <xdr:cNvSpPr/>
      </xdr:nvSpPr>
      <xdr:spPr>
        <a:xfrm>
          <a:off x="355600" y="63500"/>
          <a:ext cx="11139805"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id="{13EA8AA1-E7D6-4CDF-9A6C-8F383F791E8C}"/>
            </a:ext>
          </a:extLst>
        </xdr:cNvPr>
        <xdr:cNvSpPr/>
      </xdr:nvSpPr>
      <xdr:spPr>
        <a:xfrm>
          <a:off x="15013305" y="167640"/>
          <a:ext cx="34734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id="{666CE863-78B9-4FC0-A0E6-89C144719403}"/>
            </a:ext>
          </a:extLst>
        </xdr:cNvPr>
        <xdr:cNvSpPr/>
      </xdr:nvSpPr>
      <xdr:spPr>
        <a:xfrm>
          <a:off x="15015845" y="170180"/>
          <a:ext cx="34518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id="{031D5ADB-B0CD-46AE-9F61-339E0D510036}"/>
            </a:ext>
          </a:extLst>
        </xdr:cNvPr>
        <xdr:cNvSpPr/>
      </xdr:nvSpPr>
      <xdr:spPr>
        <a:xfrm>
          <a:off x="15041245" y="165100"/>
          <a:ext cx="3394710" cy="1454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岐阜県岐南町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id="{6D7C6A2A-AF42-4D86-847C-20F750BC4F06}"/>
            </a:ext>
          </a:extLst>
        </xdr:cNvPr>
        <xdr:cNvSpPr/>
      </xdr:nvSpPr>
      <xdr:spPr>
        <a:xfrm>
          <a:off x="12539345" y="167640"/>
          <a:ext cx="234061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id="{E411CA63-1C12-4041-BB04-752BC7CB98A2}"/>
            </a:ext>
          </a:extLst>
        </xdr:cNvPr>
        <xdr:cNvSpPr/>
      </xdr:nvSpPr>
      <xdr:spPr>
        <a:xfrm>
          <a:off x="12564745" y="170180"/>
          <a:ext cx="22961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id="{FB6C5707-34F3-4A25-9C36-8973E72AF0D3}"/>
            </a:ext>
          </a:extLst>
        </xdr:cNvPr>
        <xdr:cNvSpPr/>
      </xdr:nvSpPr>
      <xdr:spPr>
        <a:xfrm>
          <a:off x="12590145" y="165100"/>
          <a:ext cx="2261870" cy="1581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id="{8CBEDDC7-52CA-4F4A-BBC7-87CAA2512CD0}"/>
            </a:ext>
          </a:extLst>
        </xdr:cNvPr>
        <xdr:cNvSpPr/>
      </xdr:nvSpPr>
      <xdr:spPr>
        <a:xfrm>
          <a:off x="436880" y="357505"/>
          <a:ext cx="8879205" cy="15913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id="{A0740F7B-8E93-4C5A-9F58-DE4E5A436736}"/>
            </a:ext>
          </a:extLst>
        </xdr:cNvPr>
        <xdr:cNvSpPr/>
      </xdr:nvSpPr>
      <xdr:spPr>
        <a:xfrm>
          <a:off x="558165" y="389255"/>
          <a:ext cx="1214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id="{871A8710-1F9A-435A-93E3-50C930FDD1F8}"/>
            </a:ext>
          </a:extLst>
        </xdr:cNvPr>
        <xdr:cNvSpPr/>
      </xdr:nvSpPr>
      <xdr:spPr>
        <a:xfrm>
          <a:off x="1731645" y="389255"/>
          <a:ext cx="117348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26,227
25,517
7.91
10,066,655
9,380,671
628,530
5,713,787
4,451,908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id="{56890C9D-8A4E-4504-9931-FE4BB451C640}"/>
            </a:ext>
          </a:extLst>
        </xdr:cNvPr>
        <xdr:cNvSpPr/>
      </xdr:nvSpPr>
      <xdr:spPr>
        <a:xfrm>
          <a:off x="2905125" y="389255"/>
          <a:ext cx="1341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id="{EF8E939C-8CD1-47F8-80E0-2E1D4E5C7C3F}"/>
            </a:ext>
          </a:extLst>
        </xdr:cNvPr>
        <xdr:cNvSpPr/>
      </xdr:nvSpPr>
      <xdr:spPr>
        <a:xfrm>
          <a:off x="4246245" y="408305"/>
          <a:ext cx="178054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id="{E23E3A3D-38AF-4067-A90B-FF5F33573682}"/>
            </a:ext>
          </a:extLst>
        </xdr:cNvPr>
        <xdr:cNvSpPr/>
      </xdr:nvSpPr>
      <xdr:spPr>
        <a:xfrm>
          <a:off x="6026785" y="408305"/>
          <a:ext cx="110998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id="{3EE658EC-9371-4BE1-AF0E-02481DAF931A}"/>
            </a:ext>
          </a:extLst>
        </xdr:cNvPr>
        <xdr:cNvSpPr/>
      </xdr:nvSpPr>
      <xdr:spPr>
        <a:xfrm>
          <a:off x="7200265" y="421005"/>
          <a:ext cx="56642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id="{2C4CFF9F-9279-47C7-8E3F-68D9BE6C051E}"/>
            </a:ext>
          </a:extLst>
        </xdr:cNvPr>
        <xdr:cNvSpPr/>
      </xdr:nvSpPr>
      <xdr:spPr>
        <a:xfrm>
          <a:off x="4246245" y="101536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id="{5AD68AE2-3494-470C-AC46-00A1F03B5AEB}"/>
            </a:ext>
          </a:extLst>
        </xdr:cNvPr>
        <xdr:cNvSpPr/>
      </xdr:nvSpPr>
      <xdr:spPr>
        <a:xfrm>
          <a:off x="6090285" y="101536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id="{58ED0967-F3EE-4947-83F5-CA9CB6B43B5F}"/>
            </a:ext>
          </a:extLst>
        </xdr:cNvPr>
        <xdr:cNvSpPr/>
      </xdr:nvSpPr>
      <xdr:spPr>
        <a:xfrm>
          <a:off x="9765665" y="357505"/>
          <a:ext cx="1341120" cy="10947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id="{AD70D163-0AF7-492A-956E-643EDC706134}"/>
            </a:ext>
          </a:extLst>
        </xdr:cNvPr>
        <xdr:cNvSpPr/>
      </xdr:nvSpPr>
      <xdr:spPr>
        <a:xfrm>
          <a:off x="9987915" y="421005"/>
          <a:ext cx="1173480" cy="977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id="{447F27F7-E3AC-4316-BF67-46369EC350C4}"/>
            </a:ext>
          </a:extLst>
        </xdr:cNvPr>
        <xdr:cNvSpPr/>
      </xdr:nvSpPr>
      <xdr:spPr>
        <a:xfrm>
          <a:off x="9987915" y="53149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id="{513E908D-3FE6-4E89-B33B-5EC9CFEC91CC}"/>
            </a:ext>
          </a:extLst>
        </xdr:cNvPr>
        <xdr:cNvSpPr/>
      </xdr:nvSpPr>
      <xdr:spPr>
        <a:xfrm>
          <a:off x="9987915" y="86677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id="{343DF556-5FD6-43A2-805B-1F062E85ADB7}"/>
            </a:ext>
          </a:extLst>
        </xdr:cNvPr>
        <xdr:cNvCxnSpPr/>
      </xdr:nvCxnSpPr>
      <xdr:spPr>
        <a:xfrm flipH="1">
          <a:off x="9825355" y="5022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id="{FA9DC309-1EAE-487C-83AC-720E827208D5}"/>
            </a:ext>
          </a:extLst>
        </xdr:cNvPr>
        <xdr:cNvSpPr/>
      </xdr:nvSpPr>
      <xdr:spPr>
        <a:xfrm>
          <a:off x="9879330" y="471805"/>
          <a:ext cx="101600" cy="330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id="{60AAA62B-AB2E-4D34-B673-66DA054D854E}"/>
            </a:ext>
          </a:extLst>
        </xdr:cNvPr>
        <xdr:cNvSpPr/>
      </xdr:nvSpPr>
      <xdr:spPr>
        <a:xfrm>
          <a:off x="9879330" y="620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id="{334CB8F7-6441-42E9-BB3B-311066D4EC8C}"/>
            </a:ext>
          </a:extLst>
        </xdr:cNvPr>
        <xdr:cNvCxnSpPr/>
      </xdr:nvCxnSpPr>
      <xdr:spPr>
        <a:xfrm>
          <a:off x="9923780" y="86677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id="{6792A0E7-8703-42E9-B43F-4F18082FCCEA}"/>
            </a:ext>
          </a:extLst>
        </xdr:cNvPr>
        <xdr:cNvCxnSpPr/>
      </xdr:nvCxnSpPr>
      <xdr:spPr>
        <a:xfrm>
          <a:off x="9844405" y="86677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id="{A4676790-626D-4407-B297-7183CF89D5E3}"/>
            </a:ext>
          </a:extLst>
        </xdr:cNvPr>
        <xdr:cNvCxnSpPr/>
      </xdr:nvCxnSpPr>
      <xdr:spPr>
        <a:xfrm flipV="1">
          <a:off x="9923780" y="110109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id="{2D2815ED-F9F7-4CB5-9B95-FE295973E51E}"/>
            </a:ext>
          </a:extLst>
        </xdr:cNvPr>
        <xdr:cNvCxnSpPr/>
      </xdr:nvCxnSpPr>
      <xdr:spPr>
        <a:xfrm>
          <a:off x="9844405" y="12401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a:extLst>
            <a:ext uri="{FF2B5EF4-FFF2-40B4-BE49-F238E27FC236}">
              <a16:creationId xmlns:a16="http://schemas.microsoft.com/office/drawing/2014/main" id="{3908E323-F1F3-4350-804A-B4FA05A57E3D}"/>
            </a:ext>
          </a:extLst>
        </xdr:cNvPr>
        <xdr:cNvSpPr txBox="1"/>
      </xdr:nvSpPr>
      <xdr:spPr>
        <a:xfrm>
          <a:off x="419100" y="204660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a:extLst>
            <a:ext uri="{FF2B5EF4-FFF2-40B4-BE49-F238E27FC236}">
              <a16:creationId xmlns:a16="http://schemas.microsoft.com/office/drawing/2014/main" id="{716049D6-03EA-4D86-882E-03FE8B19831C}"/>
            </a:ext>
          </a:extLst>
        </xdr:cNvPr>
        <xdr:cNvSpPr txBox="1"/>
      </xdr:nvSpPr>
      <xdr:spPr>
        <a:xfrm>
          <a:off x="419100" y="22840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a:extLst>
            <a:ext uri="{FF2B5EF4-FFF2-40B4-BE49-F238E27FC236}">
              <a16:creationId xmlns:a16="http://schemas.microsoft.com/office/drawing/2014/main" id="{5A610A61-D347-431B-A768-F3D5EAFB72BC}"/>
            </a:ext>
          </a:extLst>
        </xdr:cNvPr>
        <xdr:cNvSpPr txBox="1"/>
      </xdr:nvSpPr>
      <xdr:spPr>
        <a:xfrm>
          <a:off x="419100" y="25177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0" name="テキスト ボックス 39">
          <a:extLst>
            <a:ext uri="{FF2B5EF4-FFF2-40B4-BE49-F238E27FC236}">
              <a16:creationId xmlns:a16="http://schemas.microsoft.com/office/drawing/2014/main" id="{FD9768A7-A282-428B-907E-54BC934A80D8}"/>
            </a:ext>
          </a:extLst>
        </xdr:cNvPr>
        <xdr:cNvSpPr txBox="1"/>
      </xdr:nvSpPr>
      <xdr:spPr>
        <a:xfrm>
          <a:off x="419100" y="275526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1" name="テキスト ボックス 40">
          <a:extLst>
            <a:ext uri="{FF2B5EF4-FFF2-40B4-BE49-F238E27FC236}">
              <a16:creationId xmlns:a16="http://schemas.microsoft.com/office/drawing/2014/main" id="{0DC3A362-1E2D-4895-9F72-DBEBC54ED8BB}"/>
            </a:ext>
          </a:extLst>
        </xdr:cNvPr>
        <xdr:cNvSpPr txBox="1"/>
      </xdr:nvSpPr>
      <xdr:spPr>
        <a:xfrm>
          <a:off x="419100" y="299275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a16="http://schemas.microsoft.com/office/drawing/2014/main" id="{0B84152F-5D11-4F27-B79A-943877BC7A62}"/>
            </a:ext>
          </a:extLst>
        </xdr:cNvPr>
        <xdr:cNvSpPr/>
      </xdr:nvSpPr>
      <xdr:spPr>
        <a:xfrm>
          <a:off x="1127125" y="3502025"/>
          <a:ext cx="373888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a:extLst>
            <a:ext uri="{FF2B5EF4-FFF2-40B4-BE49-F238E27FC236}">
              <a16:creationId xmlns:a16="http://schemas.microsoft.com/office/drawing/2014/main" id="{F96BA7C5-8F73-44D0-9E76-94BEE54C1251}"/>
            </a:ext>
          </a:extLst>
        </xdr:cNvPr>
        <xdr:cNvSpPr/>
      </xdr:nvSpPr>
      <xdr:spPr>
        <a:xfrm>
          <a:off x="1774684" y="376929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a:extLst>
            <a:ext uri="{FF2B5EF4-FFF2-40B4-BE49-F238E27FC236}">
              <a16:creationId xmlns:a16="http://schemas.microsoft.com/office/drawing/2014/main" id="{267D02B2-6A78-4F58-BCF9-C07F81B809DA}"/>
            </a:ext>
          </a:extLst>
        </xdr:cNvPr>
        <xdr:cNvSpPr/>
      </xdr:nvSpPr>
      <xdr:spPr>
        <a:xfrm>
          <a:off x="3387084" y="375262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[ 39.1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a:extLst>
            <a:ext uri="{FF2B5EF4-FFF2-40B4-BE49-F238E27FC236}">
              <a16:creationId xmlns:a16="http://schemas.microsoft.com/office/drawing/2014/main" id="{96D43615-6FA7-4A98-A772-829323565A3D}"/>
            </a:ext>
          </a:extLst>
        </xdr:cNvPr>
        <xdr:cNvSpPr/>
      </xdr:nvSpPr>
      <xdr:spPr>
        <a:xfrm>
          <a:off x="48152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a:extLst>
            <a:ext uri="{FF2B5EF4-FFF2-40B4-BE49-F238E27FC236}">
              <a16:creationId xmlns:a16="http://schemas.microsoft.com/office/drawing/2014/main" id="{DB0A0AD6-3744-4CE5-8A1B-13217407F2E1}"/>
            </a:ext>
          </a:extLst>
        </xdr:cNvPr>
        <xdr:cNvSpPr/>
      </xdr:nvSpPr>
      <xdr:spPr>
        <a:xfrm>
          <a:off x="48152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a:extLst>
            <a:ext uri="{FF2B5EF4-FFF2-40B4-BE49-F238E27FC236}">
              <a16:creationId xmlns:a16="http://schemas.microsoft.com/office/drawing/2014/main" id="{2AFCFF8C-A861-440C-92E7-6E4C284552BE}"/>
            </a:ext>
          </a:extLst>
        </xdr:cNvPr>
        <xdr:cNvSpPr/>
      </xdr:nvSpPr>
      <xdr:spPr>
        <a:xfrm>
          <a:off x="615632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a:extLst>
            <a:ext uri="{FF2B5EF4-FFF2-40B4-BE49-F238E27FC236}">
              <a16:creationId xmlns:a16="http://schemas.microsoft.com/office/drawing/2014/main" id="{72304C26-9350-4EB6-AC2B-D2931DDA47F6}"/>
            </a:ext>
          </a:extLst>
        </xdr:cNvPr>
        <xdr:cNvSpPr/>
      </xdr:nvSpPr>
      <xdr:spPr>
        <a:xfrm>
          <a:off x="615632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a:extLst>
            <a:ext uri="{FF2B5EF4-FFF2-40B4-BE49-F238E27FC236}">
              <a16:creationId xmlns:a16="http://schemas.microsoft.com/office/drawing/2014/main" id="{8E4689DA-F61F-43E0-B4BB-812D17E0678B}"/>
            </a:ext>
          </a:extLst>
        </xdr:cNvPr>
        <xdr:cNvSpPr/>
      </xdr:nvSpPr>
      <xdr:spPr>
        <a:xfrm>
          <a:off x="762444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a:extLst>
            <a:ext uri="{FF2B5EF4-FFF2-40B4-BE49-F238E27FC236}">
              <a16:creationId xmlns:a16="http://schemas.microsoft.com/office/drawing/2014/main" id="{C3E79922-E80E-4046-B3A8-44BF84A9526B}"/>
            </a:ext>
          </a:extLst>
        </xdr:cNvPr>
        <xdr:cNvSpPr/>
      </xdr:nvSpPr>
      <xdr:spPr>
        <a:xfrm>
          <a:off x="762444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a16="http://schemas.microsoft.com/office/drawing/2014/main" id="{5DC02E67-1AEE-4D31-816B-9AFF0CCA7149}"/>
            </a:ext>
          </a:extLst>
        </xdr:cNvPr>
        <xdr:cNvSpPr/>
      </xdr:nvSpPr>
      <xdr:spPr>
        <a:xfrm>
          <a:off x="1127125" y="409003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a16="http://schemas.microsoft.com/office/drawing/2014/main" id="{737DD939-F3ED-471F-B2EA-3DD2FF06C174}"/>
            </a:ext>
          </a:extLst>
        </xdr:cNvPr>
        <xdr:cNvSpPr/>
      </xdr:nvSpPr>
      <xdr:spPr>
        <a:xfrm>
          <a:off x="510984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a16="http://schemas.microsoft.com/office/drawing/2014/main" id="{EBEBC406-188A-490F-AC60-D0F36453FE42}"/>
            </a:ext>
          </a:extLst>
        </xdr:cNvPr>
        <xdr:cNvSpPr/>
      </xdr:nvSpPr>
      <xdr:spPr>
        <a:xfrm>
          <a:off x="510984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a16="http://schemas.microsoft.com/office/drawing/2014/main" id="{6D384C0F-208E-4EA1-B7F6-79F4573A79DC}"/>
            </a:ext>
          </a:extLst>
        </xdr:cNvPr>
        <xdr:cNvSpPr txBox="1"/>
      </xdr:nvSpPr>
      <xdr:spPr>
        <a:xfrm>
          <a:off x="516318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庁舎や保健センター</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年に建て替えを行った新しい施設であること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や、平成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年度に策定した公共施設等総合管理計画において、当該計画に基づいた施設の維持管理を適切に進めていることもあり、有形固定資産減価償却率は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39.1%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と類似団体より低くなっている。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引き続き、令和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年度に策定された公共施設個別施設計画に基づき、施設配置の最適化等に取り組んでいく。</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5" name="テキスト ボックス 54">
          <a:extLst>
            <a:ext uri="{FF2B5EF4-FFF2-40B4-BE49-F238E27FC236}">
              <a16:creationId xmlns:a16="http://schemas.microsoft.com/office/drawing/2014/main" id="{2200E073-FA56-4749-9DA9-A95476E9DB51}"/>
            </a:ext>
          </a:extLst>
        </xdr:cNvPr>
        <xdr:cNvSpPr txBox="1"/>
      </xdr:nvSpPr>
      <xdr:spPr>
        <a:xfrm>
          <a:off x="110426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id="{C36D56C9-401D-4809-9952-A6ED512E9222}"/>
            </a:ext>
          </a:extLst>
        </xdr:cNvPr>
        <xdr:cNvCxnSpPr/>
      </xdr:nvCxnSpPr>
      <xdr:spPr>
        <a:xfrm>
          <a:off x="1127125" y="62033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a:extLst>
            <a:ext uri="{FF2B5EF4-FFF2-40B4-BE49-F238E27FC236}">
              <a16:creationId xmlns:a16="http://schemas.microsoft.com/office/drawing/2014/main" id="{32A71006-FDBB-458A-84D7-07CBE7CD6454}"/>
            </a:ext>
          </a:extLst>
        </xdr:cNvPr>
        <xdr:cNvSpPr txBox="1"/>
      </xdr:nvSpPr>
      <xdr:spPr>
        <a:xfrm>
          <a:off x="772811" y="610951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8" name="直線コネクタ 57">
          <a:extLst>
            <a:ext uri="{FF2B5EF4-FFF2-40B4-BE49-F238E27FC236}">
              <a16:creationId xmlns:a16="http://schemas.microsoft.com/office/drawing/2014/main" id="{340F8C91-71CD-41DF-A5B4-C7A8C87D8E10}"/>
            </a:ext>
          </a:extLst>
        </xdr:cNvPr>
        <xdr:cNvCxnSpPr/>
      </xdr:nvCxnSpPr>
      <xdr:spPr>
        <a:xfrm>
          <a:off x="1127125" y="585110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9" name="テキスト ボックス 58">
          <a:extLst>
            <a:ext uri="{FF2B5EF4-FFF2-40B4-BE49-F238E27FC236}">
              <a16:creationId xmlns:a16="http://schemas.microsoft.com/office/drawing/2014/main" id="{AF4398DB-629D-4A52-8A58-D8FB9C8A638E}"/>
            </a:ext>
          </a:extLst>
        </xdr:cNvPr>
        <xdr:cNvSpPr txBox="1"/>
      </xdr:nvSpPr>
      <xdr:spPr>
        <a:xfrm>
          <a:off x="772811" y="575730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0" name="直線コネクタ 59">
          <a:extLst>
            <a:ext uri="{FF2B5EF4-FFF2-40B4-BE49-F238E27FC236}">
              <a16:creationId xmlns:a16="http://schemas.microsoft.com/office/drawing/2014/main" id="{4E56E8B8-9893-4CD0-BA24-2BB1C6405FBD}"/>
            </a:ext>
          </a:extLst>
        </xdr:cNvPr>
        <xdr:cNvCxnSpPr/>
      </xdr:nvCxnSpPr>
      <xdr:spPr>
        <a:xfrm>
          <a:off x="1127125" y="549888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1" name="テキスト ボックス 60">
          <a:extLst>
            <a:ext uri="{FF2B5EF4-FFF2-40B4-BE49-F238E27FC236}">
              <a16:creationId xmlns:a16="http://schemas.microsoft.com/office/drawing/2014/main" id="{24969975-CACD-4E10-B5D9-C75935891C62}"/>
            </a:ext>
          </a:extLst>
        </xdr:cNvPr>
        <xdr:cNvSpPr txBox="1"/>
      </xdr:nvSpPr>
      <xdr:spPr>
        <a:xfrm>
          <a:off x="772811" y="540508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2" name="直線コネクタ 61">
          <a:extLst>
            <a:ext uri="{FF2B5EF4-FFF2-40B4-BE49-F238E27FC236}">
              <a16:creationId xmlns:a16="http://schemas.microsoft.com/office/drawing/2014/main" id="{00918C36-047A-4D44-ACD9-334055233632}"/>
            </a:ext>
          </a:extLst>
        </xdr:cNvPr>
        <xdr:cNvCxnSpPr/>
      </xdr:nvCxnSpPr>
      <xdr:spPr>
        <a:xfrm>
          <a:off x="1127125" y="514667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3" name="テキスト ボックス 62">
          <a:extLst>
            <a:ext uri="{FF2B5EF4-FFF2-40B4-BE49-F238E27FC236}">
              <a16:creationId xmlns:a16="http://schemas.microsoft.com/office/drawing/2014/main" id="{8CE9E3E6-C32A-4814-9637-D89820B542FB}"/>
            </a:ext>
          </a:extLst>
        </xdr:cNvPr>
        <xdr:cNvSpPr txBox="1"/>
      </xdr:nvSpPr>
      <xdr:spPr>
        <a:xfrm>
          <a:off x="772811" y="5052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4" name="直線コネクタ 63">
          <a:extLst>
            <a:ext uri="{FF2B5EF4-FFF2-40B4-BE49-F238E27FC236}">
              <a16:creationId xmlns:a16="http://schemas.microsoft.com/office/drawing/2014/main" id="{0E0287A0-FBF3-4C90-8248-F530EE49E3A2}"/>
            </a:ext>
          </a:extLst>
        </xdr:cNvPr>
        <xdr:cNvCxnSpPr/>
      </xdr:nvCxnSpPr>
      <xdr:spPr>
        <a:xfrm>
          <a:off x="1127125" y="479446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5" name="テキスト ボックス 64">
          <a:extLst>
            <a:ext uri="{FF2B5EF4-FFF2-40B4-BE49-F238E27FC236}">
              <a16:creationId xmlns:a16="http://schemas.microsoft.com/office/drawing/2014/main" id="{2B2CA75E-5C1B-46B1-B67D-D85E39D564F1}"/>
            </a:ext>
          </a:extLst>
        </xdr:cNvPr>
        <xdr:cNvSpPr txBox="1"/>
      </xdr:nvSpPr>
      <xdr:spPr>
        <a:xfrm>
          <a:off x="772811" y="470066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6" name="直線コネクタ 65">
          <a:extLst>
            <a:ext uri="{FF2B5EF4-FFF2-40B4-BE49-F238E27FC236}">
              <a16:creationId xmlns:a16="http://schemas.microsoft.com/office/drawing/2014/main" id="{AA01F8DF-AC10-4CC7-93DE-47D18AF9A0EE}"/>
            </a:ext>
          </a:extLst>
        </xdr:cNvPr>
        <xdr:cNvCxnSpPr/>
      </xdr:nvCxnSpPr>
      <xdr:spPr>
        <a:xfrm>
          <a:off x="1127125" y="444224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7" name="テキスト ボックス 66">
          <a:extLst>
            <a:ext uri="{FF2B5EF4-FFF2-40B4-BE49-F238E27FC236}">
              <a16:creationId xmlns:a16="http://schemas.microsoft.com/office/drawing/2014/main" id="{0DF4EC5E-2C12-4988-AD81-E3E4A51D3990}"/>
            </a:ext>
          </a:extLst>
        </xdr:cNvPr>
        <xdr:cNvSpPr txBox="1"/>
      </xdr:nvSpPr>
      <xdr:spPr>
        <a:xfrm>
          <a:off x="772811" y="43522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id="{A0F6BABE-4868-4D0E-97D6-5DDD54BAB6C9}"/>
            </a:ext>
          </a:extLst>
        </xdr:cNvPr>
        <xdr:cNvCxnSpPr/>
      </xdr:nvCxnSpPr>
      <xdr:spPr>
        <a:xfrm>
          <a:off x="1127125" y="40900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a:extLst>
            <a:ext uri="{FF2B5EF4-FFF2-40B4-BE49-F238E27FC236}">
              <a16:creationId xmlns:a16="http://schemas.microsoft.com/office/drawing/2014/main" id="{C2F9315C-3BBF-4C57-9647-45A2B1B64504}"/>
            </a:ext>
          </a:extLst>
        </xdr:cNvPr>
        <xdr:cNvSpPr txBox="1"/>
      </xdr:nvSpPr>
      <xdr:spPr>
        <a:xfrm>
          <a:off x="772811" y="40000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id="{4D4D6BB5-116D-4EE0-B98B-D9D17CF76B97}"/>
            </a:ext>
          </a:extLst>
        </xdr:cNvPr>
        <xdr:cNvSpPr/>
      </xdr:nvSpPr>
      <xdr:spPr>
        <a:xfrm>
          <a:off x="1127125" y="409003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51223</xdr:rowOff>
    </xdr:from>
    <xdr:to>
      <xdr:col>23</xdr:col>
      <xdr:colOff>85090</xdr:colOff>
      <xdr:row>35</xdr:row>
      <xdr:rowOff>51858</xdr:rowOff>
    </xdr:to>
    <xdr:cxnSp macro="">
      <xdr:nvCxnSpPr>
        <xdr:cNvPr id="71" name="直線コネクタ 70">
          <a:extLst>
            <a:ext uri="{FF2B5EF4-FFF2-40B4-BE49-F238E27FC236}">
              <a16:creationId xmlns:a16="http://schemas.microsoft.com/office/drawing/2014/main" id="{3F38DC80-0F64-452E-812E-69888FE81A61}"/>
            </a:ext>
          </a:extLst>
        </xdr:cNvPr>
        <xdr:cNvCxnSpPr/>
      </xdr:nvCxnSpPr>
      <xdr:spPr>
        <a:xfrm flipV="1">
          <a:off x="4206240" y="4409863"/>
          <a:ext cx="1270" cy="1509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55685</xdr:rowOff>
    </xdr:from>
    <xdr:ext cx="405111" cy="259045"/>
    <xdr:sp macro="" textlink="">
      <xdr:nvSpPr>
        <xdr:cNvPr id="72" name="有形固定資産減価償却率最小値テキスト">
          <a:extLst>
            <a:ext uri="{FF2B5EF4-FFF2-40B4-BE49-F238E27FC236}">
              <a16:creationId xmlns:a16="http://schemas.microsoft.com/office/drawing/2014/main" id="{4BA1A0D3-8645-4B70-B0EA-2FB71F5C4521}"/>
            </a:ext>
          </a:extLst>
        </xdr:cNvPr>
        <xdr:cNvSpPr txBox="1"/>
      </xdr:nvSpPr>
      <xdr:spPr>
        <a:xfrm>
          <a:off x="4258945" y="5923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51858</xdr:rowOff>
    </xdr:from>
    <xdr:to>
      <xdr:col>23</xdr:col>
      <xdr:colOff>174625</xdr:colOff>
      <xdr:row>35</xdr:row>
      <xdr:rowOff>51858</xdr:rowOff>
    </xdr:to>
    <xdr:cxnSp macro="">
      <xdr:nvCxnSpPr>
        <xdr:cNvPr id="73" name="直線コネクタ 72">
          <a:extLst>
            <a:ext uri="{FF2B5EF4-FFF2-40B4-BE49-F238E27FC236}">
              <a16:creationId xmlns:a16="http://schemas.microsoft.com/office/drawing/2014/main" id="{F603F811-622F-4F46-B392-34EC2E7ED920}"/>
            </a:ext>
          </a:extLst>
        </xdr:cNvPr>
        <xdr:cNvCxnSpPr/>
      </xdr:nvCxnSpPr>
      <xdr:spPr>
        <a:xfrm>
          <a:off x="4119245" y="5919258"/>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169350</xdr:rowOff>
    </xdr:from>
    <xdr:ext cx="405111" cy="259045"/>
    <xdr:sp macro="" textlink="">
      <xdr:nvSpPr>
        <xdr:cNvPr id="74" name="有形固定資産減価償却率最大値テキスト">
          <a:extLst>
            <a:ext uri="{FF2B5EF4-FFF2-40B4-BE49-F238E27FC236}">
              <a16:creationId xmlns:a16="http://schemas.microsoft.com/office/drawing/2014/main" id="{3F0B1152-3CF8-415D-9EFC-F4EE166708B0}"/>
            </a:ext>
          </a:extLst>
        </xdr:cNvPr>
        <xdr:cNvSpPr txBox="1"/>
      </xdr:nvSpPr>
      <xdr:spPr>
        <a:xfrm>
          <a:off x="4258945" y="4192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51223</xdr:rowOff>
    </xdr:from>
    <xdr:to>
      <xdr:col>23</xdr:col>
      <xdr:colOff>174625</xdr:colOff>
      <xdr:row>26</xdr:row>
      <xdr:rowOff>51223</xdr:rowOff>
    </xdr:to>
    <xdr:cxnSp macro="">
      <xdr:nvCxnSpPr>
        <xdr:cNvPr id="75" name="直線コネクタ 74">
          <a:extLst>
            <a:ext uri="{FF2B5EF4-FFF2-40B4-BE49-F238E27FC236}">
              <a16:creationId xmlns:a16="http://schemas.microsoft.com/office/drawing/2014/main" id="{AE6A7BDE-50ED-41B4-988B-160145BAF297}"/>
            </a:ext>
          </a:extLst>
        </xdr:cNvPr>
        <xdr:cNvCxnSpPr/>
      </xdr:nvCxnSpPr>
      <xdr:spPr>
        <a:xfrm>
          <a:off x="4119245" y="4409863"/>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171044</xdr:rowOff>
    </xdr:from>
    <xdr:ext cx="405111" cy="259045"/>
    <xdr:sp macro="" textlink="">
      <xdr:nvSpPr>
        <xdr:cNvPr id="76" name="有形固定資産減価償却率平均値テキスト">
          <a:extLst>
            <a:ext uri="{FF2B5EF4-FFF2-40B4-BE49-F238E27FC236}">
              <a16:creationId xmlns:a16="http://schemas.microsoft.com/office/drawing/2014/main" id="{EC8B6952-6A31-418F-A4FC-0B6E8C906391}"/>
            </a:ext>
          </a:extLst>
        </xdr:cNvPr>
        <xdr:cNvSpPr txBox="1"/>
      </xdr:nvSpPr>
      <xdr:spPr>
        <a:xfrm>
          <a:off x="4258945" y="52002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21167</xdr:rowOff>
    </xdr:from>
    <xdr:to>
      <xdr:col>23</xdr:col>
      <xdr:colOff>136525</xdr:colOff>
      <xdr:row>31</xdr:row>
      <xdr:rowOff>122767</xdr:rowOff>
    </xdr:to>
    <xdr:sp macro="" textlink="">
      <xdr:nvSpPr>
        <xdr:cNvPr id="77" name="フローチャート: 判断 76">
          <a:extLst>
            <a:ext uri="{FF2B5EF4-FFF2-40B4-BE49-F238E27FC236}">
              <a16:creationId xmlns:a16="http://schemas.microsoft.com/office/drawing/2014/main" id="{4F523BD5-40CD-498A-8944-9B6DB061E66C}"/>
            </a:ext>
          </a:extLst>
        </xdr:cNvPr>
        <xdr:cNvSpPr/>
      </xdr:nvSpPr>
      <xdr:spPr>
        <a:xfrm>
          <a:off x="4157345" y="5218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153035</xdr:rowOff>
    </xdr:from>
    <xdr:to>
      <xdr:col>19</xdr:col>
      <xdr:colOff>187325</xdr:colOff>
      <xdr:row>31</xdr:row>
      <xdr:rowOff>83185</xdr:rowOff>
    </xdr:to>
    <xdr:sp macro="" textlink="">
      <xdr:nvSpPr>
        <xdr:cNvPr id="78" name="フローチャート: 判断 77">
          <a:extLst>
            <a:ext uri="{FF2B5EF4-FFF2-40B4-BE49-F238E27FC236}">
              <a16:creationId xmlns:a16="http://schemas.microsoft.com/office/drawing/2014/main" id="{5278364E-D9A2-492B-AA22-C98F3AE24AC9}"/>
            </a:ext>
          </a:extLst>
        </xdr:cNvPr>
        <xdr:cNvSpPr/>
      </xdr:nvSpPr>
      <xdr:spPr>
        <a:xfrm>
          <a:off x="3537585" y="51822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113453</xdr:rowOff>
    </xdr:from>
    <xdr:to>
      <xdr:col>15</xdr:col>
      <xdr:colOff>187325</xdr:colOff>
      <xdr:row>31</xdr:row>
      <xdr:rowOff>43603</xdr:rowOff>
    </xdr:to>
    <xdr:sp macro="" textlink="">
      <xdr:nvSpPr>
        <xdr:cNvPr id="79" name="フローチャート: 判断 78">
          <a:extLst>
            <a:ext uri="{FF2B5EF4-FFF2-40B4-BE49-F238E27FC236}">
              <a16:creationId xmlns:a16="http://schemas.microsoft.com/office/drawing/2014/main" id="{48B7DDFF-345B-4738-B73C-4A5331A22E23}"/>
            </a:ext>
          </a:extLst>
        </xdr:cNvPr>
        <xdr:cNvSpPr/>
      </xdr:nvSpPr>
      <xdr:spPr>
        <a:xfrm>
          <a:off x="2867025" y="514265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120650</xdr:rowOff>
    </xdr:from>
    <xdr:to>
      <xdr:col>11</xdr:col>
      <xdr:colOff>187325</xdr:colOff>
      <xdr:row>31</xdr:row>
      <xdr:rowOff>50800</xdr:rowOff>
    </xdr:to>
    <xdr:sp macro="" textlink="">
      <xdr:nvSpPr>
        <xdr:cNvPr id="80" name="フローチャート: 判断 79">
          <a:extLst>
            <a:ext uri="{FF2B5EF4-FFF2-40B4-BE49-F238E27FC236}">
              <a16:creationId xmlns:a16="http://schemas.microsoft.com/office/drawing/2014/main" id="{B35BD613-2128-44AD-96EC-0773DBDB1205}"/>
            </a:ext>
          </a:extLst>
        </xdr:cNvPr>
        <xdr:cNvSpPr/>
      </xdr:nvSpPr>
      <xdr:spPr>
        <a:xfrm>
          <a:off x="2196465" y="51498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81068</xdr:rowOff>
    </xdr:from>
    <xdr:to>
      <xdr:col>7</xdr:col>
      <xdr:colOff>187325</xdr:colOff>
      <xdr:row>31</xdr:row>
      <xdr:rowOff>11218</xdr:rowOff>
    </xdr:to>
    <xdr:sp macro="" textlink="">
      <xdr:nvSpPr>
        <xdr:cNvPr id="81" name="フローチャート: 判断 80">
          <a:extLst>
            <a:ext uri="{FF2B5EF4-FFF2-40B4-BE49-F238E27FC236}">
              <a16:creationId xmlns:a16="http://schemas.microsoft.com/office/drawing/2014/main" id="{25850BFE-0A32-4EC0-A1E8-D3E561810B37}"/>
            </a:ext>
          </a:extLst>
        </xdr:cNvPr>
        <xdr:cNvSpPr/>
      </xdr:nvSpPr>
      <xdr:spPr>
        <a:xfrm>
          <a:off x="1525905" y="511026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AD05331F-3350-496B-A8DE-D67EDA536881}"/>
            </a:ext>
          </a:extLst>
        </xdr:cNvPr>
        <xdr:cNvSpPr txBox="1"/>
      </xdr:nvSpPr>
      <xdr:spPr>
        <a:xfrm>
          <a:off x="40532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9E0CEB5D-0C9C-4A76-B759-A7A8C47DF746}"/>
            </a:ext>
          </a:extLst>
        </xdr:cNvPr>
        <xdr:cNvSpPr txBox="1"/>
      </xdr:nvSpPr>
      <xdr:spPr>
        <a:xfrm>
          <a:off x="34334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2665F618-020E-4EA2-9165-0A8E6F6D5164}"/>
            </a:ext>
          </a:extLst>
        </xdr:cNvPr>
        <xdr:cNvSpPr txBox="1"/>
      </xdr:nvSpPr>
      <xdr:spPr>
        <a:xfrm>
          <a:off x="27628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C65DFF6F-7960-46A8-B9C6-F66553745698}"/>
            </a:ext>
          </a:extLst>
        </xdr:cNvPr>
        <xdr:cNvSpPr txBox="1"/>
      </xdr:nvSpPr>
      <xdr:spPr>
        <a:xfrm>
          <a:off x="20923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D122988D-ED29-4428-85B1-F1EA6A4C104A}"/>
            </a:ext>
          </a:extLst>
        </xdr:cNvPr>
        <xdr:cNvSpPr txBox="1"/>
      </xdr:nvSpPr>
      <xdr:spPr>
        <a:xfrm>
          <a:off x="14217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26</xdr:row>
      <xdr:rowOff>423</xdr:rowOff>
    </xdr:from>
    <xdr:to>
      <xdr:col>23</xdr:col>
      <xdr:colOff>136525</xdr:colOff>
      <xdr:row>26</xdr:row>
      <xdr:rowOff>102023</xdr:rowOff>
    </xdr:to>
    <xdr:sp macro="" textlink="">
      <xdr:nvSpPr>
        <xdr:cNvPr id="87" name="楕円 86">
          <a:extLst>
            <a:ext uri="{FF2B5EF4-FFF2-40B4-BE49-F238E27FC236}">
              <a16:creationId xmlns:a16="http://schemas.microsoft.com/office/drawing/2014/main" id="{B989A261-6AE5-48DF-999D-06B1074C41DB}"/>
            </a:ext>
          </a:extLst>
        </xdr:cNvPr>
        <xdr:cNvSpPr/>
      </xdr:nvSpPr>
      <xdr:spPr>
        <a:xfrm>
          <a:off x="4157345" y="4359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25</xdr:row>
      <xdr:rowOff>124900</xdr:rowOff>
    </xdr:from>
    <xdr:ext cx="405111" cy="259045"/>
    <xdr:sp macro="" textlink="">
      <xdr:nvSpPr>
        <xdr:cNvPr id="88" name="有形固定資産減価償却率該当値テキスト">
          <a:extLst>
            <a:ext uri="{FF2B5EF4-FFF2-40B4-BE49-F238E27FC236}">
              <a16:creationId xmlns:a16="http://schemas.microsoft.com/office/drawing/2014/main" id="{F3EA82B4-BC95-40D0-95AE-DEF22B912F51}"/>
            </a:ext>
          </a:extLst>
        </xdr:cNvPr>
        <xdr:cNvSpPr txBox="1"/>
      </xdr:nvSpPr>
      <xdr:spPr>
        <a:xfrm>
          <a:off x="4258945" y="4315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25</xdr:row>
      <xdr:rowOff>150283</xdr:rowOff>
    </xdr:from>
    <xdr:to>
      <xdr:col>19</xdr:col>
      <xdr:colOff>187325</xdr:colOff>
      <xdr:row>26</xdr:row>
      <xdr:rowOff>80433</xdr:rowOff>
    </xdr:to>
    <xdr:sp macro="" textlink="">
      <xdr:nvSpPr>
        <xdr:cNvPr id="89" name="楕円 88">
          <a:extLst>
            <a:ext uri="{FF2B5EF4-FFF2-40B4-BE49-F238E27FC236}">
              <a16:creationId xmlns:a16="http://schemas.microsoft.com/office/drawing/2014/main" id="{DDD3FFB9-5A9B-4B69-82C2-74A5D912083A}"/>
            </a:ext>
          </a:extLst>
        </xdr:cNvPr>
        <xdr:cNvSpPr/>
      </xdr:nvSpPr>
      <xdr:spPr>
        <a:xfrm>
          <a:off x="3537585" y="434128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26</xdr:row>
      <xdr:rowOff>29633</xdr:rowOff>
    </xdr:from>
    <xdr:to>
      <xdr:col>23</xdr:col>
      <xdr:colOff>85725</xdr:colOff>
      <xdr:row>26</xdr:row>
      <xdr:rowOff>51223</xdr:rowOff>
    </xdr:to>
    <xdr:cxnSp macro="">
      <xdr:nvCxnSpPr>
        <xdr:cNvPr id="90" name="直線コネクタ 89">
          <a:extLst>
            <a:ext uri="{FF2B5EF4-FFF2-40B4-BE49-F238E27FC236}">
              <a16:creationId xmlns:a16="http://schemas.microsoft.com/office/drawing/2014/main" id="{5FA365E4-B839-4197-B215-A71A695EEA21}"/>
            </a:ext>
          </a:extLst>
        </xdr:cNvPr>
        <xdr:cNvCxnSpPr/>
      </xdr:nvCxnSpPr>
      <xdr:spPr>
        <a:xfrm>
          <a:off x="3588385" y="4388273"/>
          <a:ext cx="61976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25</xdr:row>
      <xdr:rowOff>132292</xdr:rowOff>
    </xdr:from>
    <xdr:to>
      <xdr:col>15</xdr:col>
      <xdr:colOff>187325</xdr:colOff>
      <xdr:row>26</xdr:row>
      <xdr:rowOff>62442</xdr:rowOff>
    </xdr:to>
    <xdr:sp macro="" textlink="">
      <xdr:nvSpPr>
        <xdr:cNvPr id="91" name="楕円 90">
          <a:extLst>
            <a:ext uri="{FF2B5EF4-FFF2-40B4-BE49-F238E27FC236}">
              <a16:creationId xmlns:a16="http://schemas.microsoft.com/office/drawing/2014/main" id="{B9153282-8EA4-4DA2-9966-441721B2A2F8}"/>
            </a:ext>
          </a:extLst>
        </xdr:cNvPr>
        <xdr:cNvSpPr/>
      </xdr:nvSpPr>
      <xdr:spPr>
        <a:xfrm>
          <a:off x="2867025" y="432329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26</xdr:row>
      <xdr:rowOff>11642</xdr:rowOff>
    </xdr:from>
    <xdr:to>
      <xdr:col>19</xdr:col>
      <xdr:colOff>136525</xdr:colOff>
      <xdr:row>26</xdr:row>
      <xdr:rowOff>29633</xdr:rowOff>
    </xdr:to>
    <xdr:cxnSp macro="">
      <xdr:nvCxnSpPr>
        <xdr:cNvPr id="92" name="直線コネクタ 91">
          <a:extLst>
            <a:ext uri="{FF2B5EF4-FFF2-40B4-BE49-F238E27FC236}">
              <a16:creationId xmlns:a16="http://schemas.microsoft.com/office/drawing/2014/main" id="{DC8921CA-5BBC-4A77-B819-71B3CDD40350}"/>
            </a:ext>
          </a:extLst>
        </xdr:cNvPr>
        <xdr:cNvCxnSpPr/>
      </xdr:nvCxnSpPr>
      <xdr:spPr>
        <a:xfrm>
          <a:off x="2917825" y="4370282"/>
          <a:ext cx="670560" cy="1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25</xdr:row>
      <xdr:rowOff>107103</xdr:rowOff>
    </xdr:from>
    <xdr:to>
      <xdr:col>11</xdr:col>
      <xdr:colOff>187325</xdr:colOff>
      <xdr:row>26</xdr:row>
      <xdr:rowOff>37253</xdr:rowOff>
    </xdr:to>
    <xdr:sp macro="" textlink="">
      <xdr:nvSpPr>
        <xdr:cNvPr id="93" name="楕円 92">
          <a:extLst>
            <a:ext uri="{FF2B5EF4-FFF2-40B4-BE49-F238E27FC236}">
              <a16:creationId xmlns:a16="http://schemas.microsoft.com/office/drawing/2014/main" id="{B5D5DDB4-0288-4BFB-BA7D-D4CBF3188B1D}"/>
            </a:ext>
          </a:extLst>
        </xdr:cNvPr>
        <xdr:cNvSpPr/>
      </xdr:nvSpPr>
      <xdr:spPr>
        <a:xfrm>
          <a:off x="2196465" y="429810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25</xdr:row>
      <xdr:rowOff>157903</xdr:rowOff>
    </xdr:from>
    <xdr:to>
      <xdr:col>15</xdr:col>
      <xdr:colOff>136525</xdr:colOff>
      <xdr:row>26</xdr:row>
      <xdr:rowOff>11642</xdr:rowOff>
    </xdr:to>
    <xdr:cxnSp macro="">
      <xdr:nvCxnSpPr>
        <xdr:cNvPr id="94" name="直線コネクタ 93">
          <a:extLst>
            <a:ext uri="{FF2B5EF4-FFF2-40B4-BE49-F238E27FC236}">
              <a16:creationId xmlns:a16="http://schemas.microsoft.com/office/drawing/2014/main" id="{B0F1AB8C-2EB1-4FBF-AFC0-53D67BFD84CE}"/>
            </a:ext>
          </a:extLst>
        </xdr:cNvPr>
        <xdr:cNvCxnSpPr/>
      </xdr:nvCxnSpPr>
      <xdr:spPr>
        <a:xfrm>
          <a:off x="2247265" y="4348903"/>
          <a:ext cx="670560" cy="21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25</xdr:row>
      <xdr:rowOff>103505</xdr:rowOff>
    </xdr:from>
    <xdr:to>
      <xdr:col>7</xdr:col>
      <xdr:colOff>187325</xdr:colOff>
      <xdr:row>26</xdr:row>
      <xdr:rowOff>33655</xdr:rowOff>
    </xdr:to>
    <xdr:sp macro="" textlink="">
      <xdr:nvSpPr>
        <xdr:cNvPr id="95" name="楕円 94">
          <a:extLst>
            <a:ext uri="{FF2B5EF4-FFF2-40B4-BE49-F238E27FC236}">
              <a16:creationId xmlns:a16="http://schemas.microsoft.com/office/drawing/2014/main" id="{FD33317B-1BEF-41FC-AB8D-2DE2FB449772}"/>
            </a:ext>
          </a:extLst>
        </xdr:cNvPr>
        <xdr:cNvSpPr/>
      </xdr:nvSpPr>
      <xdr:spPr>
        <a:xfrm>
          <a:off x="1525905" y="42945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25</xdr:row>
      <xdr:rowOff>154305</xdr:rowOff>
    </xdr:from>
    <xdr:to>
      <xdr:col>11</xdr:col>
      <xdr:colOff>136525</xdr:colOff>
      <xdr:row>25</xdr:row>
      <xdr:rowOff>157903</xdr:rowOff>
    </xdr:to>
    <xdr:cxnSp macro="">
      <xdr:nvCxnSpPr>
        <xdr:cNvPr id="96" name="直線コネクタ 95">
          <a:extLst>
            <a:ext uri="{FF2B5EF4-FFF2-40B4-BE49-F238E27FC236}">
              <a16:creationId xmlns:a16="http://schemas.microsoft.com/office/drawing/2014/main" id="{DFD0D770-37F8-4895-A107-5068D1031AA8}"/>
            </a:ext>
          </a:extLst>
        </xdr:cNvPr>
        <xdr:cNvCxnSpPr/>
      </xdr:nvCxnSpPr>
      <xdr:spPr>
        <a:xfrm>
          <a:off x="1576705" y="4345305"/>
          <a:ext cx="670560" cy="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74312</xdr:rowOff>
    </xdr:from>
    <xdr:ext cx="405111" cy="259045"/>
    <xdr:sp macro="" textlink="">
      <xdr:nvSpPr>
        <xdr:cNvPr id="97" name="n_1aveValue有形固定資産減価償却率">
          <a:extLst>
            <a:ext uri="{FF2B5EF4-FFF2-40B4-BE49-F238E27FC236}">
              <a16:creationId xmlns:a16="http://schemas.microsoft.com/office/drawing/2014/main" id="{02EA834E-FBC9-49C4-89E2-FF4F604BAB82}"/>
            </a:ext>
          </a:extLst>
        </xdr:cNvPr>
        <xdr:cNvSpPr txBox="1"/>
      </xdr:nvSpPr>
      <xdr:spPr>
        <a:xfrm>
          <a:off x="3395989" y="5271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34730</xdr:rowOff>
    </xdr:from>
    <xdr:ext cx="405111" cy="259045"/>
    <xdr:sp macro="" textlink="">
      <xdr:nvSpPr>
        <xdr:cNvPr id="98" name="n_2aveValue有形固定資産減価償却率">
          <a:extLst>
            <a:ext uri="{FF2B5EF4-FFF2-40B4-BE49-F238E27FC236}">
              <a16:creationId xmlns:a16="http://schemas.microsoft.com/office/drawing/2014/main" id="{EA8E364D-BB73-4FEE-9272-0CCCAA2C1C5D}"/>
            </a:ext>
          </a:extLst>
        </xdr:cNvPr>
        <xdr:cNvSpPr txBox="1"/>
      </xdr:nvSpPr>
      <xdr:spPr>
        <a:xfrm>
          <a:off x="2738129" y="5231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41927</xdr:rowOff>
    </xdr:from>
    <xdr:ext cx="405111" cy="259045"/>
    <xdr:sp macro="" textlink="">
      <xdr:nvSpPr>
        <xdr:cNvPr id="99" name="n_3aveValue有形固定資産減価償却率">
          <a:extLst>
            <a:ext uri="{FF2B5EF4-FFF2-40B4-BE49-F238E27FC236}">
              <a16:creationId xmlns:a16="http://schemas.microsoft.com/office/drawing/2014/main" id="{561DCB72-FE13-4599-B460-73FCDDB86C49}"/>
            </a:ext>
          </a:extLst>
        </xdr:cNvPr>
        <xdr:cNvSpPr txBox="1"/>
      </xdr:nvSpPr>
      <xdr:spPr>
        <a:xfrm>
          <a:off x="2067569" y="5238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2345</xdr:rowOff>
    </xdr:from>
    <xdr:ext cx="405111" cy="259045"/>
    <xdr:sp macro="" textlink="">
      <xdr:nvSpPr>
        <xdr:cNvPr id="100" name="n_4aveValue有形固定資産減価償却率">
          <a:extLst>
            <a:ext uri="{FF2B5EF4-FFF2-40B4-BE49-F238E27FC236}">
              <a16:creationId xmlns:a16="http://schemas.microsoft.com/office/drawing/2014/main" id="{E043B762-2994-442C-BEB1-5908CC47FF86}"/>
            </a:ext>
          </a:extLst>
        </xdr:cNvPr>
        <xdr:cNvSpPr txBox="1"/>
      </xdr:nvSpPr>
      <xdr:spPr>
        <a:xfrm>
          <a:off x="1397009" y="519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24</xdr:row>
      <xdr:rowOff>96960</xdr:rowOff>
    </xdr:from>
    <xdr:ext cx="405111" cy="259045"/>
    <xdr:sp macro="" textlink="">
      <xdr:nvSpPr>
        <xdr:cNvPr id="101" name="n_1mainValue有形固定資産減価償却率">
          <a:extLst>
            <a:ext uri="{FF2B5EF4-FFF2-40B4-BE49-F238E27FC236}">
              <a16:creationId xmlns:a16="http://schemas.microsoft.com/office/drawing/2014/main" id="{3E0E0F79-2BF3-40C9-9BF0-764961787F28}"/>
            </a:ext>
          </a:extLst>
        </xdr:cNvPr>
        <xdr:cNvSpPr txBox="1"/>
      </xdr:nvSpPr>
      <xdr:spPr>
        <a:xfrm>
          <a:off x="3395989" y="4120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24</xdr:row>
      <xdr:rowOff>78969</xdr:rowOff>
    </xdr:from>
    <xdr:ext cx="405111" cy="259045"/>
    <xdr:sp macro="" textlink="">
      <xdr:nvSpPr>
        <xdr:cNvPr id="102" name="n_2mainValue有形固定資産減価償却率">
          <a:extLst>
            <a:ext uri="{FF2B5EF4-FFF2-40B4-BE49-F238E27FC236}">
              <a16:creationId xmlns:a16="http://schemas.microsoft.com/office/drawing/2014/main" id="{EECB3B12-F636-458B-A998-D8C7988D0EBD}"/>
            </a:ext>
          </a:extLst>
        </xdr:cNvPr>
        <xdr:cNvSpPr txBox="1"/>
      </xdr:nvSpPr>
      <xdr:spPr>
        <a:xfrm>
          <a:off x="2738129" y="4102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24</xdr:row>
      <xdr:rowOff>53780</xdr:rowOff>
    </xdr:from>
    <xdr:ext cx="405111" cy="259045"/>
    <xdr:sp macro="" textlink="">
      <xdr:nvSpPr>
        <xdr:cNvPr id="103" name="n_3mainValue有形固定資産減価償却率">
          <a:extLst>
            <a:ext uri="{FF2B5EF4-FFF2-40B4-BE49-F238E27FC236}">
              <a16:creationId xmlns:a16="http://schemas.microsoft.com/office/drawing/2014/main" id="{3A189403-A7B2-4691-A182-5982064A5965}"/>
            </a:ext>
          </a:extLst>
        </xdr:cNvPr>
        <xdr:cNvSpPr txBox="1"/>
      </xdr:nvSpPr>
      <xdr:spPr>
        <a:xfrm>
          <a:off x="2067569" y="4077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24</xdr:row>
      <xdr:rowOff>50182</xdr:rowOff>
    </xdr:from>
    <xdr:ext cx="405111" cy="259045"/>
    <xdr:sp macro="" textlink="">
      <xdr:nvSpPr>
        <xdr:cNvPr id="104" name="n_4mainValue有形固定資産減価償却率">
          <a:extLst>
            <a:ext uri="{FF2B5EF4-FFF2-40B4-BE49-F238E27FC236}">
              <a16:creationId xmlns:a16="http://schemas.microsoft.com/office/drawing/2014/main" id="{CD588888-B4A6-4FD6-AE15-72CFBFB4DFA8}"/>
            </a:ext>
          </a:extLst>
        </xdr:cNvPr>
        <xdr:cNvSpPr txBox="1"/>
      </xdr:nvSpPr>
      <xdr:spPr>
        <a:xfrm>
          <a:off x="1397009" y="4073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a:extLst>
            <a:ext uri="{FF2B5EF4-FFF2-40B4-BE49-F238E27FC236}">
              <a16:creationId xmlns:a16="http://schemas.microsoft.com/office/drawing/2014/main" id="{0D4209EB-554B-4287-B56A-0D2A091334D4}"/>
            </a:ext>
          </a:extLst>
        </xdr:cNvPr>
        <xdr:cNvSpPr/>
      </xdr:nvSpPr>
      <xdr:spPr>
        <a:xfrm>
          <a:off x="9971405" y="3502025"/>
          <a:ext cx="371602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a:extLst>
            <a:ext uri="{FF2B5EF4-FFF2-40B4-BE49-F238E27FC236}">
              <a16:creationId xmlns:a16="http://schemas.microsoft.com/office/drawing/2014/main" id="{3E0AC83E-3A69-41C7-91F0-E71BF2172C4D}"/>
            </a:ext>
          </a:extLst>
        </xdr:cNvPr>
        <xdr:cNvSpPr/>
      </xdr:nvSpPr>
      <xdr:spPr>
        <a:xfrm>
          <a:off x="10904488" y="376929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a:extLst>
            <a:ext uri="{FF2B5EF4-FFF2-40B4-BE49-F238E27FC236}">
              <a16:creationId xmlns:a16="http://schemas.microsoft.com/office/drawing/2014/main" id="{9DA4DCCA-DB06-48F6-BBDC-24B2E40044E5}"/>
            </a:ext>
          </a:extLst>
        </xdr:cNvPr>
        <xdr:cNvSpPr/>
      </xdr:nvSpPr>
      <xdr:spPr>
        <a:xfrm>
          <a:off x="12166505" y="375262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[ 380.0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a:extLst>
            <a:ext uri="{FF2B5EF4-FFF2-40B4-BE49-F238E27FC236}">
              <a16:creationId xmlns:a16="http://schemas.microsoft.com/office/drawing/2014/main" id="{41B90064-59A5-40B3-B35D-C9742C8BA74C}"/>
            </a:ext>
          </a:extLst>
        </xdr:cNvPr>
        <xdr:cNvSpPr/>
      </xdr:nvSpPr>
      <xdr:spPr>
        <a:xfrm>
          <a:off x="1365948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a:extLst>
            <a:ext uri="{FF2B5EF4-FFF2-40B4-BE49-F238E27FC236}">
              <a16:creationId xmlns:a16="http://schemas.microsoft.com/office/drawing/2014/main" id="{7BF711E3-574C-4E87-9190-690373C957F8}"/>
            </a:ext>
          </a:extLst>
        </xdr:cNvPr>
        <xdr:cNvSpPr/>
      </xdr:nvSpPr>
      <xdr:spPr>
        <a:xfrm>
          <a:off x="1365948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a:extLst>
            <a:ext uri="{FF2B5EF4-FFF2-40B4-BE49-F238E27FC236}">
              <a16:creationId xmlns:a16="http://schemas.microsoft.com/office/drawing/2014/main" id="{71A0B6FB-CA6A-48AF-9C33-A4F2DD9B8395}"/>
            </a:ext>
          </a:extLst>
        </xdr:cNvPr>
        <xdr:cNvSpPr/>
      </xdr:nvSpPr>
      <xdr:spPr>
        <a:xfrm>
          <a:off x="150006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a:extLst>
            <a:ext uri="{FF2B5EF4-FFF2-40B4-BE49-F238E27FC236}">
              <a16:creationId xmlns:a16="http://schemas.microsoft.com/office/drawing/2014/main" id="{5FB442F7-0DE3-4CE9-8CE8-90AAE2B58207}"/>
            </a:ext>
          </a:extLst>
        </xdr:cNvPr>
        <xdr:cNvSpPr/>
      </xdr:nvSpPr>
      <xdr:spPr>
        <a:xfrm>
          <a:off x="150006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a:extLst>
            <a:ext uri="{FF2B5EF4-FFF2-40B4-BE49-F238E27FC236}">
              <a16:creationId xmlns:a16="http://schemas.microsoft.com/office/drawing/2014/main" id="{FC8C00C7-C5C8-46AC-BCAB-8D32C685AFB9}"/>
            </a:ext>
          </a:extLst>
        </xdr:cNvPr>
        <xdr:cNvSpPr/>
      </xdr:nvSpPr>
      <xdr:spPr>
        <a:xfrm>
          <a:off x="1644586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a:extLst>
            <a:ext uri="{FF2B5EF4-FFF2-40B4-BE49-F238E27FC236}">
              <a16:creationId xmlns:a16="http://schemas.microsoft.com/office/drawing/2014/main" id="{BB8178A9-8D96-4BD1-A257-7B9E50BFE31F}"/>
            </a:ext>
          </a:extLst>
        </xdr:cNvPr>
        <xdr:cNvSpPr/>
      </xdr:nvSpPr>
      <xdr:spPr>
        <a:xfrm>
          <a:off x="1644586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a:extLst>
            <a:ext uri="{FF2B5EF4-FFF2-40B4-BE49-F238E27FC236}">
              <a16:creationId xmlns:a16="http://schemas.microsoft.com/office/drawing/2014/main" id="{698703CA-2183-4E2F-8F9A-371F70DD2B22}"/>
            </a:ext>
          </a:extLst>
        </xdr:cNvPr>
        <xdr:cNvSpPr/>
      </xdr:nvSpPr>
      <xdr:spPr>
        <a:xfrm>
          <a:off x="9971405" y="409003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a:extLst>
            <a:ext uri="{FF2B5EF4-FFF2-40B4-BE49-F238E27FC236}">
              <a16:creationId xmlns:a16="http://schemas.microsoft.com/office/drawing/2014/main" id="{B56F32A2-DE61-4172-B349-49DE70CDAA18}"/>
            </a:ext>
          </a:extLst>
        </xdr:cNvPr>
        <xdr:cNvSpPr/>
      </xdr:nvSpPr>
      <xdr:spPr>
        <a:xfrm>
          <a:off x="1393126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a:extLst>
            <a:ext uri="{FF2B5EF4-FFF2-40B4-BE49-F238E27FC236}">
              <a16:creationId xmlns:a16="http://schemas.microsoft.com/office/drawing/2014/main" id="{B7EADD42-03A8-411F-9442-301656899C4E}"/>
            </a:ext>
          </a:extLst>
        </xdr:cNvPr>
        <xdr:cNvSpPr/>
      </xdr:nvSpPr>
      <xdr:spPr>
        <a:xfrm>
          <a:off x="1393126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a:extLst>
            <a:ext uri="{FF2B5EF4-FFF2-40B4-BE49-F238E27FC236}">
              <a16:creationId xmlns:a16="http://schemas.microsoft.com/office/drawing/2014/main" id="{4C6075EE-9E1C-4466-AEA3-CFB2F6A4A10E}"/>
            </a:ext>
          </a:extLst>
        </xdr:cNvPr>
        <xdr:cNvSpPr txBox="1"/>
      </xdr:nvSpPr>
      <xdr:spPr>
        <a:xfrm>
          <a:off x="1400746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債務償還比率は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380.0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％と類似団体より低い水準にあるが、前年度より増加している。主な要因としては、臨時財政対策債発行可能額の減額や、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社会保障に係る扶助費の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増額、</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人件費、補助費等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の増額が考えられる。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地方債の発行抑制及び適正な管理等に加え、基金積立額の増加や繰入額の抑制に努め、将来負担を見据えた適正な財政運営を行っていく。</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8" name="テキスト ボックス 117">
          <a:extLst>
            <a:ext uri="{FF2B5EF4-FFF2-40B4-BE49-F238E27FC236}">
              <a16:creationId xmlns:a16="http://schemas.microsoft.com/office/drawing/2014/main" id="{29F16C28-62F2-4449-853B-3BC6D3673328}"/>
            </a:ext>
          </a:extLst>
        </xdr:cNvPr>
        <xdr:cNvSpPr txBox="1"/>
      </xdr:nvSpPr>
      <xdr:spPr>
        <a:xfrm>
          <a:off x="993330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a:extLst>
            <a:ext uri="{FF2B5EF4-FFF2-40B4-BE49-F238E27FC236}">
              <a16:creationId xmlns:a16="http://schemas.microsoft.com/office/drawing/2014/main" id="{00381F1C-BBD7-459B-80CB-B867642C283F}"/>
            </a:ext>
          </a:extLst>
        </xdr:cNvPr>
        <xdr:cNvCxnSpPr/>
      </xdr:nvCxnSpPr>
      <xdr:spPr>
        <a:xfrm>
          <a:off x="9971405" y="62033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a:extLst>
            <a:ext uri="{FF2B5EF4-FFF2-40B4-BE49-F238E27FC236}">
              <a16:creationId xmlns:a16="http://schemas.microsoft.com/office/drawing/2014/main" id="{A3B8673A-5B36-4DDB-ABD4-678EB0FEBBFD}"/>
            </a:ext>
          </a:extLst>
        </xdr:cNvPr>
        <xdr:cNvSpPr txBox="1"/>
      </xdr:nvSpPr>
      <xdr:spPr>
        <a:xfrm>
          <a:off x="9486041" y="610951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1" name="直線コネクタ 120">
          <a:extLst>
            <a:ext uri="{FF2B5EF4-FFF2-40B4-BE49-F238E27FC236}">
              <a16:creationId xmlns:a16="http://schemas.microsoft.com/office/drawing/2014/main" id="{910B35D7-B34A-40D2-AF49-BA31FFEFE81E}"/>
            </a:ext>
          </a:extLst>
        </xdr:cNvPr>
        <xdr:cNvCxnSpPr/>
      </xdr:nvCxnSpPr>
      <xdr:spPr>
        <a:xfrm>
          <a:off x="9971405" y="585110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2" name="テキスト ボックス 121">
          <a:extLst>
            <a:ext uri="{FF2B5EF4-FFF2-40B4-BE49-F238E27FC236}">
              <a16:creationId xmlns:a16="http://schemas.microsoft.com/office/drawing/2014/main" id="{E89DC71B-2D77-45D5-B6AF-78A7100725F6}"/>
            </a:ext>
          </a:extLst>
        </xdr:cNvPr>
        <xdr:cNvSpPr txBox="1"/>
      </xdr:nvSpPr>
      <xdr:spPr>
        <a:xfrm>
          <a:off x="9486041" y="575730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3" name="直線コネクタ 122">
          <a:extLst>
            <a:ext uri="{FF2B5EF4-FFF2-40B4-BE49-F238E27FC236}">
              <a16:creationId xmlns:a16="http://schemas.microsoft.com/office/drawing/2014/main" id="{CB6AA6E2-E1BD-4A34-8112-689BF4759D88}"/>
            </a:ext>
          </a:extLst>
        </xdr:cNvPr>
        <xdr:cNvCxnSpPr/>
      </xdr:nvCxnSpPr>
      <xdr:spPr>
        <a:xfrm>
          <a:off x="9971405" y="549888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4" name="テキスト ボックス 123">
          <a:extLst>
            <a:ext uri="{FF2B5EF4-FFF2-40B4-BE49-F238E27FC236}">
              <a16:creationId xmlns:a16="http://schemas.microsoft.com/office/drawing/2014/main" id="{B08B915A-80AB-4585-87B7-61F962304AD6}"/>
            </a:ext>
          </a:extLst>
        </xdr:cNvPr>
        <xdr:cNvSpPr txBox="1"/>
      </xdr:nvSpPr>
      <xdr:spPr>
        <a:xfrm>
          <a:off x="9542936" y="540508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5" name="直線コネクタ 124">
          <a:extLst>
            <a:ext uri="{FF2B5EF4-FFF2-40B4-BE49-F238E27FC236}">
              <a16:creationId xmlns:a16="http://schemas.microsoft.com/office/drawing/2014/main" id="{719D9F63-4C80-40BF-A836-84FF990AB87B}"/>
            </a:ext>
          </a:extLst>
        </xdr:cNvPr>
        <xdr:cNvCxnSpPr/>
      </xdr:nvCxnSpPr>
      <xdr:spPr>
        <a:xfrm>
          <a:off x="9971405" y="514667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6" name="テキスト ボックス 125">
          <a:extLst>
            <a:ext uri="{FF2B5EF4-FFF2-40B4-BE49-F238E27FC236}">
              <a16:creationId xmlns:a16="http://schemas.microsoft.com/office/drawing/2014/main" id="{31269155-9058-4D93-A44B-BD89D619817A}"/>
            </a:ext>
          </a:extLst>
        </xdr:cNvPr>
        <xdr:cNvSpPr txBox="1"/>
      </xdr:nvSpPr>
      <xdr:spPr>
        <a:xfrm>
          <a:off x="9542936" y="50528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7" name="直線コネクタ 126">
          <a:extLst>
            <a:ext uri="{FF2B5EF4-FFF2-40B4-BE49-F238E27FC236}">
              <a16:creationId xmlns:a16="http://schemas.microsoft.com/office/drawing/2014/main" id="{6464A6E3-6B48-49A8-9965-C583E55F0602}"/>
            </a:ext>
          </a:extLst>
        </xdr:cNvPr>
        <xdr:cNvCxnSpPr/>
      </xdr:nvCxnSpPr>
      <xdr:spPr>
        <a:xfrm>
          <a:off x="9971405" y="479446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8" name="テキスト ボックス 127">
          <a:extLst>
            <a:ext uri="{FF2B5EF4-FFF2-40B4-BE49-F238E27FC236}">
              <a16:creationId xmlns:a16="http://schemas.microsoft.com/office/drawing/2014/main" id="{D47AEFAA-920A-4A10-BA15-C5F8E35DBB75}"/>
            </a:ext>
          </a:extLst>
        </xdr:cNvPr>
        <xdr:cNvSpPr txBox="1"/>
      </xdr:nvSpPr>
      <xdr:spPr>
        <a:xfrm>
          <a:off x="9542936" y="470066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9" name="直線コネクタ 128">
          <a:extLst>
            <a:ext uri="{FF2B5EF4-FFF2-40B4-BE49-F238E27FC236}">
              <a16:creationId xmlns:a16="http://schemas.microsoft.com/office/drawing/2014/main" id="{B99ECB5D-DF09-4BBD-969E-48EECE85E90C}"/>
            </a:ext>
          </a:extLst>
        </xdr:cNvPr>
        <xdr:cNvCxnSpPr/>
      </xdr:nvCxnSpPr>
      <xdr:spPr>
        <a:xfrm>
          <a:off x="9971405" y="444224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0" name="テキスト ボックス 129">
          <a:extLst>
            <a:ext uri="{FF2B5EF4-FFF2-40B4-BE49-F238E27FC236}">
              <a16:creationId xmlns:a16="http://schemas.microsoft.com/office/drawing/2014/main" id="{ABAF7415-2133-480A-9F2F-934BB5AB0CC9}"/>
            </a:ext>
          </a:extLst>
        </xdr:cNvPr>
        <xdr:cNvSpPr txBox="1"/>
      </xdr:nvSpPr>
      <xdr:spPr>
        <a:xfrm>
          <a:off x="9645528" y="435225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7DCF03C2-CFB2-4A49-810F-A9BDFFD56698}"/>
            </a:ext>
          </a:extLst>
        </xdr:cNvPr>
        <xdr:cNvCxnSpPr/>
      </xdr:nvCxnSpPr>
      <xdr:spPr>
        <a:xfrm>
          <a:off x="9971405" y="40900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0340C735-9B18-4E44-B546-E589A3E94D2C}"/>
            </a:ext>
          </a:extLst>
        </xdr:cNvPr>
        <xdr:cNvSpPr/>
      </xdr:nvSpPr>
      <xdr:spPr>
        <a:xfrm>
          <a:off x="9971405" y="409003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47420</xdr:rowOff>
    </xdr:to>
    <xdr:cxnSp macro="">
      <xdr:nvCxnSpPr>
        <xdr:cNvPr id="133" name="直線コネクタ 132">
          <a:extLst>
            <a:ext uri="{FF2B5EF4-FFF2-40B4-BE49-F238E27FC236}">
              <a16:creationId xmlns:a16="http://schemas.microsoft.com/office/drawing/2014/main" id="{11B8E7FD-252B-43A6-9074-AECBA1A8FA7C}"/>
            </a:ext>
          </a:extLst>
        </xdr:cNvPr>
        <xdr:cNvCxnSpPr/>
      </xdr:nvCxnSpPr>
      <xdr:spPr>
        <a:xfrm flipV="1">
          <a:off x="13027660" y="4442248"/>
          <a:ext cx="1269" cy="1472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51247</xdr:rowOff>
    </xdr:from>
    <xdr:ext cx="560923" cy="259045"/>
    <xdr:sp macro="" textlink="">
      <xdr:nvSpPr>
        <xdr:cNvPr id="134" name="債務償還比率最小値テキスト">
          <a:extLst>
            <a:ext uri="{FF2B5EF4-FFF2-40B4-BE49-F238E27FC236}">
              <a16:creationId xmlns:a16="http://schemas.microsoft.com/office/drawing/2014/main" id="{1D38E03E-0435-43A1-8DF2-9F8DD93385A5}"/>
            </a:ext>
          </a:extLst>
        </xdr:cNvPr>
        <xdr:cNvSpPr txBox="1"/>
      </xdr:nvSpPr>
      <xdr:spPr>
        <a:xfrm>
          <a:off x="13080365" y="591864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47420</xdr:rowOff>
    </xdr:from>
    <xdr:to>
      <xdr:col>76</xdr:col>
      <xdr:colOff>111125</xdr:colOff>
      <xdr:row>35</xdr:row>
      <xdr:rowOff>47420</xdr:rowOff>
    </xdr:to>
    <xdr:cxnSp macro="">
      <xdr:nvCxnSpPr>
        <xdr:cNvPr id="135" name="直線コネクタ 134">
          <a:extLst>
            <a:ext uri="{FF2B5EF4-FFF2-40B4-BE49-F238E27FC236}">
              <a16:creationId xmlns:a16="http://schemas.microsoft.com/office/drawing/2014/main" id="{8279FAA5-817B-41A8-B518-F408113EE43C}"/>
            </a:ext>
          </a:extLst>
        </xdr:cNvPr>
        <xdr:cNvCxnSpPr/>
      </xdr:nvCxnSpPr>
      <xdr:spPr>
        <a:xfrm>
          <a:off x="12963525" y="59148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6" name="債務償還比率最大値テキスト">
          <a:extLst>
            <a:ext uri="{FF2B5EF4-FFF2-40B4-BE49-F238E27FC236}">
              <a16:creationId xmlns:a16="http://schemas.microsoft.com/office/drawing/2014/main" id="{25DBBD40-E669-4C09-9C69-81EC9A50B077}"/>
            </a:ext>
          </a:extLst>
        </xdr:cNvPr>
        <xdr:cNvSpPr txBox="1"/>
      </xdr:nvSpPr>
      <xdr:spPr>
        <a:xfrm>
          <a:off x="13080365" y="42212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7" name="直線コネクタ 136">
          <a:extLst>
            <a:ext uri="{FF2B5EF4-FFF2-40B4-BE49-F238E27FC236}">
              <a16:creationId xmlns:a16="http://schemas.microsoft.com/office/drawing/2014/main" id="{7D77D43C-6C4C-410E-A457-10CB66A053FC}"/>
            </a:ext>
          </a:extLst>
        </xdr:cNvPr>
        <xdr:cNvCxnSpPr/>
      </xdr:nvCxnSpPr>
      <xdr:spPr>
        <a:xfrm>
          <a:off x="12963525" y="44422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35076</xdr:rowOff>
    </xdr:from>
    <xdr:ext cx="469744" cy="259045"/>
    <xdr:sp macro="" textlink="">
      <xdr:nvSpPr>
        <xdr:cNvPr id="138" name="債務償還比率平均値テキスト">
          <a:extLst>
            <a:ext uri="{FF2B5EF4-FFF2-40B4-BE49-F238E27FC236}">
              <a16:creationId xmlns:a16="http://schemas.microsoft.com/office/drawing/2014/main" id="{D8575B9B-D0D0-469D-AA2B-C587E9EBE97C}"/>
            </a:ext>
          </a:extLst>
        </xdr:cNvPr>
        <xdr:cNvSpPr txBox="1"/>
      </xdr:nvSpPr>
      <xdr:spPr>
        <a:xfrm>
          <a:off x="13080365" y="4896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56649</xdr:rowOff>
    </xdr:from>
    <xdr:to>
      <xdr:col>76</xdr:col>
      <xdr:colOff>73025</xdr:colOff>
      <xdr:row>29</xdr:row>
      <xdr:rowOff>158249</xdr:rowOff>
    </xdr:to>
    <xdr:sp macro="" textlink="">
      <xdr:nvSpPr>
        <xdr:cNvPr id="139" name="フローチャート: 判断 138">
          <a:extLst>
            <a:ext uri="{FF2B5EF4-FFF2-40B4-BE49-F238E27FC236}">
              <a16:creationId xmlns:a16="http://schemas.microsoft.com/office/drawing/2014/main" id="{1ADBBF84-CF61-4227-ABBA-C4FADED92295}"/>
            </a:ext>
          </a:extLst>
        </xdr:cNvPr>
        <xdr:cNvSpPr/>
      </xdr:nvSpPr>
      <xdr:spPr>
        <a:xfrm>
          <a:off x="13001625" y="491820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61207</xdr:rowOff>
    </xdr:from>
    <xdr:to>
      <xdr:col>72</xdr:col>
      <xdr:colOff>123825</xdr:colOff>
      <xdr:row>29</xdr:row>
      <xdr:rowOff>162807</xdr:rowOff>
    </xdr:to>
    <xdr:sp macro="" textlink="">
      <xdr:nvSpPr>
        <xdr:cNvPr id="140" name="フローチャート: 判断 139">
          <a:extLst>
            <a:ext uri="{FF2B5EF4-FFF2-40B4-BE49-F238E27FC236}">
              <a16:creationId xmlns:a16="http://schemas.microsoft.com/office/drawing/2014/main" id="{979628DA-8C13-4BAA-B732-40C1A6A1A69E}"/>
            </a:ext>
          </a:extLst>
        </xdr:cNvPr>
        <xdr:cNvSpPr/>
      </xdr:nvSpPr>
      <xdr:spPr>
        <a:xfrm>
          <a:off x="12359005" y="492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7472</xdr:rowOff>
    </xdr:from>
    <xdr:to>
      <xdr:col>68</xdr:col>
      <xdr:colOff>123825</xdr:colOff>
      <xdr:row>29</xdr:row>
      <xdr:rowOff>109072</xdr:rowOff>
    </xdr:to>
    <xdr:sp macro="" textlink="">
      <xdr:nvSpPr>
        <xdr:cNvPr id="141" name="フローチャート: 判断 140">
          <a:extLst>
            <a:ext uri="{FF2B5EF4-FFF2-40B4-BE49-F238E27FC236}">
              <a16:creationId xmlns:a16="http://schemas.microsoft.com/office/drawing/2014/main" id="{8C95A209-2C20-4DC7-BBB2-D72574D0D398}"/>
            </a:ext>
          </a:extLst>
        </xdr:cNvPr>
        <xdr:cNvSpPr/>
      </xdr:nvSpPr>
      <xdr:spPr>
        <a:xfrm>
          <a:off x="11688445" y="4869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13539</xdr:rowOff>
    </xdr:from>
    <xdr:to>
      <xdr:col>64</xdr:col>
      <xdr:colOff>123825</xdr:colOff>
      <xdr:row>30</xdr:row>
      <xdr:rowOff>115139</xdr:rowOff>
    </xdr:to>
    <xdr:sp macro="" textlink="">
      <xdr:nvSpPr>
        <xdr:cNvPr id="142" name="フローチャート: 判断 141">
          <a:extLst>
            <a:ext uri="{FF2B5EF4-FFF2-40B4-BE49-F238E27FC236}">
              <a16:creationId xmlns:a16="http://schemas.microsoft.com/office/drawing/2014/main" id="{490F90AD-73B6-470B-BD42-7CB69D1D5E0B}"/>
            </a:ext>
          </a:extLst>
        </xdr:cNvPr>
        <xdr:cNvSpPr/>
      </xdr:nvSpPr>
      <xdr:spPr>
        <a:xfrm>
          <a:off x="11017885" y="504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73392</xdr:rowOff>
    </xdr:from>
    <xdr:to>
      <xdr:col>60</xdr:col>
      <xdr:colOff>123825</xdr:colOff>
      <xdr:row>31</xdr:row>
      <xdr:rowOff>3542</xdr:rowOff>
    </xdr:to>
    <xdr:sp macro="" textlink="">
      <xdr:nvSpPr>
        <xdr:cNvPr id="143" name="フローチャート: 判断 142">
          <a:extLst>
            <a:ext uri="{FF2B5EF4-FFF2-40B4-BE49-F238E27FC236}">
              <a16:creationId xmlns:a16="http://schemas.microsoft.com/office/drawing/2014/main" id="{2BF398EE-FA2E-4358-B1E7-94586ABFF554}"/>
            </a:ext>
          </a:extLst>
        </xdr:cNvPr>
        <xdr:cNvSpPr/>
      </xdr:nvSpPr>
      <xdr:spPr>
        <a:xfrm>
          <a:off x="10347325" y="51025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F3639026-3FDA-45BF-9290-76FCFFBFEE11}"/>
            </a:ext>
          </a:extLst>
        </xdr:cNvPr>
        <xdr:cNvSpPr txBox="1"/>
      </xdr:nvSpPr>
      <xdr:spPr>
        <a:xfrm>
          <a:off x="128746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9BCBB5C1-6C38-4182-992E-E465C40E8933}"/>
            </a:ext>
          </a:extLst>
        </xdr:cNvPr>
        <xdr:cNvSpPr txBox="1"/>
      </xdr:nvSpPr>
      <xdr:spPr>
        <a:xfrm>
          <a:off x="122548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E86AEC6B-C279-41B8-A28D-2A40B25F1B52}"/>
            </a:ext>
          </a:extLst>
        </xdr:cNvPr>
        <xdr:cNvSpPr txBox="1"/>
      </xdr:nvSpPr>
      <xdr:spPr>
        <a:xfrm>
          <a:off x="115843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8E3A513C-B54B-41F7-A295-88A4EE7F25DF}"/>
            </a:ext>
          </a:extLst>
        </xdr:cNvPr>
        <xdr:cNvSpPr txBox="1"/>
      </xdr:nvSpPr>
      <xdr:spPr>
        <a:xfrm>
          <a:off x="109137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96093443-48B9-426D-89EF-65336C935808}"/>
            </a:ext>
          </a:extLst>
        </xdr:cNvPr>
        <xdr:cNvSpPr txBox="1"/>
      </xdr:nvSpPr>
      <xdr:spPr>
        <a:xfrm>
          <a:off x="102431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145697</xdr:rowOff>
    </xdr:from>
    <xdr:to>
      <xdr:col>76</xdr:col>
      <xdr:colOff>73025</xdr:colOff>
      <xdr:row>29</xdr:row>
      <xdr:rowOff>75847</xdr:rowOff>
    </xdr:to>
    <xdr:sp macro="" textlink="">
      <xdr:nvSpPr>
        <xdr:cNvPr id="149" name="楕円 148">
          <a:extLst>
            <a:ext uri="{FF2B5EF4-FFF2-40B4-BE49-F238E27FC236}">
              <a16:creationId xmlns:a16="http://schemas.microsoft.com/office/drawing/2014/main" id="{334CA70F-4C8A-45D8-AF94-235029C116BA}"/>
            </a:ext>
          </a:extLst>
        </xdr:cNvPr>
        <xdr:cNvSpPr/>
      </xdr:nvSpPr>
      <xdr:spPr>
        <a:xfrm>
          <a:off x="13001625" y="483961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168574</xdr:rowOff>
    </xdr:from>
    <xdr:ext cx="469744" cy="259045"/>
    <xdr:sp macro="" textlink="">
      <xdr:nvSpPr>
        <xdr:cNvPr id="150" name="債務償還比率該当値テキスト">
          <a:extLst>
            <a:ext uri="{FF2B5EF4-FFF2-40B4-BE49-F238E27FC236}">
              <a16:creationId xmlns:a16="http://schemas.microsoft.com/office/drawing/2014/main" id="{4C9F54B6-4836-4EFE-9CBD-319C76F8DE30}"/>
            </a:ext>
          </a:extLst>
        </xdr:cNvPr>
        <xdr:cNvSpPr txBox="1"/>
      </xdr:nvSpPr>
      <xdr:spPr>
        <a:xfrm>
          <a:off x="13080365" y="4694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136582</xdr:rowOff>
    </xdr:from>
    <xdr:to>
      <xdr:col>72</xdr:col>
      <xdr:colOff>123825</xdr:colOff>
      <xdr:row>29</xdr:row>
      <xdr:rowOff>66732</xdr:rowOff>
    </xdr:to>
    <xdr:sp macro="" textlink="">
      <xdr:nvSpPr>
        <xdr:cNvPr id="151" name="楕円 150">
          <a:extLst>
            <a:ext uri="{FF2B5EF4-FFF2-40B4-BE49-F238E27FC236}">
              <a16:creationId xmlns:a16="http://schemas.microsoft.com/office/drawing/2014/main" id="{7ACF0781-9F90-4156-BF0D-FA46F232E07A}"/>
            </a:ext>
          </a:extLst>
        </xdr:cNvPr>
        <xdr:cNvSpPr/>
      </xdr:nvSpPr>
      <xdr:spPr>
        <a:xfrm>
          <a:off x="12359005" y="48305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15932</xdr:rowOff>
    </xdr:from>
    <xdr:to>
      <xdr:col>76</xdr:col>
      <xdr:colOff>22225</xdr:colOff>
      <xdr:row>29</xdr:row>
      <xdr:rowOff>25047</xdr:rowOff>
    </xdr:to>
    <xdr:cxnSp macro="">
      <xdr:nvCxnSpPr>
        <xdr:cNvPr id="152" name="直線コネクタ 151">
          <a:extLst>
            <a:ext uri="{FF2B5EF4-FFF2-40B4-BE49-F238E27FC236}">
              <a16:creationId xmlns:a16="http://schemas.microsoft.com/office/drawing/2014/main" id="{64C3999B-4948-4DE5-9AC6-487480849D71}"/>
            </a:ext>
          </a:extLst>
        </xdr:cNvPr>
        <xdr:cNvCxnSpPr/>
      </xdr:nvCxnSpPr>
      <xdr:spPr>
        <a:xfrm>
          <a:off x="12409805" y="4877492"/>
          <a:ext cx="619760" cy="9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74930</xdr:rowOff>
    </xdr:from>
    <xdr:to>
      <xdr:col>68</xdr:col>
      <xdr:colOff>123825</xdr:colOff>
      <xdr:row>29</xdr:row>
      <xdr:rowOff>5080</xdr:rowOff>
    </xdr:to>
    <xdr:sp macro="" textlink="">
      <xdr:nvSpPr>
        <xdr:cNvPr id="153" name="楕円 152">
          <a:extLst>
            <a:ext uri="{FF2B5EF4-FFF2-40B4-BE49-F238E27FC236}">
              <a16:creationId xmlns:a16="http://schemas.microsoft.com/office/drawing/2014/main" id="{4DA5BDA4-A189-4D16-BB4D-F81EE5E6259B}"/>
            </a:ext>
          </a:extLst>
        </xdr:cNvPr>
        <xdr:cNvSpPr/>
      </xdr:nvSpPr>
      <xdr:spPr>
        <a:xfrm>
          <a:off x="11688445" y="47688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125730</xdr:rowOff>
    </xdr:from>
    <xdr:to>
      <xdr:col>72</xdr:col>
      <xdr:colOff>73025</xdr:colOff>
      <xdr:row>29</xdr:row>
      <xdr:rowOff>15932</xdr:rowOff>
    </xdr:to>
    <xdr:cxnSp macro="">
      <xdr:nvCxnSpPr>
        <xdr:cNvPr id="154" name="直線コネクタ 153">
          <a:extLst>
            <a:ext uri="{FF2B5EF4-FFF2-40B4-BE49-F238E27FC236}">
              <a16:creationId xmlns:a16="http://schemas.microsoft.com/office/drawing/2014/main" id="{90424043-3365-49A2-A14E-C8930431C97B}"/>
            </a:ext>
          </a:extLst>
        </xdr:cNvPr>
        <xdr:cNvCxnSpPr/>
      </xdr:nvCxnSpPr>
      <xdr:spPr>
        <a:xfrm>
          <a:off x="11739245" y="4819650"/>
          <a:ext cx="670560" cy="57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49093</xdr:rowOff>
    </xdr:from>
    <xdr:to>
      <xdr:col>64</xdr:col>
      <xdr:colOff>123825</xdr:colOff>
      <xdr:row>29</xdr:row>
      <xdr:rowOff>150693</xdr:rowOff>
    </xdr:to>
    <xdr:sp macro="" textlink="">
      <xdr:nvSpPr>
        <xdr:cNvPr id="155" name="楕円 154">
          <a:extLst>
            <a:ext uri="{FF2B5EF4-FFF2-40B4-BE49-F238E27FC236}">
              <a16:creationId xmlns:a16="http://schemas.microsoft.com/office/drawing/2014/main" id="{4D8C75CE-BE88-468B-9808-7A58B79B6D99}"/>
            </a:ext>
          </a:extLst>
        </xdr:cNvPr>
        <xdr:cNvSpPr/>
      </xdr:nvSpPr>
      <xdr:spPr>
        <a:xfrm>
          <a:off x="11017885" y="4910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125730</xdr:rowOff>
    </xdr:from>
    <xdr:to>
      <xdr:col>68</xdr:col>
      <xdr:colOff>73025</xdr:colOff>
      <xdr:row>29</xdr:row>
      <xdr:rowOff>99893</xdr:rowOff>
    </xdr:to>
    <xdr:cxnSp macro="">
      <xdr:nvCxnSpPr>
        <xdr:cNvPr id="156" name="直線コネクタ 155">
          <a:extLst>
            <a:ext uri="{FF2B5EF4-FFF2-40B4-BE49-F238E27FC236}">
              <a16:creationId xmlns:a16="http://schemas.microsoft.com/office/drawing/2014/main" id="{55A8E374-C7F0-4FA7-A51E-04ED42CC64D8}"/>
            </a:ext>
          </a:extLst>
        </xdr:cNvPr>
        <xdr:cNvCxnSpPr/>
      </xdr:nvCxnSpPr>
      <xdr:spPr>
        <a:xfrm flipV="1">
          <a:off x="11068685" y="4819650"/>
          <a:ext cx="670560" cy="141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159611</xdr:rowOff>
    </xdr:from>
    <xdr:to>
      <xdr:col>60</xdr:col>
      <xdr:colOff>123825</xdr:colOff>
      <xdr:row>29</xdr:row>
      <xdr:rowOff>89761</xdr:rowOff>
    </xdr:to>
    <xdr:sp macro="" textlink="">
      <xdr:nvSpPr>
        <xdr:cNvPr id="157" name="楕円 156">
          <a:extLst>
            <a:ext uri="{FF2B5EF4-FFF2-40B4-BE49-F238E27FC236}">
              <a16:creationId xmlns:a16="http://schemas.microsoft.com/office/drawing/2014/main" id="{0F924CC0-4EE9-40A1-8539-DB50DD27247C}"/>
            </a:ext>
          </a:extLst>
        </xdr:cNvPr>
        <xdr:cNvSpPr/>
      </xdr:nvSpPr>
      <xdr:spPr>
        <a:xfrm>
          <a:off x="10347325" y="485353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38961</xdr:rowOff>
    </xdr:from>
    <xdr:to>
      <xdr:col>64</xdr:col>
      <xdr:colOff>73025</xdr:colOff>
      <xdr:row>29</xdr:row>
      <xdr:rowOff>99893</xdr:rowOff>
    </xdr:to>
    <xdr:cxnSp macro="">
      <xdr:nvCxnSpPr>
        <xdr:cNvPr id="158" name="直線コネクタ 157">
          <a:extLst>
            <a:ext uri="{FF2B5EF4-FFF2-40B4-BE49-F238E27FC236}">
              <a16:creationId xmlns:a16="http://schemas.microsoft.com/office/drawing/2014/main" id="{F858DF25-BAFA-4F2C-8B3A-065AD481C77D}"/>
            </a:ext>
          </a:extLst>
        </xdr:cNvPr>
        <xdr:cNvCxnSpPr/>
      </xdr:nvCxnSpPr>
      <xdr:spPr>
        <a:xfrm>
          <a:off x="10398125" y="4900521"/>
          <a:ext cx="670560" cy="60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153934</xdr:rowOff>
    </xdr:from>
    <xdr:ext cx="469744" cy="259045"/>
    <xdr:sp macro="" textlink="">
      <xdr:nvSpPr>
        <xdr:cNvPr id="159" name="n_1aveValue債務償還比率">
          <a:extLst>
            <a:ext uri="{FF2B5EF4-FFF2-40B4-BE49-F238E27FC236}">
              <a16:creationId xmlns:a16="http://schemas.microsoft.com/office/drawing/2014/main" id="{49F0DF93-3773-42A0-B6EB-D2BD7DEB00F5}"/>
            </a:ext>
          </a:extLst>
        </xdr:cNvPr>
        <xdr:cNvSpPr txBox="1"/>
      </xdr:nvSpPr>
      <xdr:spPr>
        <a:xfrm>
          <a:off x="12185092" y="5015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100199</xdr:rowOff>
    </xdr:from>
    <xdr:ext cx="469744" cy="259045"/>
    <xdr:sp macro="" textlink="">
      <xdr:nvSpPr>
        <xdr:cNvPr id="160" name="n_2aveValue債務償還比率">
          <a:extLst>
            <a:ext uri="{FF2B5EF4-FFF2-40B4-BE49-F238E27FC236}">
              <a16:creationId xmlns:a16="http://schemas.microsoft.com/office/drawing/2014/main" id="{A8C0E76C-A357-448D-8446-468AF94C0D7E}"/>
            </a:ext>
          </a:extLst>
        </xdr:cNvPr>
        <xdr:cNvSpPr txBox="1"/>
      </xdr:nvSpPr>
      <xdr:spPr>
        <a:xfrm>
          <a:off x="11527232" y="496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106266</xdr:rowOff>
    </xdr:from>
    <xdr:ext cx="469744" cy="259045"/>
    <xdr:sp macro="" textlink="">
      <xdr:nvSpPr>
        <xdr:cNvPr id="161" name="n_3aveValue債務償還比率">
          <a:extLst>
            <a:ext uri="{FF2B5EF4-FFF2-40B4-BE49-F238E27FC236}">
              <a16:creationId xmlns:a16="http://schemas.microsoft.com/office/drawing/2014/main" id="{41C2FC45-4098-4F42-A432-9DE7FB148438}"/>
            </a:ext>
          </a:extLst>
        </xdr:cNvPr>
        <xdr:cNvSpPr txBox="1"/>
      </xdr:nvSpPr>
      <xdr:spPr>
        <a:xfrm>
          <a:off x="10856672" y="5135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166119</xdr:rowOff>
    </xdr:from>
    <xdr:ext cx="469744" cy="259045"/>
    <xdr:sp macro="" textlink="">
      <xdr:nvSpPr>
        <xdr:cNvPr id="162" name="n_4aveValue債務償還比率">
          <a:extLst>
            <a:ext uri="{FF2B5EF4-FFF2-40B4-BE49-F238E27FC236}">
              <a16:creationId xmlns:a16="http://schemas.microsoft.com/office/drawing/2014/main" id="{FD78A4F9-C096-4AA6-8D94-563C28970792}"/>
            </a:ext>
          </a:extLst>
        </xdr:cNvPr>
        <xdr:cNvSpPr txBox="1"/>
      </xdr:nvSpPr>
      <xdr:spPr>
        <a:xfrm>
          <a:off x="10186112" y="5195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83259</xdr:rowOff>
    </xdr:from>
    <xdr:ext cx="469744" cy="259045"/>
    <xdr:sp macro="" textlink="">
      <xdr:nvSpPr>
        <xdr:cNvPr id="163" name="n_1mainValue債務償還比率">
          <a:extLst>
            <a:ext uri="{FF2B5EF4-FFF2-40B4-BE49-F238E27FC236}">
              <a16:creationId xmlns:a16="http://schemas.microsoft.com/office/drawing/2014/main" id="{6270AB64-0558-4FE9-9C85-7F2D64A30DE7}"/>
            </a:ext>
          </a:extLst>
        </xdr:cNvPr>
        <xdr:cNvSpPr txBox="1"/>
      </xdr:nvSpPr>
      <xdr:spPr>
        <a:xfrm>
          <a:off x="12185092" y="4609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21607</xdr:rowOff>
    </xdr:from>
    <xdr:ext cx="469744" cy="259045"/>
    <xdr:sp macro="" textlink="">
      <xdr:nvSpPr>
        <xdr:cNvPr id="164" name="n_2mainValue債務償還比率">
          <a:extLst>
            <a:ext uri="{FF2B5EF4-FFF2-40B4-BE49-F238E27FC236}">
              <a16:creationId xmlns:a16="http://schemas.microsoft.com/office/drawing/2014/main" id="{4B948AC9-AA6A-4226-BDF0-61C2289147F9}"/>
            </a:ext>
          </a:extLst>
        </xdr:cNvPr>
        <xdr:cNvSpPr txBox="1"/>
      </xdr:nvSpPr>
      <xdr:spPr>
        <a:xfrm>
          <a:off x="11527232" y="4547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167220</xdr:rowOff>
    </xdr:from>
    <xdr:ext cx="469744" cy="259045"/>
    <xdr:sp macro="" textlink="">
      <xdr:nvSpPr>
        <xdr:cNvPr id="165" name="n_3mainValue債務償還比率">
          <a:extLst>
            <a:ext uri="{FF2B5EF4-FFF2-40B4-BE49-F238E27FC236}">
              <a16:creationId xmlns:a16="http://schemas.microsoft.com/office/drawing/2014/main" id="{12DFE717-9D32-4E64-9CE3-9B08EA91CAC4}"/>
            </a:ext>
          </a:extLst>
        </xdr:cNvPr>
        <xdr:cNvSpPr txBox="1"/>
      </xdr:nvSpPr>
      <xdr:spPr>
        <a:xfrm>
          <a:off x="10856672" y="4693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106288</xdr:rowOff>
    </xdr:from>
    <xdr:ext cx="469744" cy="259045"/>
    <xdr:sp macro="" textlink="">
      <xdr:nvSpPr>
        <xdr:cNvPr id="166" name="n_4mainValue債務償還比率">
          <a:extLst>
            <a:ext uri="{FF2B5EF4-FFF2-40B4-BE49-F238E27FC236}">
              <a16:creationId xmlns:a16="http://schemas.microsoft.com/office/drawing/2014/main" id="{FAA9E4D8-0738-4733-944B-9B84D86EB076}"/>
            </a:ext>
          </a:extLst>
        </xdr:cNvPr>
        <xdr:cNvSpPr txBox="1"/>
      </xdr:nvSpPr>
      <xdr:spPr>
        <a:xfrm>
          <a:off x="10186112" y="4632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A7FCEA0D-3334-496B-9322-B5CCE1A19BAB}"/>
            </a:ext>
          </a:extLst>
        </xdr:cNvPr>
        <xdr:cNvSpPr/>
      </xdr:nvSpPr>
      <xdr:spPr>
        <a:xfrm>
          <a:off x="1127125" y="702564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EDD11981-46ED-45F1-99A7-04A829105E11}"/>
            </a:ext>
          </a:extLst>
        </xdr:cNvPr>
        <xdr:cNvSpPr/>
      </xdr:nvSpPr>
      <xdr:spPr>
        <a:xfrm>
          <a:off x="1127125" y="1070419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126EECDD-0EC9-4B03-875C-1B96B6F37174}"/>
            </a:ext>
          </a:extLst>
        </xdr:cNvPr>
        <xdr:cNvSpPr txBox="1"/>
      </xdr:nvSpPr>
      <xdr:spPr>
        <a:xfrm>
          <a:off x="817245" y="727202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B94CA53F-130E-44D7-804D-1444DC2CD4BC}"/>
            </a:ext>
          </a:extLst>
        </xdr:cNvPr>
        <xdr:cNvSpPr txBox="1"/>
      </xdr:nvSpPr>
      <xdr:spPr>
        <a:xfrm>
          <a:off x="6156325" y="988187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E5D69E84-33DD-4BE4-B9AD-197AF93FF5FD}"/>
            </a:ext>
          </a:extLst>
        </xdr:cNvPr>
        <xdr:cNvSpPr txBox="1"/>
      </xdr:nvSpPr>
      <xdr:spPr>
        <a:xfrm>
          <a:off x="817245" y="109251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1111C18C-0F94-4127-A9F0-2827F7FE2DB2}"/>
            </a:ext>
          </a:extLst>
        </xdr:cNvPr>
        <xdr:cNvSpPr txBox="1"/>
      </xdr:nvSpPr>
      <xdr:spPr>
        <a:xfrm>
          <a:off x="6156325" y="136201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18E0FBC-005E-49E4-9C2A-0494F33D8832}"/>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A8E2039-497F-410C-9860-F8B0743B31C4}"/>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274BF16-FDFC-4A0D-B105-F52052E0AA2F}"/>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C9057D1-6E35-4D62-9D7C-1C2543A94AA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岐阜県岐南町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1B7B8E1-81C8-421C-A4E3-0D9E4A80CCAB}"/>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42FBDB7-1800-4763-A1E6-6C4490F87046}"/>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1B2ADFB-93D6-45FA-924F-81305B1A749D}"/>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3490A50-9845-40DA-AB21-0E26F12D1D9F}"/>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585684A-2F22-4B30-A1DE-C632164716B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5896171-7979-48F2-8184-AFD04029157B}"/>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26,227
25,517
7.91
10,066,655
9,380,671
628,530
5,713,787
4,451,908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11A2478-C99B-450F-BBD5-57D185FF0A62}"/>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C76594D-B8AB-43E8-9A00-B45223598D93}"/>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56BFC8B-D35E-4D2E-A017-9C892A40CDC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38A90F2-29BC-41FB-B324-A7642E5092A8}"/>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78E9FB4-E10D-4D1D-961D-0334FB77C7F7}"/>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645A8B20-29FF-438B-B027-B569B152AEFB}"/>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382D7F4-CA66-45A7-961D-9215F5FC8275}"/>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D4F2131-889A-4900-A149-0F0D56B779D3}"/>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E911A81-031C-47FA-A305-B9151E4D6223}"/>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D710F5D-BA66-49AC-90B0-E31E65FA6303}"/>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81C7636-018B-4F06-B29C-CD9381DFC402}"/>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2C4A667-CE98-4EFD-828D-B3246863A276}"/>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466C826-3E45-43BD-B7C9-67D7878E95B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22207D0-67DE-4A91-9686-92C5F51F9D8C}"/>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CD36153-0BE1-4221-BAB3-D596081D86EC}"/>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362F35D-86F2-4056-AAE0-B14D5792F8F6}"/>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0F71B0B-6E0F-4AA2-8BAA-7718C851F92E}"/>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93C5E44-05B9-4421-B5C2-13381085BED7}"/>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98A3462-70BF-442D-9A1F-C287DB81E61A}"/>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44B70E5-BC6C-4DFC-AF6E-E30D8D936609}"/>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719F43A-F9BB-47B6-A009-EE1C0472A66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44DAC72-E184-48E4-AE78-BDAD556C359F}"/>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17194DA-B5AB-4344-8218-87531D313D5A}"/>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9E430C3-CEE5-4BF5-8396-B97440317D49}"/>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B4E2EDC-C637-47EF-A0BF-22C30A346541}"/>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6B9C896-A296-4F1B-B130-8FBC46F9CA35}"/>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7188618-1F32-4746-96A0-F363C76EBD69}"/>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71C00DC-FD14-4798-BB60-6A48095522EC}"/>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076E18A-D824-4433-B0FF-CEA356C249A4}"/>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C271F6D-6287-49E4-80DC-898E665F79A1}"/>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E16A9EE-D410-4393-87FF-FB91C18B5463}"/>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AE3D67D-899A-41AA-8B29-672D5EA29F19}"/>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85F4CF32-B5F9-4AB6-B47E-24CC466AB39E}"/>
            </a:ext>
          </a:extLst>
        </xdr:cNvPr>
        <xdr:cNvCxnSpPr/>
      </xdr:nvCxnSpPr>
      <xdr:spPr>
        <a:xfrm>
          <a:off x="67056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064E8FA0-D149-40C4-AD21-A9F5BA4CA975}"/>
            </a:ext>
          </a:extLst>
        </xdr:cNvPr>
        <xdr:cNvSpPr txBox="1"/>
      </xdr:nvSpPr>
      <xdr:spPr>
        <a:xfrm>
          <a:off x="27196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423B5CAD-3C70-4767-9F45-283C87D03E38}"/>
            </a:ext>
          </a:extLst>
        </xdr:cNvPr>
        <xdr:cNvCxnSpPr/>
      </xdr:nvCxnSpPr>
      <xdr:spPr>
        <a:xfrm>
          <a:off x="67056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3F0D7B05-47A0-423F-B9AB-A5857A38DFF7}"/>
            </a:ext>
          </a:extLst>
        </xdr:cNvPr>
        <xdr:cNvSpPr txBox="1"/>
      </xdr:nvSpPr>
      <xdr:spPr>
        <a:xfrm>
          <a:off x="33608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00857FE-8814-460C-9DAA-29955F6C2C3C}"/>
            </a:ext>
          </a:extLst>
        </xdr:cNvPr>
        <xdr:cNvCxnSpPr/>
      </xdr:nvCxnSpPr>
      <xdr:spPr>
        <a:xfrm>
          <a:off x="67056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D042A8B2-CD32-4386-A2CA-61F0114778F8}"/>
            </a:ext>
          </a:extLst>
        </xdr:cNvPr>
        <xdr:cNvSpPr txBox="1"/>
      </xdr:nvSpPr>
      <xdr:spPr>
        <a:xfrm>
          <a:off x="33608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C550B0F5-6A38-451B-A97A-1D8C7F8048BF}"/>
            </a:ext>
          </a:extLst>
        </xdr:cNvPr>
        <xdr:cNvCxnSpPr/>
      </xdr:nvCxnSpPr>
      <xdr:spPr>
        <a:xfrm>
          <a:off x="67056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82F6787C-B6C1-40E3-A519-ED0A70ABE391}"/>
            </a:ext>
          </a:extLst>
        </xdr:cNvPr>
        <xdr:cNvSpPr txBox="1"/>
      </xdr:nvSpPr>
      <xdr:spPr>
        <a:xfrm>
          <a:off x="33608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66C1E078-177F-4419-9C07-9FE01A516842}"/>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2D669D0B-AA90-4C30-9883-37F0AB20CB41}"/>
            </a:ext>
          </a:extLst>
        </xdr:cNvPr>
        <xdr:cNvSpPr txBox="1"/>
      </xdr:nvSpPr>
      <xdr:spPr>
        <a:xfrm>
          <a:off x="33608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287C8154-69DA-4301-9E92-66B565914C78}"/>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23622</xdr:rowOff>
    </xdr:from>
    <xdr:to>
      <xdr:col>24</xdr:col>
      <xdr:colOff>62865</xdr:colOff>
      <xdr:row>41</xdr:row>
      <xdr:rowOff>133350</xdr:rowOff>
    </xdr:to>
    <xdr:cxnSp macro="">
      <xdr:nvCxnSpPr>
        <xdr:cNvPr id="55" name="直線コネクタ 54">
          <a:extLst>
            <a:ext uri="{FF2B5EF4-FFF2-40B4-BE49-F238E27FC236}">
              <a16:creationId xmlns:a16="http://schemas.microsoft.com/office/drawing/2014/main" id="{01127483-FFA5-4F47-8780-3F5EDBF6706B}"/>
            </a:ext>
          </a:extLst>
        </xdr:cNvPr>
        <xdr:cNvCxnSpPr/>
      </xdr:nvCxnSpPr>
      <xdr:spPr>
        <a:xfrm flipV="1">
          <a:off x="4086225" y="5555742"/>
          <a:ext cx="0" cy="1450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69744" cy="259045"/>
    <xdr:sp macro="" textlink="">
      <xdr:nvSpPr>
        <xdr:cNvPr id="56" name="【道路】&#10;有形固定資産減価償却率最小値テキスト">
          <a:extLst>
            <a:ext uri="{FF2B5EF4-FFF2-40B4-BE49-F238E27FC236}">
              <a16:creationId xmlns:a16="http://schemas.microsoft.com/office/drawing/2014/main" id="{DFEADD9C-09DD-4595-9132-2F6E3CDA9884}"/>
            </a:ext>
          </a:extLst>
        </xdr:cNvPr>
        <xdr:cNvSpPr txBox="1"/>
      </xdr:nvSpPr>
      <xdr:spPr>
        <a:xfrm>
          <a:off x="4124960" y="701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7" name="直線コネクタ 56">
          <a:extLst>
            <a:ext uri="{FF2B5EF4-FFF2-40B4-BE49-F238E27FC236}">
              <a16:creationId xmlns:a16="http://schemas.microsoft.com/office/drawing/2014/main" id="{F4542E19-6C2E-408A-AE55-41A3D844AE97}"/>
            </a:ext>
          </a:extLst>
        </xdr:cNvPr>
        <xdr:cNvCxnSpPr/>
      </xdr:nvCxnSpPr>
      <xdr:spPr>
        <a:xfrm>
          <a:off x="4020820" y="70065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141749</xdr:rowOff>
    </xdr:from>
    <xdr:ext cx="405111" cy="259045"/>
    <xdr:sp macro="" textlink="">
      <xdr:nvSpPr>
        <xdr:cNvPr id="58" name="【道路】&#10;有形固定資産減価償却率最大値テキスト">
          <a:extLst>
            <a:ext uri="{FF2B5EF4-FFF2-40B4-BE49-F238E27FC236}">
              <a16:creationId xmlns:a16="http://schemas.microsoft.com/office/drawing/2014/main" id="{7C63B307-D23E-48B8-B637-E8D095B9DC5A}"/>
            </a:ext>
          </a:extLst>
        </xdr:cNvPr>
        <xdr:cNvSpPr txBox="1"/>
      </xdr:nvSpPr>
      <xdr:spPr>
        <a:xfrm>
          <a:off x="4124960" y="5338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23622</xdr:rowOff>
    </xdr:from>
    <xdr:to>
      <xdr:col>24</xdr:col>
      <xdr:colOff>152400</xdr:colOff>
      <xdr:row>33</xdr:row>
      <xdr:rowOff>23622</xdr:rowOff>
    </xdr:to>
    <xdr:cxnSp macro="">
      <xdr:nvCxnSpPr>
        <xdr:cNvPr id="59" name="直線コネクタ 58">
          <a:extLst>
            <a:ext uri="{FF2B5EF4-FFF2-40B4-BE49-F238E27FC236}">
              <a16:creationId xmlns:a16="http://schemas.microsoft.com/office/drawing/2014/main" id="{DABEBC4D-BAA3-4BCB-93D0-DAF6F28659B0}"/>
            </a:ext>
          </a:extLst>
        </xdr:cNvPr>
        <xdr:cNvCxnSpPr/>
      </xdr:nvCxnSpPr>
      <xdr:spPr>
        <a:xfrm>
          <a:off x="4020820" y="55557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55135</xdr:rowOff>
    </xdr:from>
    <xdr:ext cx="405111" cy="259045"/>
    <xdr:sp macro="" textlink="">
      <xdr:nvSpPr>
        <xdr:cNvPr id="60" name="【道路】&#10;有形固定資産減価償却率平均値テキスト">
          <a:extLst>
            <a:ext uri="{FF2B5EF4-FFF2-40B4-BE49-F238E27FC236}">
              <a16:creationId xmlns:a16="http://schemas.microsoft.com/office/drawing/2014/main" id="{6B4902C2-2AE2-4399-AE48-318CBAA698A6}"/>
            </a:ext>
          </a:extLst>
        </xdr:cNvPr>
        <xdr:cNvSpPr txBox="1"/>
      </xdr:nvSpPr>
      <xdr:spPr>
        <a:xfrm>
          <a:off x="4124960" y="60901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32258</xdr:rowOff>
    </xdr:from>
    <xdr:to>
      <xdr:col>24</xdr:col>
      <xdr:colOff>114300</xdr:colOff>
      <xdr:row>37</xdr:row>
      <xdr:rowOff>133858</xdr:rowOff>
    </xdr:to>
    <xdr:sp macro="" textlink="">
      <xdr:nvSpPr>
        <xdr:cNvPr id="61" name="フローチャート: 判断 60">
          <a:extLst>
            <a:ext uri="{FF2B5EF4-FFF2-40B4-BE49-F238E27FC236}">
              <a16:creationId xmlns:a16="http://schemas.microsoft.com/office/drawing/2014/main" id="{FE7E14C6-52A8-4633-8629-4B454CB4FB23}"/>
            </a:ext>
          </a:extLst>
        </xdr:cNvPr>
        <xdr:cNvSpPr/>
      </xdr:nvSpPr>
      <xdr:spPr>
        <a:xfrm>
          <a:off x="4036060" y="623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155702</xdr:rowOff>
    </xdr:from>
    <xdr:to>
      <xdr:col>20</xdr:col>
      <xdr:colOff>38100</xdr:colOff>
      <xdr:row>37</xdr:row>
      <xdr:rowOff>85852</xdr:rowOff>
    </xdr:to>
    <xdr:sp macro="" textlink="">
      <xdr:nvSpPr>
        <xdr:cNvPr id="62" name="フローチャート: 判断 61">
          <a:extLst>
            <a:ext uri="{FF2B5EF4-FFF2-40B4-BE49-F238E27FC236}">
              <a16:creationId xmlns:a16="http://schemas.microsoft.com/office/drawing/2014/main" id="{66D3AC00-2601-4F77-8F87-8AEA9F19ECA9}"/>
            </a:ext>
          </a:extLst>
        </xdr:cNvPr>
        <xdr:cNvSpPr/>
      </xdr:nvSpPr>
      <xdr:spPr>
        <a:xfrm>
          <a:off x="3312160" y="619074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132842</xdr:rowOff>
    </xdr:from>
    <xdr:to>
      <xdr:col>15</xdr:col>
      <xdr:colOff>101600</xdr:colOff>
      <xdr:row>37</xdr:row>
      <xdr:rowOff>62992</xdr:rowOff>
    </xdr:to>
    <xdr:sp macro="" textlink="">
      <xdr:nvSpPr>
        <xdr:cNvPr id="63" name="フローチャート: 判断 62">
          <a:extLst>
            <a:ext uri="{FF2B5EF4-FFF2-40B4-BE49-F238E27FC236}">
              <a16:creationId xmlns:a16="http://schemas.microsoft.com/office/drawing/2014/main" id="{3392B71A-1E92-4D4F-96C3-38146BF0BC55}"/>
            </a:ext>
          </a:extLst>
        </xdr:cNvPr>
        <xdr:cNvSpPr/>
      </xdr:nvSpPr>
      <xdr:spPr>
        <a:xfrm>
          <a:off x="2514600" y="61678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139700</xdr:rowOff>
    </xdr:from>
    <xdr:to>
      <xdr:col>10</xdr:col>
      <xdr:colOff>165100</xdr:colOff>
      <xdr:row>37</xdr:row>
      <xdr:rowOff>69850</xdr:rowOff>
    </xdr:to>
    <xdr:sp macro="" textlink="">
      <xdr:nvSpPr>
        <xdr:cNvPr id="64" name="フローチャート: 判断 63">
          <a:extLst>
            <a:ext uri="{FF2B5EF4-FFF2-40B4-BE49-F238E27FC236}">
              <a16:creationId xmlns:a16="http://schemas.microsoft.com/office/drawing/2014/main" id="{258C56FB-5931-4736-816F-B5747AD72597}"/>
            </a:ext>
          </a:extLst>
        </xdr:cNvPr>
        <xdr:cNvSpPr/>
      </xdr:nvSpPr>
      <xdr:spPr>
        <a:xfrm>
          <a:off x="1739900" y="61747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105410</xdr:rowOff>
    </xdr:from>
    <xdr:to>
      <xdr:col>6</xdr:col>
      <xdr:colOff>38100</xdr:colOff>
      <xdr:row>37</xdr:row>
      <xdr:rowOff>35560</xdr:rowOff>
    </xdr:to>
    <xdr:sp macro="" textlink="">
      <xdr:nvSpPr>
        <xdr:cNvPr id="65" name="フローチャート: 判断 64">
          <a:extLst>
            <a:ext uri="{FF2B5EF4-FFF2-40B4-BE49-F238E27FC236}">
              <a16:creationId xmlns:a16="http://schemas.microsoft.com/office/drawing/2014/main" id="{94F594EB-6C9D-4CA2-85C5-F0D0736E9172}"/>
            </a:ext>
          </a:extLst>
        </xdr:cNvPr>
        <xdr:cNvSpPr/>
      </xdr:nvSpPr>
      <xdr:spPr>
        <a:xfrm>
          <a:off x="965200" y="61404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DEB2DC6A-F929-42ED-BC6E-B56E1F2947B0}"/>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B22D6858-374A-4D84-9C48-C47FDBBAB78A}"/>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F5BF8824-3D19-4DEF-8978-FBDAC63EEA47}"/>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36896B3-FFC7-4522-A1C0-4EFC8F3E811E}"/>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F57E846-8596-4A5C-A95E-55D240245710}"/>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157988</xdr:rowOff>
    </xdr:from>
    <xdr:to>
      <xdr:col>24</xdr:col>
      <xdr:colOff>114300</xdr:colOff>
      <xdr:row>39</xdr:row>
      <xdr:rowOff>88138</xdr:rowOff>
    </xdr:to>
    <xdr:sp macro="" textlink="">
      <xdr:nvSpPr>
        <xdr:cNvPr id="71" name="楕円 70">
          <a:extLst>
            <a:ext uri="{FF2B5EF4-FFF2-40B4-BE49-F238E27FC236}">
              <a16:creationId xmlns:a16="http://schemas.microsoft.com/office/drawing/2014/main" id="{0C5D8854-44AF-4ADB-A6B6-2F9C79D42376}"/>
            </a:ext>
          </a:extLst>
        </xdr:cNvPr>
        <xdr:cNvSpPr/>
      </xdr:nvSpPr>
      <xdr:spPr>
        <a:xfrm>
          <a:off x="4036060" y="652830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136415</xdr:rowOff>
    </xdr:from>
    <xdr:ext cx="405111" cy="259045"/>
    <xdr:sp macro="" textlink="">
      <xdr:nvSpPr>
        <xdr:cNvPr id="72" name="【道路】&#10;有形固定資産減価償却率該当値テキスト">
          <a:extLst>
            <a:ext uri="{FF2B5EF4-FFF2-40B4-BE49-F238E27FC236}">
              <a16:creationId xmlns:a16="http://schemas.microsoft.com/office/drawing/2014/main" id="{7C2AB19F-CD57-4830-AD0B-B4DD7ADCA889}"/>
            </a:ext>
          </a:extLst>
        </xdr:cNvPr>
        <xdr:cNvSpPr txBox="1"/>
      </xdr:nvSpPr>
      <xdr:spPr>
        <a:xfrm>
          <a:off x="4124960" y="6506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121412</xdr:rowOff>
    </xdr:from>
    <xdr:to>
      <xdr:col>20</xdr:col>
      <xdr:colOff>38100</xdr:colOff>
      <xdr:row>39</xdr:row>
      <xdr:rowOff>51562</xdr:rowOff>
    </xdr:to>
    <xdr:sp macro="" textlink="">
      <xdr:nvSpPr>
        <xdr:cNvPr id="73" name="楕円 72">
          <a:extLst>
            <a:ext uri="{FF2B5EF4-FFF2-40B4-BE49-F238E27FC236}">
              <a16:creationId xmlns:a16="http://schemas.microsoft.com/office/drawing/2014/main" id="{D1CA9B0E-48E9-45B7-8D46-E2C4E7E7FF23}"/>
            </a:ext>
          </a:extLst>
        </xdr:cNvPr>
        <xdr:cNvSpPr/>
      </xdr:nvSpPr>
      <xdr:spPr>
        <a:xfrm>
          <a:off x="3312160" y="649173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762</xdr:rowOff>
    </xdr:from>
    <xdr:to>
      <xdr:col>24</xdr:col>
      <xdr:colOff>63500</xdr:colOff>
      <xdr:row>39</xdr:row>
      <xdr:rowOff>37338</xdr:rowOff>
    </xdr:to>
    <xdr:cxnSp macro="">
      <xdr:nvCxnSpPr>
        <xdr:cNvPr id="74" name="直線コネクタ 73">
          <a:extLst>
            <a:ext uri="{FF2B5EF4-FFF2-40B4-BE49-F238E27FC236}">
              <a16:creationId xmlns:a16="http://schemas.microsoft.com/office/drawing/2014/main" id="{5FD5BCEA-1B4D-4ACC-B163-4E741461259D}"/>
            </a:ext>
          </a:extLst>
        </xdr:cNvPr>
        <xdr:cNvCxnSpPr/>
      </xdr:nvCxnSpPr>
      <xdr:spPr>
        <a:xfrm>
          <a:off x="3355340" y="6538722"/>
          <a:ext cx="73152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84836</xdr:rowOff>
    </xdr:from>
    <xdr:to>
      <xdr:col>15</xdr:col>
      <xdr:colOff>101600</xdr:colOff>
      <xdr:row>39</xdr:row>
      <xdr:rowOff>14986</xdr:rowOff>
    </xdr:to>
    <xdr:sp macro="" textlink="">
      <xdr:nvSpPr>
        <xdr:cNvPr id="75" name="楕円 74">
          <a:extLst>
            <a:ext uri="{FF2B5EF4-FFF2-40B4-BE49-F238E27FC236}">
              <a16:creationId xmlns:a16="http://schemas.microsoft.com/office/drawing/2014/main" id="{2ADDE54E-CB4B-4098-9F0E-A02F11385E18}"/>
            </a:ext>
          </a:extLst>
        </xdr:cNvPr>
        <xdr:cNvSpPr/>
      </xdr:nvSpPr>
      <xdr:spPr>
        <a:xfrm>
          <a:off x="2514600" y="64551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135636</xdr:rowOff>
    </xdr:from>
    <xdr:to>
      <xdr:col>19</xdr:col>
      <xdr:colOff>177800</xdr:colOff>
      <xdr:row>39</xdr:row>
      <xdr:rowOff>762</xdr:rowOff>
    </xdr:to>
    <xdr:cxnSp macro="">
      <xdr:nvCxnSpPr>
        <xdr:cNvPr id="76" name="直線コネクタ 75">
          <a:extLst>
            <a:ext uri="{FF2B5EF4-FFF2-40B4-BE49-F238E27FC236}">
              <a16:creationId xmlns:a16="http://schemas.microsoft.com/office/drawing/2014/main" id="{EC1D7F6C-FAA6-45C4-B02D-B4D0E962C2B8}"/>
            </a:ext>
          </a:extLst>
        </xdr:cNvPr>
        <xdr:cNvCxnSpPr/>
      </xdr:nvCxnSpPr>
      <xdr:spPr>
        <a:xfrm>
          <a:off x="2565400" y="6505956"/>
          <a:ext cx="789940" cy="3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45974</xdr:rowOff>
    </xdr:from>
    <xdr:to>
      <xdr:col>10</xdr:col>
      <xdr:colOff>165100</xdr:colOff>
      <xdr:row>38</xdr:row>
      <xdr:rowOff>147574</xdr:rowOff>
    </xdr:to>
    <xdr:sp macro="" textlink="">
      <xdr:nvSpPr>
        <xdr:cNvPr id="77" name="楕円 76">
          <a:extLst>
            <a:ext uri="{FF2B5EF4-FFF2-40B4-BE49-F238E27FC236}">
              <a16:creationId xmlns:a16="http://schemas.microsoft.com/office/drawing/2014/main" id="{75064D11-D9FD-47FC-A79F-419138B571A3}"/>
            </a:ext>
          </a:extLst>
        </xdr:cNvPr>
        <xdr:cNvSpPr/>
      </xdr:nvSpPr>
      <xdr:spPr>
        <a:xfrm>
          <a:off x="1739900" y="6416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96774</xdr:rowOff>
    </xdr:from>
    <xdr:to>
      <xdr:col>15</xdr:col>
      <xdr:colOff>50800</xdr:colOff>
      <xdr:row>38</xdr:row>
      <xdr:rowOff>135636</xdr:rowOff>
    </xdr:to>
    <xdr:cxnSp macro="">
      <xdr:nvCxnSpPr>
        <xdr:cNvPr id="78" name="直線コネクタ 77">
          <a:extLst>
            <a:ext uri="{FF2B5EF4-FFF2-40B4-BE49-F238E27FC236}">
              <a16:creationId xmlns:a16="http://schemas.microsoft.com/office/drawing/2014/main" id="{5957380B-C4E8-4D56-AC2A-F1AFF59E9C24}"/>
            </a:ext>
          </a:extLst>
        </xdr:cNvPr>
        <xdr:cNvCxnSpPr/>
      </xdr:nvCxnSpPr>
      <xdr:spPr>
        <a:xfrm>
          <a:off x="1790700" y="6467094"/>
          <a:ext cx="7747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9398</xdr:rowOff>
    </xdr:from>
    <xdr:to>
      <xdr:col>6</xdr:col>
      <xdr:colOff>38100</xdr:colOff>
      <xdr:row>38</xdr:row>
      <xdr:rowOff>110998</xdr:rowOff>
    </xdr:to>
    <xdr:sp macro="" textlink="">
      <xdr:nvSpPr>
        <xdr:cNvPr id="79" name="楕円 78">
          <a:extLst>
            <a:ext uri="{FF2B5EF4-FFF2-40B4-BE49-F238E27FC236}">
              <a16:creationId xmlns:a16="http://schemas.microsoft.com/office/drawing/2014/main" id="{EC6EA9BB-C361-4370-9AC6-4D7083379442}"/>
            </a:ext>
          </a:extLst>
        </xdr:cNvPr>
        <xdr:cNvSpPr/>
      </xdr:nvSpPr>
      <xdr:spPr>
        <a:xfrm>
          <a:off x="965200" y="637971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60198</xdr:rowOff>
    </xdr:from>
    <xdr:to>
      <xdr:col>10</xdr:col>
      <xdr:colOff>114300</xdr:colOff>
      <xdr:row>38</xdr:row>
      <xdr:rowOff>96774</xdr:rowOff>
    </xdr:to>
    <xdr:cxnSp macro="">
      <xdr:nvCxnSpPr>
        <xdr:cNvPr id="80" name="直線コネクタ 79">
          <a:extLst>
            <a:ext uri="{FF2B5EF4-FFF2-40B4-BE49-F238E27FC236}">
              <a16:creationId xmlns:a16="http://schemas.microsoft.com/office/drawing/2014/main" id="{B5F98B49-4308-48DE-9EED-C287688ECA13}"/>
            </a:ext>
          </a:extLst>
        </xdr:cNvPr>
        <xdr:cNvCxnSpPr/>
      </xdr:nvCxnSpPr>
      <xdr:spPr>
        <a:xfrm>
          <a:off x="1008380" y="6430518"/>
          <a:ext cx="78232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102379</xdr:rowOff>
    </xdr:from>
    <xdr:ext cx="405111" cy="259045"/>
    <xdr:sp macro="" textlink="">
      <xdr:nvSpPr>
        <xdr:cNvPr id="81" name="n_1aveValue【道路】&#10;有形固定資産減価償却率">
          <a:extLst>
            <a:ext uri="{FF2B5EF4-FFF2-40B4-BE49-F238E27FC236}">
              <a16:creationId xmlns:a16="http://schemas.microsoft.com/office/drawing/2014/main" id="{8F2BE3EA-6D97-4465-A5D4-3B22CEDD785B}"/>
            </a:ext>
          </a:extLst>
        </xdr:cNvPr>
        <xdr:cNvSpPr txBox="1"/>
      </xdr:nvSpPr>
      <xdr:spPr>
        <a:xfrm>
          <a:off x="3170564" y="5969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79519</xdr:rowOff>
    </xdr:from>
    <xdr:ext cx="405111" cy="259045"/>
    <xdr:sp macro="" textlink="">
      <xdr:nvSpPr>
        <xdr:cNvPr id="82" name="n_2aveValue【道路】&#10;有形固定資産減価償却率">
          <a:extLst>
            <a:ext uri="{FF2B5EF4-FFF2-40B4-BE49-F238E27FC236}">
              <a16:creationId xmlns:a16="http://schemas.microsoft.com/office/drawing/2014/main" id="{A98EF0B3-6009-45AF-8144-14E72297127E}"/>
            </a:ext>
          </a:extLst>
        </xdr:cNvPr>
        <xdr:cNvSpPr txBox="1"/>
      </xdr:nvSpPr>
      <xdr:spPr>
        <a:xfrm>
          <a:off x="2385704" y="5946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86377</xdr:rowOff>
    </xdr:from>
    <xdr:ext cx="405111" cy="259045"/>
    <xdr:sp macro="" textlink="">
      <xdr:nvSpPr>
        <xdr:cNvPr id="83" name="n_3aveValue【道路】&#10;有形固定資産減価償却率">
          <a:extLst>
            <a:ext uri="{FF2B5EF4-FFF2-40B4-BE49-F238E27FC236}">
              <a16:creationId xmlns:a16="http://schemas.microsoft.com/office/drawing/2014/main" id="{846F2282-842C-43E2-ACA1-D24E01FAE29C}"/>
            </a:ext>
          </a:extLst>
        </xdr:cNvPr>
        <xdr:cNvSpPr txBox="1"/>
      </xdr:nvSpPr>
      <xdr:spPr>
        <a:xfrm>
          <a:off x="1611004" y="595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52087</xdr:rowOff>
    </xdr:from>
    <xdr:ext cx="405111" cy="259045"/>
    <xdr:sp macro="" textlink="">
      <xdr:nvSpPr>
        <xdr:cNvPr id="84" name="n_4aveValue【道路】&#10;有形固定資産減価償却率">
          <a:extLst>
            <a:ext uri="{FF2B5EF4-FFF2-40B4-BE49-F238E27FC236}">
              <a16:creationId xmlns:a16="http://schemas.microsoft.com/office/drawing/2014/main" id="{2DC201B1-735A-4C56-83F0-E03D9E4018D6}"/>
            </a:ext>
          </a:extLst>
        </xdr:cNvPr>
        <xdr:cNvSpPr txBox="1"/>
      </xdr:nvSpPr>
      <xdr:spPr>
        <a:xfrm>
          <a:off x="836304" y="591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42689</xdr:rowOff>
    </xdr:from>
    <xdr:ext cx="405111" cy="259045"/>
    <xdr:sp macro="" textlink="">
      <xdr:nvSpPr>
        <xdr:cNvPr id="85" name="n_1mainValue【道路】&#10;有形固定資産減価償却率">
          <a:extLst>
            <a:ext uri="{FF2B5EF4-FFF2-40B4-BE49-F238E27FC236}">
              <a16:creationId xmlns:a16="http://schemas.microsoft.com/office/drawing/2014/main" id="{FD607AAA-F24F-4F90-8846-0E6F4F4D5001}"/>
            </a:ext>
          </a:extLst>
        </xdr:cNvPr>
        <xdr:cNvSpPr txBox="1"/>
      </xdr:nvSpPr>
      <xdr:spPr>
        <a:xfrm>
          <a:off x="3170564" y="6580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6113</xdr:rowOff>
    </xdr:from>
    <xdr:ext cx="405111" cy="259045"/>
    <xdr:sp macro="" textlink="">
      <xdr:nvSpPr>
        <xdr:cNvPr id="86" name="n_2mainValue【道路】&#10;有形固定資産減価償却率">
          <a:extLst>
            <a:ext uri="{FF2B5EF4-FFF2-40B4-BE49-F238E27FC236}">
              <a16:creationId xmlns:a16="http://schemas.microsoft.com/office/drawing/2014/main" id="{FF0E3FAE-2D7B-4A32-9118-DB4E45B2CFBF}"/>
            </a:ext>
          </a:extLst>
        </xdr:cNvPr>
        <xdr:cNvSpPr txBox="1"/>
      </xdr:nvSpPr>
      <xdr:spPr>
        <a:xfrm>
          <a:off x="2385704" y="6544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138701</xdr:rowOff>
    </xdr:from>
    <xdr:ext cx="405111" cy="259045"/>
    <xdr:sp macro="" textlink="">
      <xdr:nvSpPr>
        <xdr:cNvPr id="87" name="n_3mainValue【道路】&#10;有形固定資産減価償却率">
          <a:extLst>
            <a:ext uri="{FF2B5EF4-FFF2-40B4-BE49-F238E27FC236}">
              <a16:creationId xmlns:a16="http://schemas.microsoft.com/office/drawing/2014/main" id="{9D49C74D-C5F9-44A0-A4E1-A54420929D5A}"/>
            </a:ext>
          </a:extLst>
        </xdr:cNvPr>
        <xdr:cNvSpPr txBox="1"/>
      </xdr:nvSpPr>
      <xdr:spPr>
        <a:xfrm>
          <a:off x="1611004" y="6509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102125</xdr:rowOff>
    </xdr:from>
    <xdr:ext cx="405111" cy="259045"/>
    <xdr:sp macro="" textlink="">
      <xdr:nvSpPr>
        <xdr:cNvPr id="88" name="n_4mainValue【道路】&#10;有形固定資産減価償却率">
          <a:extLst>
            <a:ext uri="{FF2B5EF4-FFF2-40B4-BE49-F238E27FC236}">
              <a16:creationId xmlns:a16="http://schemas.microsoft.com/office/drawing/2014/main" id="{FD3AED32-94C4-4920-AC5C-81B8AA5BBDAE}"/>
            </a:ext>
          </a:extLst>
        </xdr:cNvPr>
        <xdr:cNvSpPr txBox="1"/>
      </xdr:nvSpPr>
      <xdr:spPr>
        <a:xfrm>
          <a:off x="836304" y="6472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418453AB-C859-4AA2-8E96-3B22C5A5B7E5}"/>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34C6B71B-C21F-4F36-93CF-4D45519FE91A}"/>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D96A77B5-4EE6-4C75-86A1-CB9CE6B7025F}"/>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3C9AEAE-C49D-4E74-BF92-AD6EDCD8DD80}"/>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21DEDEE-F356-4C72-BA36-25A462164527}"/>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5AA94B6D-627C-4678-812D-BA2B0F85651F}"/>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328A5C92-BBE5-4D2E-904A-AE2A0AEE5AD3}"/>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91273C58-1E45-4A3E-89FC-DCE4591E9AE6}"/>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8AB3E7CE-C0B9-4BC0-A834-6A91778F3E66}"/>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6DBA3684-C96E-47F0-B2E2-4EB887712F04}"/>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91B634FF-2F3D-4D4B-A3DB-5C2118309968}"/>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78475D7A-9497-48D0-9D65-0682D6FA7AB8}"/>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0580D278-CB84-47D3-AF69-F263A5D92667}"/>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7B56ED03-F6E3-4833-BE8F-8962B099AB54}"/>
            </a:ext>
          </a:extLst>
        </xdr:cNvPr>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ECD66D46-CD24-45E3-AE27-518FED383AFE}"/>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826A7959-0DFD-42EE-9BE1-C7A865550915}"/>
            </a:ext>
          </a:extLst>
        </xdr:cNvPr>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1CC4A375-877E-4028-8DE2-DE066674ED43}"/>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1E1A31AB-E0DB-436F-92AA-BE130216F7FB}"/>
            </a:ext>
          </a:extLst>
        </xdr:cNvPr>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A71E26E0-6C2C-4592-9CB9-D460A372DD05}"/>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FD258E1D-4B33-4442-A5EB-BEB5367A2A24}"/>
            </a:ext>
          </a:extLst>
        </xdr:cNvPr>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27298AEB-3111-461B-8186-7152A926CD93}"/>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26DA3F50-CCA4-4651-AEB1-34EFF8B582C2}"/>
            </a:ext>
          </a:extLst>
        </xdr:cNvPr>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6FBF2BBB-48CD-4AF7-9716-31142FA88CEA}"/>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97384</xdr:rowOff>
    </xdr:from>
    <xdr:to>
      <xdr:col>54</xdr:col>
      <xdr:colOff>189865</xdr:colOff>
      <xdr:row>41</xdr:row>
      <xdr:rowOff>121730</xdr:rowOff>
    </xdr:to>
    <xdr:cxnSp macro="">
      <xdr:nvCxnSpPr>
        <xdr:cNvPr id="112" name="直線コネクタ 111">
          <a:extLst>
            <a:ext uri="{FF2B5EF4-FFF2-40B4-BE49-F238E27FC236}">
              <a16:creationId xmlns:a16="http://schemas.microsoft.com/office/drawing/2014/main" id="{B7EE854F-1C23-4D4A-A6A0-AC5B9FE7C1C4}"/>
            </a:ext>
          </a:extLst>
        </xdr:cNvPr>
        <xdr:cNvCxnSpPr/>
      </xdr:nvCxnSpPr>
      <xdr:spPr>
        <a:xfrm flipV="1">
          <a:off x="9219565" y="5797144"/>
          <a:ext cx="0" cy="1197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125557</xdr:rowOff>
    </xdr:from>
    <xdr:ext cx="469744" cy="259045"/>
    <xdr:sp macro="" textlink="">
      <xdr:nvSpPr>
        <xdr:cNvPr id="113" name="【道路】&#10;一人当たり延長最小値テキスト">
          <a:extLst>
            <a:ext uri="{FF2B5EF4-FFF2-40B4-BE49-F238E27FC236}">
              <a16:creationId xmlns:a16="http://schemas.microsoft.com/office/drawing/2014/main" id="{829C1F7F-91E3-42CF-ABEE-C19EAB996D6B}"/>
            </a:ext>
          </a:extLst>
        </xdr:cNvPr>
        <xdr:cNvSpPr txBox="1"/>
      </xdr:nvSpPr>
      <xdr:spPr>
        <a:xfrm>
          <a:off x="9258300" y="699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121730</xdr:rowOff>
    </xdr:from>
    <xdr:to>
      <xdr:col>55</xdr:col>
      <xdr:colOff>88900</xdr:colOff>
      <xdr:row>41</xdr:row>
      <xdr:rowOff>121730</xdr:rowOff>
    </xdr:to>
    <xdr:cxnSp macro="">
      <xdr:nvCxnSpPr>
        <xdr:cNvPr id="114" name="直線コネクタ 113">
          <a:extLst>
            <a:ext uri="{FF2B5EF4-FFF2-40B4-BE49-F238E27FC236}">
              <a16:creationId xmlns:a16="http://schemas.microsoft.com/office/drawing/2014/main" id="{1A5ED67F-DA8A-4985-AF1B-C05E79CD9BF3}"/>
            </a:ext>
          </a:extLst>
        </xdr:cNvPr>
        <xdr:cNvCxnSpPr/>
      </xdr:nvCxnSpPr>
      <xdr:spPr>
        <a:xfrm>
          <a:off x="9154160" y="69949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44061</xdr:rowOff>
    </xdr:from>
    <xdr:ext cx="534377" cy="259045"/>
    <xdr:sp macro="" textlink="">
      <xdr:nvSpPr>
        <xdr:cNvPr id="115" name="【道路】&#10;一人当たり延長最大値テキスト">
          <a:extLst>
            <a:ext uri="{FF2B5EF4-FFF2-40B4-BE49-F238E27FC236}">
              <a16:creationId xmlns:a16="http://schemas.microsoft.com/office/drawing/2014/main" id="{9FA397B2-9FE8-41B1-BD81-7632D835298B}"/>
            </a:ext>
          </a:extLst>
        </xdr:cNvPr>
        <xdr:cNvSpPr txBox="1"/>
      </xdr:nvSpPr>
      <xdr:spPr>
        <a:xfrm>
          <a:off x="9258300" y="5576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97384</xdr:rowOff>
    </xdr:from>
    <xdr:to>
      <xdr:col>55</xdr:col>
      <xdr:colOff>88900</xdr:colOff>
      <xdr:row>34</xdr:row>
      <xdr:rowOff>97384</xdr:rowOff>
    </xdr:to>
    <xdr:cxnSp macro="">
      <xdr:nvCxnSpPr>
        <xdr:cNvPr id="116" name="直線コネクタ 115">
          <a:extLst>
            <a:ext uri="{FF2B5EF4-FFF2-40B4-BE49-F238E27FC236}">
              <a16:creationId xmlns:a16="http://schemas.microsoft.com/office/drawing/2014/main" id="{01327757-4C35-473E-A870-6B2F8886C9E2}"/>
            </a:ext>
          </a:extLst>
        </xdr:cNvPr>
        <xdr:cNvCxnSpPr/>
      </xdr:nvCxnSpPr>
      <xdr:spPr>
        <a:xfrm>
          <a:off x="9154160" y="57971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143070</xdr:rowOff>
    </xdr:from>
    <xdr:ext cx="534377" cy="259045"/>
    <xdr:sp macro="" textlink="">
      <xdr:nvSpPr>
        <xdr:cNvPr id="117" name="【道路】&#10;一人当たり延長平均値テキスト">
          <a:extLst>
            <a:ext uri="{FF2B5EF4-FFF2-40B4-BE49-F238E27FC236}">
              <a16:creationId xmlns:a16="http://schemas.microsoft.com/office/drawing/2014/main" id="{5C8D7F77-84E0-4FBF-8C09-7A0EAA9FD12D}"/>
            </a:ext>
          </a:extLst>
        </xdr:cNvPr>
        <xdr:cNvSpPr txBox="1"/>
      </xdr:nvSpPr>
      <xdr:spPr>
        <a:xfrm>
          <a:off x="9258300" y="65133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120193</xdr:rowOff>
    </xdr:from>
    <xdr:to>
      <xdr:col>55</xdr:col>
      <xdr:colOff>50800</xdr:colOff>
      <xdr:row>40</xdr:row>
      <xdr:rowOff>50343</xdr:rowOff>
    </xdr:to>
    <xdr:sp macro="" textlink="">
      <xdr:nvSpPr>
        <xdr:cNvPr id="118" name="フローチャート: 判断 117">
          <a:extLst>
            <a:ext uri="{FF2B5EF4-FFF2-40B4-BE49-F238E27FC236}">
              <a16:creationId xmlns:a16="http://schemas.microsoft.com/office/drawing/2014/main" id="{FAC4BF3B-1CA8-4E7A-8178-7D9F2CF8B82C}"/>
            </a:ext>
          </a:extLst>
        </xdr:cNvPr>
        <xdr:cNvSpPr/>
      </xdr:nvSpPr>
      <xdr:spPr>
        <a:xfrm>
          <a:off x="9192260" y="665815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130670</xdr:rowOff>
    </xdr:from>
    <xdr:to>
      <xdr:col>50</xdr:col>
      <xdr:colOff>165100</xdr:colOff>
      <xdr:row>40</xdr:row>
      <xdr:rowOff>60820</xdr:rowOff>
    </xdr:to>
    <xdr:sp macro="" textlink="">
      <xdr:nvSpPr>
        <xdr:cNvPr id="119" name="フローチャート: 判断 118">
          <a:extLst>
            <a:ext uri="{FF2B5EF4-FFF2-40B4-BE49-F238E27FC236}">
              <a16:creationId xmlns:a16="http://schemas.microsoft.com/office/drawing/2014/main" id="{C7CB3A08-FD44-4F34-86E6-440280A893DA}"/>
            </a:ext>
          </a:extLst>
        </xdr:cNvPr>
        <xdr:cNvSpPr/>
      </xdr:nvSpPr>
      <xdr:spPr>
        <a:xfrm>
          <a:off x="8445500" y="66686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137643</xdr:rowOff>
    </xdr:from>
    <xdr:to>
      <xdr:col>46</xdr:col>
      <xdr:colOff>38100</xdr:colOff>
      <xdr:row>40</xdr:row>
      <xdr:rowOff>67793</xdr:rowOff>
    </xdr:to>
    <xdr:sp macro="" textlink="">
      <xdr:nvSpPr>
        <xdr:cNvPr id="120" name="フローチャート: 判断 119">
          <a:extLst>
            <a:ext uri="{FF2B5EF4-FFF2-40B4-BE49-F238E27FC236}">
              <a16:creationId xmlns:a16="http://schemas.microsoft.com/office/drawing/2014/main" id="{D6A7815C-321A-43E7-B2DF-43F8FD0D99E1}"/>
            </a:ext>
          </a:extLst>
        </xdr:cNvPr>
        <xdr:cNvSpPr/>
      </xdr:nvSpPr>
      <xdr:spPr>
        <a:xfrm>
          <a:off x="7670800" y="667560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154292</xdr:rowOff>
    </xdr:from>
    <xdr:to>
      <xdr:col>41</xdr:col>
      <xdr:colOff>101600</xdr:colOff>
      <xdr:row>40</xdr:row>
      <xdr:rowOff>84442</xdr:rowOff>
    </xdr:to>
    <xdr:sp macro="" textlink="">
      <xdr:nvSpPr>
        <xdr:cNvPr id="121" name="フローチャート: 判断 120">
          <a:extLst>
            <a:ext uri="{FF2B5EF4-FFF2-40B4-BE49-F238E27FC236}">
              <a16:creationId xmlns:a16="http://schemas.microsoft.com/office/drawing/2014/main" id="{C8D6536F-7F20-4ABC-88AC-3C86AAF96323}"/>
            </a:ext>
          </a:extLst>
        </xdr:cNvPr>
        <xdr:cNvSpPr/>
      </xdr:nvSpPr>
      <xdr:spPr>
        <a:xfrm>
          <a:off x="6873240" y="66922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138785</xdr:rowOff>
    </xdr:from>
    <xdr:to>
      <xdr:col>36</xdr:col>
      <xdr:colOff>165100</xdr:colOff>
      <xdr:row>40</xdr:row>
      <xdr:rowOff>68935</xdr:rowOff>
    </xdr:to>
    <xdr:sp macro="" textlink="">
      <xdr:nvSpPr>
        <xdr:cNvPr id="122" name="フローチャート: 判断 121">
          <a:extLst>
            <a:ext uri="{FF2B5EF4-FFF2-40B4-BE49-F238E27FC236}">
              <a16:creationId xmlns:a16="http://schemas.microsoft.com/office/drawing/2014/main" id="{0A93E83F-297C-44DD-9D99-6BDC67386D8E}"/>
            </a:ext>
          </a:extLst>
        </xdr:cNvPr>
        <xdr:cNvSpPr/>
      </xdr:nvSpPr>
      <xdr:spPr>
        <a:xfrm>
          <a:off x="6098540" y="66767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21AE1329-CF01-4865-9DE2-491A5C0F6839}"/>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3C682F0E-5E85-42F9-9884-7CCABBA9D072}"/>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32205B7A-043A-43E2-B449-118406ECBAFC}"/>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793872FF-F394-45F8-A553-2D97A36BFCE3}"/>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16B5264-E56F-4CCB-917D-651D3BBDCE5B}"/>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85865</xdr:rowOff>
    </xdr:from>
    <xdr:to>
      <xdr:col>55</xdr:col>
      <xdr:colOff>50800</xdr:colOff>
      <xdr:row>41</xdr:row>
      <xdr:rowOff>16015</xdr:rowOff>
    </xdr:to>
    <xdr:sp macro="" textlink="">
      <xdr:nvSpPr>
        <xdr:cNvPr id="128" name="楕円 127">
          <a:extLst>
            <a:ext uri="{FF2B5EF4-FFF2-40B4-BE49-F238E27FC236}">
              <a16:creationId xmlns:a16="http://schemas.microsoft.com/office/drawing/2014/main" id="{6402DCE8-08A5-45BA-8E36-0B743E5F3F28}"/>
            </a:ext>
          </a:extLst>
        </xdr:cNvPr>
        <xdr:cNvSpPr/>
      </xdr:nvSpPr>
      <xdr:spPr>
        <a:xfrm>
          <a:off x="9192260" y="67914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64292</xdr:rowOff>
    </xdr:from>
    <xdr:ext cx="469744" cy="259045"/>
    <xdr:sp macro="" textlink="">
      <xdr:nvSpPr>
        <xdr:cNvPr id="129" name="【道路】&#10;一人当たり延長該当値テキスト">
          <a:extLst>
            <a:ext uri="{FF2B5EF4-FFF2-40B4-BE49-F238E27FC236}">
              <a16:creationId xmlns:a16="http://schemas.microsoft.com/office/drawing/2014/main" id="{8AC221E5-D31E-42CD-AAB4-C4905144E5F9}"/>
            </a:ext>
          </a:extLst>
        </xdr:cNvPr>
        <xdr:cNvSpPr txBox="1"/>
      </xdr:nvSpPr>
      <xdr:spPr>
        <a:xfrm>
          <a:off x="9258300" y="6769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85979</xdr:rowOff>
    </xdr:from>
    <xdr:to>
      <xdr:col>50</xdr:col>
      <xdr:colOff>165100</xdr:colOff>
      <xdr:row>41</xdr:row>
      <xdr:rowOff>16129</xdr:rowOff>
    </xdr:to>
    <xdr:sp macro="" textlink="">
      <xdr:nvSpPr>
        <xdr:cNvPr id="130" name="楕円 129">
          <a:extLst>
            <a:ext uri="{FF2B5EF4-FFF2-40B4-BE49-F238E27FC236}">
              <a16:creationId xmlns:a16="http://schemas.microsoft.com/office/drawing/2014/main" id="{D26C21E1-E38B-4783-BFE4-E23EFB217902}"/>
            </a:ext>
          </a:extLst>
        </xdr:cNvPr>
        <xdr:cNvSpPr/>
      </xdr:nvSpPr>
      <xdr:spPr>
        <a:xfrm>
          <a:off x="8445500" y="67915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136665</xdr:rowOff>
    </xdr:from>
    <xdr:to>
      <xdr:col>55</xdr:col>
      <xdr:colOff>0</xdr:colOff>
      <xdr:row>40</xdr:row>
      <xdr:rowOff>136779</xdr:rowOff>
    </xdr:to>
    <xdr:cxnSp macro="">
      <xdr:nvCxnSpPr>
        <xdr:cNvPr id="131" name="直線コネクタ 130">
          <a:extLst>
            <a:ext uri="{FF2B5EF4-FFF2-40B4-BE49-F238E27FC236}">
              <a16:creationId xmlns:a16="http://schemas.microsoft.com/office/drawing/2014/main" id="{65D6E454-60F5-4724-87BC-52AE82DA1668}"/>
            </a:ext>
          </a:extLst>
        </xdr:cNvPr>
        <xdr:cNvCxnSpPr/>
      </xdr:nvCxnSpPr>
      <xdr:spPr>
        <a:xfrm flipV="1">
          <a:off x="8496300" y="6842265"/>
          <a:ext cx="7239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86284</xdr:rowOff>
    </xdr:from>
    <xdr:to>
      <xdr:col>46</xdr:col>
      <xdr:colOff>38100</xdr:colOff>
      <xdr:row>41</xdr:row>
      <xdr:rowOff>16434</xdr:rowOff>
    </xdr:to>
    <xdr:sp macro="" textlink="">
      <xdr:nvSpPr>
        <xdr:cNvPr id="132" name="楕円 131">
          <a:extLst>
            <a:ext uri="{FF2B5EF4-FFF2-40B4-BE49-F238E27FC236}">
              <a16:creationId xmlns:a16="http://schemas.microsoft.com/office/drawing/2014/main" id="{DFBF4FD7-D5F2-48D9-824B-E0A3F0A090DA}"/>
            </a:ext>
          </a:extLst>
        </xdr:cNvPr>
        <xdr:cNvSpPr/>
      </xdr:nvSpPr>
      <xdr:spPr>
        <a:xfrm>
          <a:off x="7670800" y="679188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136779</xdr:rowOff>
    </xdr:from>
    <xdr:to>
      <xdr:col>50</xdr:col>
      <xdr:colOff>114300</xdr:colOff>
      <xdr:row>40</xdr:row>
      <xdr:rowOff>137084</xdr:rowOff>
    </xdr:to>
    <xdr:cxnSp macro="">
      <xdr:nvCxnSpPr>
        <xdr:cNvPr id="133" name="直線コネクタ 132">
          <a:extLst>
            <a:ext uri="{FF2B5EF4-FFF2-40B4-BE49-F238E27FC236}">
              <a16:creationId xmlns:a16="http://schemas.microsoft.com/office/drawing/2014/main" id="{4A6E5B77-5590-4836-BC32-932B446D87F0}"/>
            </a:ext>
          </a:extLst>
        </xdr:cNvPr>
        <xdr:cNvCxnSpPr/>
      </xdr:nvCxnSpPr>
      <xdr:spPr>
        <a:xfrm flipV="1">
          <a:off x="7713980" y="6842379"/>
          <a:ext cx="78232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84874</xdr:rowOff>
    </xdr:from>
    <xdr:to>
      <xdr:col>41</xdr:col>
      <xdr:colOff>101600</xdr:colOff>
      <xdr:row>41</xdr:row>
      <xdr:rowOff>15024</xdr:rowOff>
    </xdr:to>
    <xdr:sp macro="" textlink="">
      <xdr:nvSpPr>
        <xdr:cNvPr id="134" name="楕円 133">
          <a:extLst>
            <a:ext uri="{FF2B5EF4-FFF2-40B4-BE49-F238E27FC236}">
              <a16:creationId xmlns:a16="http://schemas.microsoft.com/office/drawing/2014/main" id="{15C4D809-A167-42E4-92B0-7E747475C9D9}"/>
            </a:ext>
          </a:extLst>
        </xdr:cNvPr>
        <xdr:cNvSpPr/>
      </xdr:nvSpPr>
      <xdr:spPr>
        <a:xfrm>
          <a:off x="6873240" y="67904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135674</xdr:rowOff>
    </xdr:from>
    <xdr:to>
      <xdr:col>45</xdr:col>
      <xdr:colOff>177800</xdr:colOff>
      <xdr:row>40</xdr:row>
      <xdr:rowOff>137084</xdr:rowOff>
    </xdr:to>
    <xdr:cxnSp macro="">
      <xdr:nvCxnSpPr>
        <xdr:cNvPr id="135" name="直線コネクタ 134">
          <a:extLst>
            <a:ext uri="{FF2B5EF4-FFF2-40B4-BE49-F238E27FC236}">
              <a16:creationId xmlns:a16="http://schemas.microsoft.com/office/drawing/2014/main" id="{A390BBEF-7690-4CB1-9509-EB6605A38270}"/>
            </a:ext>
          </a:extLst>
        </xdr:cNvPr>
        <xdr:cNvCxnSpPr/>
      </xdr:nvCxnSpPr>
      <xdr:spPr>
        <a:xfrm>
          <a:off x="6924040" y="6841274"/>
          <a:ext cx="789940" cy="1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84455</xdr:rowOff>
    </xdr:from>
    <xdr:to>
      <xdr:col>36</xdr:col>
      <xdr:colOff>165100</xdr:colOff>
      <xdr:row>41</xdr:row>
      <xdr:rowOff>14605</xdr:rowOff>
    </xdr:to>
    <xdr:sp macro="" textlink="">
      <xdr:nvSpPr>
        <xdr:cNvPr id="136" name="楕円 135">
          <a:extLst>
            <a:ext uri="{FF2B5EF4-FFF2-40B4-BE49-F238E27FC236}">
              <a16:creationId xmlns:a16="http://schemas.microsoft.com/office/drawing/2014/main" id="{9BCB1C4B-935F-4E4F-B6DC-FABE6967276B}"/>
            </a:ext>
          </a:extLst>
        </xdr:cNvPr>
        <xdr:cNvSpPr/>
      </xdr:nvSpPr>
      <xdr:spPr>
        <a:xfrm>
          <a:off x="6098540" y="67900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135255</xdr:rowOff>
    </xdr:from>
    <xdr:to>
      <xdr:col>41</xdr:col>
      <xdr:colOff>50800</xdr:colOff>
      <xdr:row>40</xdr:row>
      <xdr:rowOff>135674</xdr:rowOff>
    </xdr:to>
    <xdr:cxnSp macro="">
      <xdr:nvCxnSpPr>
        <xdr:cNvPr id="137" name="直線コネクタ 136">
          <a:extLst>
            <a:ext uri="{FF2B5EF4-FFF2-40B4-BE49-F238E27FC236}">
              <a16:creationId xmlns:a16="http://schemas.microsoft.com/office/drawing/2014/main" id="{DBC45AD0-1B9F-43FB-AF3C-8778596F019B}"/>
            </a:ext>
          </a:extLst>
        </xdr:cNvPr>
        <xdr:cNvCxnSpPr/>
      </xdr:nvCxnSpPr>
      <xdr:spPr>
        <a:xfrm>
          <a:off x="6149340" y="6840855"/>
          <a:ext cx="774700" cy="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77347</xdr:rowOff>
    </xdr:from>
    <xdr:ext cx="469744" cy="259045"/>
    <xdr:sp macro="" textlink="">
      <xdr:nvSpPr>
        <xdr:cNvPr id="138" name="n_1aveValue【道路】&#10;一人当たり延長">
          <a:extLst>
            <a:ext uri="{FF2B5EF4-FFF2-40B4-BE49-F238E27FC236}">
              <a16:creationId xmlns:a16="http://schemas.microsoft.com/office/drawing/2014/main" id="{9742BEAD-0538-4ED8-A7C6-C0648292C20C}"/>
            </a:ext>
          </a:extLst>
        </xdr:cNvPr>
        <xdr:cNvSpPr txBox="1"/>
      </xdr:nvSpPr>
      <xdr:spPr>
        <a:xfrm>
          <a:off x="8271587" y="644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84320</xdr:rowOff>
    </xdr:from>
    <xdr:ext cx="469744" cy="259045"/>
    <xdr:sp macro="" textlink="">
      <xdr:nvSpPr>
        <xdr:cNvPr id="139" name="n_2aveValue【道路】&#10;一人当たり延長">
          <a:extLst>
            <a:ext uri="{FF2B5EF4-FFF2-40B4-BE49-F238E27FC236}">
              <a16:creationId xmlns:a16="http://schemas.microsoft.com/office/drawing/2014/main" id="{250F14C1-D036-4D4E-86EC-6A64D96A1D87}"/>
            </a:ext>
          </a:extLst>
        </xdr:cNvPr>
        <xdr:cNvSpPr txBox="1"/>
      </xdr:nvSpPr>
      <xdr:spPr>
        <a:xfrm>
          <a:off x="7509587" y="6454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100969</xdr:rowOff>
    </xdr:from>
    <xdr:ext cx="469744" cy="259045"/>
    <xdr:sp macro="" textlink="">
      <xdr:nvSpPr>
        <xdr:cNvPr id="140" name="n_3aveValue【道路】&#10;一人当たり延長">
          <a:extLst>
            <a:ext uri="{FF2B5EF4-FFF2-40B4-BE49-F238E27FC236}">
              <a16:creationId xmlns:a16="http://schemas.microsoft.com/office/drawing/2014/main" id="{9ACFF983-6062-4691-BA83-90600C72B8CC}"/>
            </a:ext>
          </a:extLst>
        </xdr:cNvPr>
        <xdr:cNvSpPr txBox="1"/>
      </xdr:nvSpPr>
      <xdr:spPr>
        <a:xfrm>
          <a:off x="6712027" y="6471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85462</xdr:rowOff>
    </xdr:from>
    <xdr:ext cx="469744" cy="259045"/>
    <xdr:sp macro="" textlink="">
      <xdr:nvSpPr>
        <xdr:cNvPr id="141" name="n_4aveValue【道路】&#10;一人当たり延長">
          <a:extLst>
            <a:ext uri="{FF2B5EF4-FFF2-40B4-BE49-F238E27FC236}">
              <a16:creationId xmlns:a16="http://schemas.microsoft.com/office/drawing/2014/main" id="{DAF515CB-D0F0-48B5-9C26-B90390D53687}"/>
            </a:ext>
          </a:extLst>
        </xdr:cNvPr>
        <xdr:cNvSpPr txBox="1"/>
      </xdr:nvSpPr>
      <xdr:spPr>
        <a:xfrm>
          <a:off x="5937327" y="6455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7256</xdr:rowOff>
    </xdr:from>
    <xdr:ext cx="469744" cy="259045"/>
    <xdr:sp macro="" textlink="">
      <xdr:nvSpPr>
        <xdr:cNvPr id="142" name="n_1mainValue【道路】&#10;一人当たり延長">
          <a:extLst>
            <a:ext uri="{FF2B5EF4-FFF2-40B4-BE49-F238E27FC236}">
              <a16:creationId xmlns:a16="http://schemas.microsoft.com/office/drawing/2014/main" id="{4DD9FF8B-889B-4CCF-9BCA-3DCD86243FCA}"/>
            </a:ext>
          </a:extLst>
        </xdr:cNvPr>
        <xdr:cNvSpPr txBox="1"/>
      </xdr:nvSpPr>
      <xdr:spPr>
        <a:xfrm>
          <a:off x="8271587" y="6880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7561</xdr:rowOff>
    </xdr:from>
    <xdr:ext cx="469744" cy="259045"/>
    <xdr:sp macro="" textlink="">
      <xdr:nvSpPr>
        <xdr:cNvPr id="143" name="n_2mainValue【道路】&#10;一人当たり延長">
          <a:extLst>
            <a:ext uri="{FF2B5EF4-FFF2-40B4-BE49-F238E27FC236}">
              <a16:creationId xmlns:a16="http://schemas.microsoft.com/office/drawing/2014/main" id="{A7539716-55C7-4B8F-B028-A69A84B7DBDE}"/>
            </a:ext>
          </a:extLst>
        </xdr:cNvPr>
        <xdr:cNvSpPr txBox="1"/>
      </xdr:nvSpPr>
      <xdr:spPr>
        <a:xfrm>
          <a:off x="7509587" y="6880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6151</xdr:rowOff>
    </xdr:from>
    <xdr:ext cx="469744" cy="259045"/>
    <xdr:sp macro="" textlink="">
      <xdr:nvSpPr>
        <xdr:cNvPr id="144" name="n_3mainValue【道路】&#10;一人当たり延長">
          <a:extLst>
            <a:ext uri="{FF2B5EF4-FFF2-40B4-BE49-F238E27FC236}">
              <a16:creationId xmlns:a16="http://schemas.microsoft.com/office/drawing/2014/main" id="{2535FE0A-C85D-4F6C-9012-16685D4A89F1}"/>
            </a:ext>
          </a:extLst>
        </xdr:cNvPr>
        <xdr:cNvSpPr txBox="1"/>
      </xdr:nvSpPr>
      <xdr:spPr>
        <a:xfrm>
          <a:off x="6712027" y="6879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5732</xdr:rowOff>
    </xdr:from>
    <xdr:ext cx="469744" cy="259045"/>
    <xdr:sp macro="" textlink="">
      <xdr:nvSpPr>
        <xdr:cNvPr id="145" name="n_4mainValue【道路】&#10;一人当たり延長">
          <a:extLst>
            <a:ext uri="{FF2B5EF4-FFF2-40B4-BE49-F238E27FC236}">
              <a16:creationId xmlns:a16="http://schemas.microsoft.com/office/drawing/2014/main" id="{79954F1E-4CF2-40B5-BE51-D69F4151217B}"/>
            </a:ext>
          </a:extLst>
        </xdr:cNvPr>
        <xdr:cNvSpPr txBox="1"/>
      </xdr:nvSpPr>
      <xdr:spPr>
        <a:xfrm>
          <a:off x="5937327" y="6878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2A02D591-B052-4B09-B0AF-7A1F2F142B8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3B2AB0E9-934B-4654-BD96-474C62D64732}"/>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CA6F12EB-F593-4718-BBEF-04AEDC676083}"/>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43F080D8-5880-4E0C-924B-40A242E3319F}"/>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435A5CF8-C087-4646-978A-C59D56A64A4B}"/>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EB1C3361-6BD5-4951-B3A5-B030F4E4C021}"/>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F8B7454F-539A-42D1-A8F2-808990C65E2C}"/>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FF64410C-F54E-4E3C-B2E5-517E9E7C2F47}"/>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EFE40A98-D488-4AAA-890A-8D5DF7AA5774}"/>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9675B272-C6F3-46B9-ADC8-820ABDD3CD3F}"/>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7BDD7637-AEC5-41A8-89B2-044D942C2B4B}"/>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0F9A1223-2156-470B-A824-112D513C840F}"/>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B79181BD-7D94-4BC5-8FFA-44338F45BE0A}"/>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D9C985D6-C8D6-442B-8E3E-D067F0CFA3A6}"/>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0471A79B-F6AA-4A78-A877-254392CFB8E7}"/>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97343D3C-9D12-4AE3-965B-049D8269D1BB}"/>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301FE269-1C01-4286-A685-DC308150E419}"/>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375D9F94-B017-4086-9DD1-14F6CCC6AE3D}"/>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B4065D6B-2BBF-437F-8DAA-B631F9795D5D}"/>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286CFA16-4881-4344-9903-EF4C7A3D9C85}"/>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645439C1-798B-4952-9232-2A3B0A22D33E}"/>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FE9D0EB8-0A50-4D36-8227-02A34F955D37}"/>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794F8DB8-2C68-429B-9276-A32AD92CAF8A}"/>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278BCA65-3833-4CC6-933F-B4CAD9B2932D}"/>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F17B9027-8760-4143-AE06-9E2D75F16714}"/>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101237</xdr:rowOff>
    </xdr:to>
    <xdr:cxnSp macro="">
      <xdr:nvCxnSpPr>
        <xdr:cNvPr id="171" name="直線コネクタ 170">
          <a:extLst>
            <a:ext uri="{FF2B5EF4-FFF2-40B4-BE49-F238E27FC236}">
              <a16:creationId xmlns:a16="http://schemas.microsoft.com/office/drawing/2014/main" id="{0257FEB8-4DB1-45C7-A994-843BBBEFFB94}"/>
            </a:ext>
          </a:extLst>
        </xdr:cNvPr>
        <xdr:cNvCxnSpPr/>
      </xdr:nvCxnSpPr>
      <xdr:spPr>
        <a:xfrm flipV="1">
          <a:off x="4086225" y="9342665"/>
          <a:ext cx="0" cy="1487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105064</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B9BBAA3E-16EC-4F7A-91C7-011056E16A17}"/>
            </a:ext>
          </a:extLst>
        </xdr:cNvPr>
        <xdr:cNvSpPr txBox="1"/>
      </xdr:nvSpPr>
      <xdr:spPr>
        <a:xfrm>
          <a:off x="4124960" y="10834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101237</xdr:rowOff>
    </xdr:from>
    <xdr:to>
      <xdr:col>24</xdr:col>
      <xdr:colOff>152400</xdr:colOff>
      <xdr:row>64</xdr:row>
      <xdr:rowOff>101237</xdr:rowOff>
    </xdr:to>
    <xdr:cxnSp macro="">
      <xdr:nvCxnSpPr>
        <xdr:cNvPr id="173" name="直線コネクタ 172">
          <a:extLst>
            <a:ext uri="{FF2B5EF4-FFF2-40B4-BE49-F238E27FC236}">
              <a16:creationId xmlns:a16="http://schemas.microsoft.com/office/drawing/2014/main" id="{02EF901F-5C8A-46D5-BD34-F8BF76186F60}"/>
            </a:ext>
          </a:extLst>
        </xdr:cNvPr>
        <xdr:cNvCxnSpPr/>
      </xdr:nvCxnSpPr>
      <xdr:spPr>
        <a:xfrm>
          <a:off x="4020820" y="108301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2FDBA636-6E6A-469A-859F-BAC5206C64FB}"/>
            </a:ext>
          </a:extLst>
        </xdr:cNvPr>
        <xdr:cNvSpPr txBox="1"/>
      </xdr:nvSpPr>
      <xdr:spPr>
        <a:xfrm>
          <a:off x="4124960" y="912170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5" name="直線コネクタ 174">
          <a:extLst>
            <a:ext uri="{FF2B5EF4-FFF2-40B4-BE49-F238E27FC236}">
              <a16:creationId xmlns:a16="http://schemas.microsoft.com/office/drawing/2014/main" id="{8E0D628D-8C47-4CA1-8333-23F22F3E2D2A}"/>
            </a:ext>
          </a:extLst>
        </xdr:cNvPr>
        <xdr:cNvCxnSpPr/>
      </xdr:nvCxnSpPr>
      <xdr:spPr>
        <a:xfrm>
          <a:off x="4020820" y="93426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11265</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CA98D5D5-C2AC-4C90-B389-27317AAD945D}"/>
            </a:ext>
          </a:extLst>
        </xdr:cNvPr>
        <xdr:cNvSpPr txBox="1"/>
      </xdr:nvSpPr>
      <xdr:spPr>
        <a:xfrm>
          <a:off x="4124960" y="100696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159838</xdr:rowOff>
    </xdr:from>
    <xdr:to>
      <xdr:col>24</xdr:col>
      <xdr:colOff>114300</xdr:colOff>
      <xdr:row>61</xdr:row>
      <xdr:rowOff>89988</xdr:rowOff>
    </xdr:to>
    <xdr:sp macro="" textlink="">
      <xdr:nvSpPr>
        <xdr:cNvPr id="177" name="フローチャート: 判断 176">
          <a:extLst>
            <a:ext uri="{FF2B5EF4-FFF2-40B4-BE49-F238E27FC236}">
              <a16:creationId xmlns:a16="http://schemas.microsoft.com/office/drawing/2014/main" id="{42507A3F-985B-4885-A168-0EC2F9F8B4B1}"/>
            </a:ext>
          </a:extLst>
        </xdr:cNvPr>
        <xdr:cNvSpPr/>
      </xdr:nvSpPr>
      <xdr:spPr>
        <a:xfrm>
          <a:off x="4036060" y="102182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145143</xdr:rowOff>
    </xdr:from>
    <xdr:to>
      <xdr:col>20</xdr:col>
      <xdr:colOff>38100</xdr:colOff>
      <xdr:row>61</xdr:row>
      <xdr:rowOff>75293</xdr:rowOff>
    </xdr:to>
    <xdr:sp macro="" textlink="">
      <xdr:nvSpPr>
        <xdr:cNvPr id="178" name="フローチャート: 判断 177">
          <a:extLst>
            <a:ext uri="{FF2B5EF4-FFF2-40B4-BE49-F238E27FC236}">
              <a16:creationId xmlns:a16="http://schemas.microsoft.com/office/drawing/2014/main" id="{C4AAE793-1868-4489-8F45-03B7A747BB0E}"/>
            </a:ext>
          </a:extLst>
        </xdr:cNvPr>
        <xdr:cNvSpPr/>
      </xdr:nvSpPr>
      <xdr:spPr>
        <a:xfrm>
          <a:off x="3312160" y="1020354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140244</xdr:rowOff>
    </xdr:from>
    <xdr:to>
      <xdr:col>15</xdr:col>
      <xdr:colOff>101600</xdr:colOff>
      <xdr:row>61</xdr:row>
      <xdr:rowOff>70394</xdr:rowOff>
    </xdr:to>
    <xdr:sp macro="" textlink="">
      <xdr:nvSpPr>
        <xdr:cNvPr id="179" name="フローチャート: 判断 178">
          <a:extLst>
            <a:ext uri="{FF2B5EF4-FFF2-40B4-BE49-F238E27FC236}">
              <a16:creationId xmlns:a16="http://schemas.microsoft.com/office/drawing/2014/main" id="{12D2E21A-9BB9-4524-B76D-A649DE0581A9}"/>
            </a:ext>
          </a:extLst>
        </xdr:cNvPr>
        <xdr:cNvSpPr/>
      </xdr:nvSpPr>
      <xdr:spPr>
        <a:xfrm>
          <a:off x="2514600" y="101986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135346</xdr:rowOff>
    </xdr:from>
    <xdr:to>
      <xdr:col>10</xdr:col>
      <xdr:colOff>165100</xdr:colOff>
      <xdr:row>61</xdr:row>
      <xdr:rowOff>65496</xdr:rowOff>
    </xdr:to>
    <xdr:sp macro="" textlink="">
      <xdr:nvSpPr>
        <xdr:cNvPr id="180" name="フローチャート: 判断 179">
          <a:extLst>
            <a:ext uri="{FF2B5EF4-FFF2-40B4-BE49-F238E27FC236}">
              <a16:creationId xmlns:a16="http://schemas.microsoft.com/office/drawing/2014/main" id="{6AD132E8-20AE-4179-A087-8A9756310B6E}"/>
            </a:ext>
          </a:extLst>
        </xdr:cNvPr>
        <xdr:cNvSpPr/>
      </xdr:nvSpPr>
      <xdr:spPr>
        <a:xfrm>
          <a:off x="1739900" y="101937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92891</xdr:rowOff>
    </xdr:from>
    <xdr:to>
      <xdr:col>6</xdr:col>
      <xdr:colOff>38100</xdr:colOff>
      <xdr:row>61</xdr:row>
      <xdr:rowOff>23041</xdr:rowOff>
    </xdr:to>
    <xdr:sp macro="" textlink="">
      <xdr:nvSpPr>
        <xdr:cNvPr id="181" name="フローチャート: 判断 180">
          <a:extLst>
            <a:ext uri="{FF2B5EF4-FFF2-40B4-BE49-F238E27FC236}">
              <a16:creationId xmlns:a16="http://schemas.microsoft.com/office/drawing/2014/main" id="{D68951C7-D857-49D4-AC82-5CD13EC74650}"/>
            </a:ext>
          </a:extLst>
        </xdr:cNvPr>
        <xdr:cNvSpPr/>
      </xdr:nvSpPr>
      <xdr:spPr>
        <a:xfrm>
          <a:off x="965200" y="1015129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9307E9FA-2F00-4172-88F2-FA85598CFE44}"/>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62A61727-21A3-4D0D-8376-ED42AE6A7CB5}"/>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A9A39BD3-0D47-42D2-9EAD-82CF8F99A2AB}"/>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F75C8C82-CD14-4C29-B73D-75AA11953A34}"/>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8CE29CB8-0D9C-40BA-AF83-F0EA1BE17D3E}"/>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70031</xdr:rowOff>
    </xdr:from>
    <xdr:to>
      <xdr:col>24</xdr:col>
      <xdr:colOff>114300</xdr:colOff>
      <xdr:row>63</xdr:row>
      <xdr:rowOff>181</xdr:rowOff>
    </xdr:to>
    <xdr:sp macro="" textlink="">
      <xdr:nvSpPr>
        <xdr:cNvPr id="187" name="楕円 186">
          <a:extLst>
            <a:ext uri="{FF2B5EF4-FFF2-40B4-BE49-F238E27FC236}">
              <a16:creationId xmlns:a16="http://schemas.microsoft.com/office/drawing/2014/main" id="{53FDE568-79AC-4B75-AB12-57C0FCBB600B}"/>
            </a:ext>
          </a:extLst>
        </xdr:cNvPr>
        <xdr:cNvSpPr/>
      </xdr:nvSpPr>
      <xdr:spPr>
        <a:xfrm>
          <a:off x="4036060" y="104637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48458</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02B52AAE-1AAF-40FF-9F5D-1C834901949A}"/>
            </a:ext>
          </a:extLst>
        </xdr:cNvPr>
        <xdr:cNvSpPr txBox="1"/>
      </xdr:nvSpPr>
      <xdr:spPr>
        <a:xfrm>
          <a:off x="4124960" y="10442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45538</xdr:rowOff>
    </xdr:from>
    <xdr:to>
      <xdr:col>20</xdr:col>
      <xdr:colOff>38100</xdr:colOff>
      <xdr:row>62</xdr:row>
      <xdr:rowOff>147138</xdr:rowOff>
    </xdr:to>
    <xdr:sp macro="" textlink="">
      <xdr:nvSpPr>
        <xdr:cNvPr id="189" name="楕円 188">
          <a:extLst>
            <a:ext uri="{FF2B5EF4-FFF2-40B4-BE49-F238E27FC236}">
              <a16:creationId xmlns:a16="http://schemas.microsoft.com/office/drawing/2014/main" id="{FE431171-E5C1-440E-86F3-5FE1A4934A71}"/>
            </a:ext>
          </a:extLst>
        </xdr:cNvPr>
        <xdr:cNvSpPr/>
      </xdr:nvSpPr>
      <xdr:spPr>
        <a:xfrm>
          <a:off x="3312160" y="1043921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96338</xdr:rowOff>
    </xdr:from>
    <xdr:to>
      <xdr:col>24</xdr:col>
      <xdr:colOff>63500</xdr:colOff>
      <xdr:row>62</xdr:row>
      <xdr:rowOff>120831</xdr:rowOff>
    </xdr:to>
    <xdr:cxnSp macro="">
      <xdr:nvCxnSpPr>
        <xdr:cNvPr id="190" name="直線コネクタ 189">
          <a:extLst>
            <a:ext uri="{FF2B5EF4-FFF2-40B4-BE49-F238E27FC236}">
              <a16:creationId xmlns:a16="http://schemas.microsoft.com/office/drawing/2014/main" id="{1F7F84B9-0D1C-4408-AFBF-0D4B198A3136}"/>
            </a:ext>
          </a:extLst>
        </xdr:cNvPr>
        <xdr:cNvCxnSpPr/>
      </xdr:nvCxnSpPr>
      <xdr:spPr>
        <a:xfrm>
          <a:off x="3355340" y="10490018"/>
          <a:ext cx="73152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21046</xdr:rowOff>
    </xdr:from>
    <xdr:to>
      <xdr:col>15</xdr:col>
      <xdr:colOff>101600</xdr:colOff>
      <xdr:row>62</xdr:row>
      <xdr:rowOff>122646</xdr:rowOff>
    </xdr:to>
    <xdr:sp macro="" textlink="">
      <xdr:nvSpPr>
        <xdr:cNvPr id="191" name="楕円 190">
          <a:extLst>
            <a:ext uri="{FF2B5EF4-FFF2-40B4-BE49-F238E27FC236}">
              <a16:creationId xmlns:a16="http://schemas.microsoft.com/office/drawing/2014/main" id="{29CCF999-81D2-4A78-A8A2-A41534EE0298}"/>
            </a:ext>
          </a:extLst>
        </xdr:cNvPr>
        <xdr:cNvSpPr/>
      </xdr:nvSpPr>
      <xdr:spPr>
        <a:xfrm>
          <a:off x="2514600" y="10414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71846</xdr:rowOff>
    </xdr:from>
    <xdr:to>
      <xdr:col>19</xdr:col>
      <xdr:colOff>177800</xdr:colOff>
      <xdr:row>62</xdr:row>
      <xdr:rowOff>96338</xdr:rowOff>
    </xdr:to>
    <xdr:cxnSp macro="">
      <xdr:nvCxnSpPr>
        <xdr:cNvPr id="192" name="直線コネクタ 191">
          <a:extLst>
            <a:ext uri="{FF2B5EF4-FFF2-40B4-BE49-F238E27FC236}">
              <a16:creationId xmlns:a16="http://schemas.microsoft.com/office/drawing/2014/main" id="{328686E8-B9DB-4DF2-A0D3-B7B014CA5448}"/>
            </a:ext>
          </a:extLst>
        </xdr:cNvPr>
        <xdr:cNvCxnSpPr/>
      </xdr:nvCxnSpPr>
      <xdr:spPr>
        <a:xfrm>
          <a:off x="2565400" y="10465526"/>
          <a:ext cx="78994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169635</xdr:rowOff>
    </xdr:from>
    <xdr:to>
      <xdr:col>10</xdr:col>
      <xdr:colOff>165100</xdr:colOff>
      <xdr:row>62</xdr:row>
      <xdr:rowOff>99785</xdr:rowOff>
    </xdr:to>
    <xdr:sp macro="" textlink="">
      <xdr:nvSpPr>
        <xdr:cNvPr id="193" name="楕円 192">
          <a:extLst>
            <a:ext uri="{FF2B5EF4-FFF2-40B4-BE49-F238E27FC236}">
              <a16:creationId xmlns:a16="http://schemas.microsoft.com/office/drawing/2014/main" id="{EA71FDA8-18A5-4780-A1DD-64B70AEAF96B}"/>
            </a:ext>
          </a:extLst>
        </xdr:cNvPr>
        <xdr:cNvSpPr/>
      </xdr:nvSpPr>
      <xdr:spPr>
        <a:xfrm>
          <a:off x="1739900" y="103956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48985</xdr:rowOff>
    </xdr:from>
    <xdr:to>
      <xdr:col>15</xdr:col>
      <xdr:colOff>50800</xdr:colOff>
      <xdr:row>62</xdr:row>
      <xdr:rowOff>71846</xdr:rowOff>
    </xdr:to>
    <xdr:cxnSp macro="">
      <xdr:nvCxnSpPr>
        <xdr:cNvPr id="194" name="直線コネクタ 193">
          <a:extLst>
            <a:ext uri="{FF2B5EF4-FFF2-40B4-BE49-F238E27FC236}">
              <a16:creationId xmlns:a16="http://schemas.microsoft.com/office/drawing/2014/main" id="{CD06580C-B5AD-493F-8DB7-8A2DA6391D6D}"/>
            </a:ext>
          </a:extLst>
        </xdr:cNvPr>
        <xdr:cNvCxnSpPr/>
      </xdr:nvCxnSpPr>
      <xdr:spPr>
        <a:xfrm>
          <a:off x="1790700" y="10442665"/>
          <a:ext cx="7747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138612</xdr:rowOff>
    </xdr:from>
    <xdr:to>
      <xdr:col>6</xdr:col>
      <xdr:colOff>38100</xdr:colOff>
      <xdr:row>62</xdr:row>
      <xdr:rowOff>68762</xdr:rowOff>
    </xdr:to>
    <xdr:sp macro="" textlink="">
      <xdr:nvSpPr>
        <xdr:cNvPr id="195" name="楕円 194">
          <a:extLst>
            <a:ext uri="{FF2B5EF4-FFF2-40B4-BE49-F238E27FC236}">
              <a16:creationId xmlns:a16="http://schemas.microsoft.com/office/drawing/2014/main" id="{7A2B2042-FC8A-4526-9C1F-C01034386C8F}"/>
            </a:ext>
          </a:extLst>
        </xdr:cNvPr>
        <xdr:cNvSpPr/>
      </xdr:nvSpPr>
      <xdr:spPr>
        <a:xfrm>
          <a:off x="965200" y="1036465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17962</xdr:rowOff>
    </xdr:from>
    <xdr:to>
      <xdr:col>10</xdr:col>
      <xdr:colOff>114300</xdr:colOff>
      <xdr:row>62</xdr:row>
      <xdr:rowOff>48985</xdr:rowOff>
    </xdr:to>
    <xdr:cxnSp macro="">
      <xdr:nvCxnSpPr>
        <xdr:cNvPr id="196" name="直線コネクタ 195">
          <a:extLst>
            <a:ext uri="{FF2B5EF4-FFF2-40B4-BE49-F238E27FC236}">
              <a16:creationId xmlns:a16="http://schemas.microsoft.com/office/drawing/2014/main" id="{2887C4B9-25E2-45F1-87BC-18CDBED78BAE}"/>
            </a:ext>
          </a:extLst>
        </xdr:cNvPr>
        <xdr:cNvCxnSpPr/>
      </xdr:nvCxnSpPr>
      <xdr:spPr>
        <a:xfrm>
          <a:off x="1008380" y="10411642"/>
          <a:ext cx="78232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91820</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6972DFD6-0A14-409C-B6DA-D0A95F7CD915}"/>
            </a:ext>
          </a:extLst>
        </xdr:cNvPr>
        <xdr:cNvSpPr txBox="1"/>
      </xdr:nvSpPr>
      <xdr:spPr>
        <a:xfrm>
          <a:off x="3170564" y="9982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86921</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8EE6B8B1-25E5-41C1-9435-EBFC66326B3A}"/>
            </a:ext>
          </a:extLst>
        </xdr:cNvPr>
        <xdr:cNvSpPr txBox="1"/>
      </xdr:nvSpPr>
      <xdr:spPr>
        <a:xfrm>
          <a:off x="2385704" y="9977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82023</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9E380081-CFDA-4F4A-AF20-8196BEC697D3}"/>
            </a:ext>
          </a:extLst>
        </xdr:cNvPr>
        <xdr:cNvSpPr txBox="1"/>
      </xdr:nvSpPr>
      <xdr:spPr>
        <a:xfrm>
          <a:off x="1611004" y="9972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39568</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84A9C90B-525E-42E7-96F4-5EB4673B21CE}"/>
            </a:ext>
          </a:extLst>
        </xdr:cNvPr>
        <xdr:cNvSpPr txBox="1"/>
      </xdr:nvSpPr>
      <xdr:spPr>
        <a:xfrm>
          <a:off x="836304" y="9930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138265</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71C9C463-ABFB-4650-BAD4-9FE09236863F}"/>
            </a:ext>
          </a:extLst>
        </xdr:cNvPr>
        <xdr:cNvSpPr txBox="1"/>
      </xdr:nvSpPr>
      <xdr:spPr>
        <a:xfrm>
          <a:off x="3170564" y="10531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113773</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16B14E9A-3BBA-4121-B5BD-53C3F9429942}"/>
            </a:ext>
          </a:extLst>
        </xdr:cNvPr>
        <xdr:cNvSpPr txBox="1"/>
      </xdr:nvSpPr>
      <xdr:spPr>
        <a:xfrm>
          <a:off x="2385704" y="10507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90912</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BEDF224B-4713-4589-BFC0-81B287EBD34A}"/>
            </a:ext>
          </a:extLst>
        </xdr:cNvPr>
        <xdr:cNvSpPr txBox="1"/>
      </xdr:nvSpPr>
      <xdr:spPr>
        <a:xfrm>
          <a:off x="1611004" y="10484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59889</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31D5C965-56CB-4DB5-B401-CD22AFD05B2E}"/>
            </a:ext>
          </a:extLst>
        </xdr:cNvPr>
        <xdr:cNvSpPr txBox="1"/>
      </xdr:nvSpPr>
      <xdr:spPr>
        <a:xfrm>
          <a:off x="836304" y="10453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7CC7AAC0-9BCB-4256-B367-31BD3A0B7D75}"/>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D961D38-BEA6-47F3-85E7-0D472B09528E}"/>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81972932-70E5-4C12-A9F1-DE73AB8798C9}"/>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26989384-DA1D-4D8A-BD7D-59F7A1F197FF}"/>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70676496-900B-4CD6-8D37-7246A6DCBE19}"/>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FC8ED2B9-4C80-4743-9723-760FE1078712}"/>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5129B569-5B98-48A2-8B3A-BF48494CEA06}"/>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977C7F01-64F8-4CCA-BA3F-D5EDF464F4FD}"/>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8752FD01-295C-4FD1-BF4D-E72301525211}"/>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11FF49C8-E51D-47B2-A116-82C5F42D199E}"/>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D075A1B7-6679-4153-9EEF-A1920F5312FD}"/>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8FFEEC51-A7D6-4CF2-8B59-DEE2F0ABBC83}"/>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90233DE0-9A70-418B-AAEA-EE8A4081D80A}"/>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D7175E2A-77AB-41ED-B7F2-1671F7D31990}"/>
            </a:ext>
          </a:extLst>
        </xdr:cNvPr>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34C141F6-DEC5-43A5-B846-482C80969F35}"/>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F8CA61F5-5C89-4DA6-BEA0-D5F87C3F3F2E}"/>
            </a:ext>
          </a:extLst>
        </xdr:cNvPr>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8BB40A5D-DCED-41CD-A6F7-617046A1A66E}"/>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9C896097-2DFE-4CC8-B092-6A58D54EE9B7}"/>
            </a:ext>
          </a:extLst>
        </xdr:cNvPr>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CE84EB35-32FC-4D60-A5E9-655AF15AB05E}"/>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CB903431-B9B5-4A41-8B27-8FE337CC9579}"/>
            </a:ext>
          </a:extLst>
        </xdr:cNvPr>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B7DF069A-3671-4DD1-8D3C-F282401A98BC}"/>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D3136105-155B-482D-994D-8305E052C388}"/>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F73BFA2B-2A57-416D-8F8F-D944105AC81A}"/>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158835</xdr:rowOff>
    </xdr:from>
    <xdr:to>
      <xdr:col>54</xdr:col>
      <xdr:colOff>189865</xdr:colOff>
      <xdr:row>64</xdr:row>
      <xdr:rowOff>74788</xdr:rowOff>
    </xdr:to>
    <xdr:cxnSp macro="">
      <xdr:nvCxnSpPr>
        <xdr:cNvPr id="228" name="直線コネクタ 227">
          <a:extLst>
            <a:ext uri="{FF2B5EF4-FFF2-40B4-BE49-F238E27FC236}">
              <a16:creationId xmlns:a16="http://schemas.microsoft.com/office/drawing/2014/main" id="{6EC6D89C-DD31-46B1-8120-0A92AE2AD396}"/>
            </a:ext>
          </a:extLst>
        </xdr:cNvPr>
        <xdr:cNvCxnSpPr/>
      </xdr:nvCxnSpPr>
      <xdr:spPr>
        <a:xfrm flipV="1">
          <a:off x="9219565" y="9379035"/>
          <a:ext cx="0" cy="142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78615</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EB6F1211-BCEF-482D-8C3C-AE6AC1DD6D72}"/>
            </a:ext>
          </a:extLst>
        </xdr:cNvPr>
        <xdr:cNvSpPr txBox="1"/>
      </xdr:nvSpPr>
      <xdr:spPr>
        <a:xfrm>
          <a:off x="9258300" y="10807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74788</xdr:rowOff>
    </xdr:from>
    <xdr:to>
      <xdr:col>55</xdr:col>
      <xdr:colOff>88900</xdr:colOff>
      <xdr:row>64</xdr:row>
      <xdr:rowOff>74788</xdr:rowOff>
    </xdr:to>
    <xdr:cxnSp macro="">
      <xdr:nvCxnSpPr>
        <xdr:cNvPr id="230" name="直線コネクタ 229">
          <a:extLst>
            <a:ext uri="{FF2B5EF4-FFF2-40B4-BE49-F238E27FC236}">
              <a16:creationId xmlns:a16="http://schemas.microsoft.com/office/drawing/2014/main" id="{85CC9501-0521-4B9C-BB6F-C8C76D6703C0}"/>
            </a:ext>
          </a:extLst>
        </xdr:cNvPr>
        <xdr:cNvCxnSpPr/>
      </xdr:nvCxnSpPr>
      <xdr:spPr>
        <a:xfrm>
          <a:off x="9154160" y="108037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105512</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553677CA-5947-498A-9414-D7F59FE27775}"/>
            </a:ext>
          </a:extLst>
        </xdr:cNvPr>
        <xdr:cNvSpPr txBox="1"/>
      </xdr:nvSpPr>
      <xdr:spPr>
        <a:xfrm>
          <a:off x="9258300" y="91580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158835</xdr:rowOff>
    </xdr:from>
    <xdr:to>
      <xdr:col>55</xdr:col>
      <xdr:colOff>88900</xdr:colOff>
      <xdr:row>55</xdr:row>
      <xdr:rowOff>158835</xdr:rowOff>
    </xdr:to>
    <xdr:cxnSp macro="">
      <xdr:nvCxnSpPr>
        <xdr:cNvPr id="232" name="直線コネクタ 231">
          <a:extLst>
            <a:ext uri="{FF2B5EF4-FFF2-40B4-BE49-F238E27FC236}">
              <a16:creationId xmlns:a16="http://schemas.microsoft.com/office/drawing/2014/main" id="{F9A7FFB7-ECFD-4E76-B2F1-DA9BDD4FDC08}"/>
            </a:ext>
          </a:extLst>
        </xdr:cNvPr>
        <xdr:cNvCxnSpPr/>
      </xdr:nvCxnSpPr>
      <xdr:spPr>
        <a:xfrm>
          <a:off x="9154160" y="93790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1174</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94D2C467-6D5F-4053-88EE-6F7D11677A9E}"/>
            </a:ext>
          </a:extLst>
        </xdr:cNvPr>
        <xdr:cNvSpPr txBox="1"/>
      </xdr:nvSpPr>
      <xdr:spPr>
        <a:xfrm>
          <a:off x="9258300" y="103948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149747</xdr:rowOff>
    </xdr:from>
    <xdr:to>
      <xdr:col>55</xdr:col>
      <xdr:colOff>50800</xdr:colOff>
      <xdr:row>63</xdr:row>
      <xdr:rowOff>79897</xdr:rowOff>
    </xdr:to>
    <xdr:sp macro="" textlink="">
      <xdr:nvSpPr>
        <xdr:cNvPr id="234" name="フローチャート: 判断 233">
          <a:extLst>
            <a:ext uri="{FF2B5EF4-FFF2-40B4-BE49-F238E27FC236}">
              <a16:creationId xmlns:a16="http://schemas.microsoft.com/office/drawing/2014/main" id="{2D671D1B-CBA0-444D-9B5A-6DD704D429F9}"/>
            </a:ext>
          </a:extLst>
        </xdr:cNvPr>
        <xdr:cNvSpPr/>
      </xdr:nvSpPr>
      <xdr:spPr>
        <a:xfrm>
          <a:off x="9192260" y="1054342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165999</xdr:rowOff>
    </xdr:from>
    <xdr:to>
      <xdr:col>50</xdr:col>
      <xdr:colOff>165100</xdr:colOff>
      <xdr:row>63</xdr:row>
      <xdr:rowOff>96149</xdr:rowOff>
    </xdr:to>
    <xdr:sp macro="" textlink="">
      <xdr:nvSpPr>
        <xdr:cNvPr id="235" name="フローチャート: 判断 234">
          <a:extLst>
            <a:ext uri="{FF2B5EF4-FFF2-40B4-BE49-F238E27FC236}">
              <a16:creationId xmlns:a16="http://schemas.microsoft.com/office/drawing/2014/main" id="{41E78819-3E0A-4403-AC27-26B044C3FF41}"/>
            </a:ext>
          </a:extLst>
        </xdr:cNvPr>
        <xdr:cNvSpPr/>
      </xdr:nvSpPr>
      <xdr:spPr>
        <a:xfrm>
          <a:off x="8445500" y="105596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167225</xdr:rowOff>
    </xdr:from>
    <xdr:to>
      <xdr:col>46</xdr:col>
      <xdr:colOff>38100</xdr:colOff>
      <xdr:row>63</xdr:row>
      <xdr:rowOff>97375</xdr:rowOff>
    </xdr:to>
    <xdr:sp macro="" textlink="">
      <xdr:nvSpPr>
        <xdr:cNvPr id="236" name="フローチャート: 判断 235">
          <a:extLst>
            <a:ext uri="{FF2B5EF4-FFF2-40B4-BE49-F238E27FC236}">
              <a16:creationId xmlns:a16="http://schemas.microsoft.com/office/drawing/2014/main" id="{DA2763A0-9001-4DE1-A3A8-E31602600A71}"/>
            </a:ext>
          </a:extLst>
        </xdr:cNvPr>
        <xdr:cNvSpPr/>
      </xdr:nvSpPr>
      <xdr:spPr>
        <a:xfrm>
          <a:off x="7670800" y="105609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162126</xdr:rowOff>
    </xdr:from>
    <xdr:to>
      <xdr:col>41</xdr:col>
      <xdr:colOff>101600</xdr:colOff>
      <xdr:row>63</xdr:row>
      <xdr:rowOff>92276</xdr:rowOff>
    </xdr:to>
    <xdr:sp macro="" textlink="">
      <xdr:nvSpPr>
        <xdr:cNvPr id="237" name="フローチャート: 判断 236">
          <a:extLst>
            <a:ext uri="{FF2B5EF4-FFF2-40B4-BE49-F238E27FC236}">
              <a16:creationId xmlns:a16="http://schemas.microsoft.com/office/drawing/2014/main" id="{1A8F422F-AE31-4CBA-A0CC-718A923CCD6A}"/>
            </a:ext>
          </a:extLst>
        </xdr:cNvPr>
        <xdr:cNvSpPr/>
      </xdr:nvSpPr>
      <xdr:spPr>
        <a:xfrm>
          <a:off x="6873240" y="105558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112430</xdr:rowOff>
    </xdr:from>
    <xdr:to>
      <xdr:col>36</xdr:col>
      <xdr:colOff>165100</xdr:colOff>
      <xdr:row>63</xdr:row>
      <xdr:rowOff>42580</xdr:rowOff>
    </xdr:to>
    <xdr:sp macro="" textlink="">
      <xdr:nvSpPr>
        <xdr:cNvPr id="238" name="フローチャート: 判断 237">
          <a:extLst>
            <a:ext uri="{FF2B5EF4-FFF2-40B4-BE49-F238E27FC236}">
              <a16:creationId xmlns:a16="http://schemas.microsoft.com/office/drawing/2014/main" id="{A316B4BA-5D0D-43E8-801F-657D13EE2DAA}"/>
            </a:ext>
          </a:extLst>
        </xdr:cNvPr>
        <xdr:cNvSpPr/>
      </xdr:nvSpPr>
      <xdr:spPr>
        <a:xfrm>
          <a:off x="6098540" y="105061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A6798B43-CF98-4085-B500-6ACA0B988308}"/>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213017-8315-4CD8-A265-B6F4CE64DF29}"/>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888ABD1C-7876-4876-BCB8-51956FEEF1D3}"/>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DCA9689F-A97A-4AE9-BE9E-A432107C5EC4}"/>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23A9CC15-EB5F-44F1-9503-2E9A5BD43851}"/>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115931</xdr:rowOff>
    </xdr:from>
    <xdr:to>
      <xdr:col>55</xdr:col>
      <xdr:colOff>50800</xdr:colOff>
      <xdr:row>64</xdr:row>
      <xdr:rowOff>46081</xdr:rowOff>
    </xdr:to>
    <xdr:sp macro="" textlink="">
      <xdr:nvSpPr>
        <xdr:cNvPr id="244" name="楕円 243">
          <a:extLst>
            <a:ext uri="{FF2B5EF4-FFF2-40B4-BE49-F238E27FC236}">
              <a16:creationId xmlns:a16="http://schemas.microsoft.com/office/drawing/2014/main" id="{5A237F87-70D5-491C-8780-647DF0C1BCDF}"/>
            </a:ext>
          </a:extLst>
        </xdr:cNvPr>
        <xdr:cNvSpPr/>
      </xdr:nvSpPr>
      <xdr:spPr>
        <a:xfrm>
          <a:off x="9192260" y="1067725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30858</xdr:rowOff>
    </xdr:from>
    <xdr:ext cx="534377" cy="259045"/>
    <xdr:sp macro="" textlink="">
      <xdr:nvSpPr>
        <xdr:cNvPr id="245" name="【橋りょう・トンネル】&#10;一人当たり有形固定資産（償却資産）額該当値テキスト">
          <a:extLst>
            <a:ext uri="{FF2B5EF4-FFF2-40B4-BE49-F238E27FC236}">
              <a16:creationId xmlns:a16="http://schemas.microsoft.com/office/drawing/2014/main" id="{F733401A-D64A-4317-B619-CE11512DD9F8}"/>
            </a:ext>
          </a:extLst>
        </xdr:cNvPr>
        <xdr:cNvSpPr txBox="1"/>
      </xdr:nvSpPr>
      <xdr:spPr>
        <a:xfrm>
          <a:off x="9258300" y="10592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115981</xdr:rowOff>
    </xdr:from>
    <xdr:to>
      <xdr:col>50</xdr:col>
      <xdr:colOff>165100</xdr:colOff>
      <xdr:row>64</xdr:row>
      <xdr:rowOff>46131</xdr:rowOff>
    </xdr:to>
    <xdr:sp macro="" textlink="">
      <xdr:nvSpPr>
        <xdr:cNvPr id="246" name="楕円 245">
          <a:extLst>
            <a:ext uri="{FF2B5EF4-FFF2-40B4-BE49-F238E27FC236}">
              <a16:creationId xmlns:a16="http://schemas.microsoft.com/office/drawing/2014/main" id="{2CDB4245-5953-4463-BB86-3EB1545FEDFD}"/>
            </a:ext>
          </a:extLst>
        </xdr:cNvPr>
        <xdr:cNvSpPr/>
      </xdr:nvSpPr>
      <xdr:spPr>
        <a:xfrm>
          <a:off x="8445500" y="106773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166731</xdr:rowOff>
    </xdr:from>
    <xdr:to>
      <xdr:col>55</xdr:col>
      <xdr:colOff>0</xdr:colOff>
      <xdr:row>63</xdr:row>
      <xdr:rowOff>166781</xdr:rowOff>
    </xdr:to>
    <xdr:cxnSp macro="">
      <xdr:nvCxnSpPr>
        <xdr:cNvPr id="247" name="直線コネクタ 246">
          <a:extLst>
            <a:ext uri="{FF2B5EF4-FFF2-40B4-BE49-F238E27FC236}">
              <a16:creationId xmlns:a16="http://schemas.microsoft.com/office/drawing/2014/main" id="{A844EBE5-E648-4AF1-9CF1-6FE71B430E95}"/>
            </a:ext>
          </a:extLst>
        </xdr:cNvPr>
        <xdr:cNvCxnSpPr/>
      </xdr:nvCxnSpPr>
      <xdr:spPr>
        <a:xfrm flipV="1">
          <a:off x="8496300" y="10728051"/>
          <a:ext cx="723900" cy="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116069</xdr:rowOff>
    </xdr:from>
    <xdr:to>
      <xdr:col>46</xdr:col>
      <xdr:colOff>38100</xdr:colOff>
      <xdr:row>64</xdr:row>
      <xdr:rowOff>46219</xdr:rowOff>
    </xdr:to>
    <xdr:sp macro="" textlink="">
      <xdr:nvSpPr>
        <xdr:cNvPr id="248" name="楕円 247">
          <a:extLst>
            <a:ext uri="{FF2B5EF4-FFF2-40B4-BE49-F238E27FC236}">
              <a16:creationId xmlns:a16="http://schemas.microsoft.com/office/drawing/2014/main" id="{29A24BBE-0554-4F79-BEBE-CA708F2422AD}"/>
            </a:ext>
          </a:extLst>
        </xdr:cNvPr>
        <xdr:cNvSpPr/>
      </xdr:nvSpPr>
      <xdr:spPr>
        <a:xfrm>
          <a:off x="7670800" y="1067738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166781</xdr:rowOff>
    </xdr:from>
    <xdr:to>
      <xdr:col>50</xdr:col>
      <xdr:colOff>114300</xdr:colOff>
      <xdr:row>63</xdr:row>
      <xdr:rowOff>166869</xdr:rowOff>
    </xdr:to>
    <xdr:cxnSp macro="">
      <xdr:nvCxnSpPr>
        <xdr:cNvPr id="249" name="直線コネクタ 248">
          <a:extLst>
            <a:ext uri="{FF2B5EF4-FFF2-40B4-BE49-F238E27FC236}">
              <a16:creationId xmlns:a16="http://schemas.microsoft.com/office/drawing/2014/main" id="{A32A55A1-BFD8-4071-9FC0-6C3AC7A85146}"/>
            </a:ext>
          </a:extLst>
        </xdr:cNvPr>
        <xdr:cNvCxnSpPr/>
      </xdr:nvCxnSpPr>
      <xdr:spPr>
        <a:xfrm flipV="1">
          <a:off x="7713980" y="10728101"/>
          <a:ext cx="782320" cy="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115608</xdr:rowOff>
    </xdr:from>
    <xdr:to>
      <xdr:col>41</xdr:col>
      <xdr:colOff>101600</xdr:colOff>
      <xdr:row>64</xdr:row>
      <xdr:rowOff>45758</xdr:rowOff>
    </xdr:to>
    <xdr:sp macro="" textlink="">
      <xdr:nvSpPr>
        <xdr:cNvPr id="250" name="楕円 249">
          <a:extLst>
            <a:ext uri="{FF2B5EF4-FFF2-40B4-BE49-F238E27FC236}">
              <a16:creationId xmlns:a16="http://schemas.microsoft.com/office/drawing/2014/main" id="{6E01CA47-E1D5-4509-BDD7-1B8045D32832}"/>
            </a:ext>
          </a:extLst>
        </xdr:cNvPr>
        <xdr:cNvSpPr/>
      </xdr:nvSpPr>
      <xdr:spPr>
        <a:xfrm>
          <a:off x="6873240" y="106769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166408</xdr:rowOff>
    </xdr:from>
    <xdr:to>
      <xdr:col>45</xdr:col>
      <xdr:colOff>177800</xdr:colOff>
      <xdr:row>63</xdr:row>
      <xdr:rowOff>166869</xdr:rowOff>
    </xdr:to>
    <xdr:cxnSp macro="">
      <xdr:nvCxnSpPr>
        <xdr:cNvPr id="251" name="直線コネクタ 250">
          <a:extLst>
            <a:ext uri="{FF2B5EF4-FFF2-40B4-BE49-F238E27FC236}">
              <a16:creationId xmlns:a16="http://schemas.microsoft.com/office/drawing/2014/main" id="{38004560-95B6-46CF-B54E-5F4924B37B0F}"/>
            </a:ext>
          </a:extLst>
        </xdr:cNvPr>
        <xdr:cNvCxnSpPr/>
      </xdr:nvCxnSpPr>
      <xdr:spPr>
        <a:xfrm>
          <a:off x="6924040" y="10727728"/>
          <a:ext cx="789940" cy="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114982</xdr:rowOff>
    </xdr:from>
    <xdr:to>
      <xdr:col>36</xdr:col>
      <xdr:colOff>165100</xdr:colOff>
      <xdr:row>64</xdr:row>
      <xdr:rowOff>45132</xdr:rowOff>
    </xdr:to>
    <xdr:sp macro="" textlink="">
      <xdr:nvSpPr>
        <xdr:cNvPr id="252" name="楕円 251">
          <a:extLst>
            <a:ext uri="{FF2B5EF4-FFF2-40B4-BE49-F238E27FC236}">
              <a16:creationId xmlns:a16="http://schemas.microsoft.com/office/drawing/2014/main" id="{18C6B158-8C6A-4EA0-B094-A5AA4342DC55}"/>
            </a:ext>
          </a:extLst>
        </xdr:cNvPr>
        <xdr:cNvSpPr/>
      </xdr:nvSpPr>
      <xdr:spPr>
        <a:xfrm>
          <a:off x="6098540" y="106763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165782</xdr:rowOff>
    </xdr:from>
    <xdr:to>
      <xdr:col>41</xdr:col>
      <xdr:colOff>50800</xdr:colOff>
      <xdr:row>63</xdr:row>
      <xdr:rowOff>166408</xdr:rowOff>
    </xdr:to>
    <xdr:cxnSp macro="">
      <xdr:nvCxnSpPr>
        <xdr:cNvPr id="253" name="直線コネクタ 252">
          <a:extLst>
            <a:ext uri="{FF2B5EF4-FFF2-40B4-BE49-F238E27FC236}">
              <a16:creationId xmlns:a16="http://schemas.microsoft.com/office/drawing/2014/main" id="{C67278DC-2AB7-42E6-B48E-5CE0BD5A77B8}"/>
            </a:ext>
          </a:extLst>
        </xdr:cNvPr>
        <xdr:cNvCxnSpPr/>
      </xdr:nvCxnSpPr>
      <xdr:spPr>
        <a:xfrm>
          <a:off x="6149340" y="10727102"/>
          <a:ext cx="774700" cy="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112676</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A5A4861D-5173-4A35-987F-D698914F73E4}"/>
            </a:ext>
          </a:extLst>
        </xdr:cNvPr>
        <xdr:cNvSpPr txBox="1"/>
      </xdr:nvSpPr>
      <xdr:spPr>
        <a:xfrm>
          <a:off x="8214575" y="10338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113902</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9DAA0251-9327-4EDC-BAA0-B4A0F56196D7}"/>
            </a:ext>
          </a:extLst>
        </xdr:cNvPr>
        <xdr:cNvSpPr txBox="1"/>
      </xdr:nvSpPr>
      <xdr:spPr>
        <a:xfrm>
          <a:off x="7444955" y="10339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108803</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C251A397-E7F2-4FF9-905D-1A2F8FEA775C}"/>
            </a:ext>
          </a:extLst>
        </xdr:cNvPr>
        <xdr:cNvSpPr txBox="1"/>
      </xdr:nvSpPr>
      <xdr:spPr>
        <a:xfrm>
          <a:off x="6670255" y="10334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59107</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4CAB5AA6-5D0E-47C6-AFEE-C2483A650720}"/>
            </a:ext>
          </a:extLst>
        </xdr:cNvPr>
        <xdr:cNvSpPr txBox="1"/>
      </xdr:nvSpPr>
      <xdr:spPr>
        <a:xfrm>
          <a:off x="5872695" y="10285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37258</xdr:rowOff>
    </xdr:from>
    <xdr:ext cx="534377" cy="259045"/>
    <xdr:sp macro="" textlink="">
      <xdr:nvSpPr>
        <xdr:cNvPr id="258" name="n_1mainValue【橋りょう・トンネル】&#10;一人当たり有形固定資産（償却資産）額">
          <a:extLst>
            <a:ext uri="{FF2B5EF4-FFF2-40B4-BE49-F238E27FC236}">
              <a16:creationId xmlns:a16="http://schemas.microsoft.com/office/drawing/2014/main" id="{B8D322C1-3CAA-4F71-9C2D-8351D116BEC4}"/>
            </a:ext>
          </a:extLst>
        </xdr:cNvPr>
        <xdr:cNvSpPr txBox="1"/>
      </xdr:nvSpPr>
      <xdr:spPr>
        <a:xfrm>
          <a:off x="8239271" y="10766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37346</xdr:rowOff>
    </xdr:from>
    <xdr:ext cx="534377" cy="259045"/>
    <xdr:sp macro="" textlink="">
      <xdr:nvSpPr>
        <xdr:cNvPr id="259" name="n_2mainValue【橋りょう・トンネル】&#10;一人当たり有形固定資産（償却資産）額">
          <a:extLst>
            <a:ext uri="{FF2B5EF4-FFF2-40B4-BE49-F238E27FC236}">
              <a16:creationId xmlns:a16="http://schemas.microsoft.com/office/drawing/2014/main" id="{4103E272-280B-499C-9DAD-EB363335A23B}"/>
            </a:ext>
          </a:extLst>
        </xdr:cNvPr>
        <xdr:cNvSpPr txBox="1"/>
      </xdr:nvSpPr>
      <xdr:spPr>
        <a:xfrm>
          <a:off x="7477271" y="1076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36885</xdr:rowOff>
    </xdr:from>
    <xdr:ext cx="534377" cy="259045"/>
    <xdr:sp macro="" textlink="">
      <xdr:nvSpPr>
        <xdr:cNvPr id="260" name="n_3mainValue【橋りょう・トンネル】&#10;一人当たり有形固定資産（償却資産）額">
          <a:extLst>
            <a:ext uri="{FF2B5EF4-FFF2-40B4-BE49-F238E27FC236}">
              <a16:creationId xmlns:a16="http://schemas.microsoft.com/office/drawing/2014/main" id="{B66BD27F-0E49-4944-8C79-BB805260CE6D}"/>
            </a:ext>
          </a:extLst>
        </xdr:cNvPr>
        <xdr:cNvSpPr txBox="1"/>
      </xdr:nvSpPr>
      <xdr:spPr>
        <a:xfrm>
          <a:off x="6702571" y="10765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36259</xdr:rowOff>
    </xdr:from>
    <xdr:ext cx="534377" cy="259045"/>
    <xdr:sp macro="" textlink="">
      <xdr:nvSpPr>
        <xdr:cNvPr id="261" name="n_4mainValue【橋りょう・トンネル】&#10;一人当たり有形固定資産（償却資産）額">
          <a:extLst>
            <a:ext uri="{FF2B5EF4-FFF2-40B4-BE49-F238E27FC236}">
              <a16:creationId xmlns:a16="http://schemas.microsoft.com/office/drawing/2014/main" id="{11B9985E-C07F-40A3-B207-8A7CD16BE284}"/>
            </a:ext>
          </a:extLst>
        </xdr:cNvPr>
        <xdr:cNvSpPr txBox="1"/>
      </xdr:nvSpPr>
      <xdr:spPr>
        <a:xfrm>
          <a:off x="5905011" y="10765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857C1A85-86F2-4390-B2C1-BF1A965E20A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6F05EF61-6A4D-42EC-9FD7-F2E2AE375F8E}"/>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2A22755-02ED-440E-B5DF-5623603D906C}"/>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2CC3FEB5-0178-4A17-958C-50BC2AD77A0E}"/>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323434BC-EAE0-43DA-AAD6-4B6B6FBB46B3}"/>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FD90AAFA-574E-41A7-9962-317DEE5626CF}"/>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23D16102-C077-4524-AEF2-5EA49E33E34C}"/>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33231B4F-A171-494E-B523-6FB5EA59DD7D}"/>
            </a:ext>
          </a:extLst>
        </xdr:cNvPr>
        <xdr:cNvSpPr/>
      </xdr:nvSpPr>
      <xdr:spPr>
        <a:xfrm>
          <a:off x="67056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a:extLst>
            <a:ext uri="{FF2B5EF4-FFF2-40B4-BE49-F238E27FC236}">
              <a16:creationId xmlns:a16="http://schemas.microsoft.com/office/drawing/2014/main" id="{14CDBBC7-3C87-41A8-9AA1-EBF7144F5580}"/>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a:extLst>
            <a:ext uri="{FF2B5EF4-FFF2-40B4-BE49-F238E27FC236}">
              <a16:creationId xmlns:a16="http://schemas.microsoft.com/office/drawing/2014/main" id="{42B50B9F-6FDF-4F1B-B743-7FAAA7D65D0E}"/>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a:extLst>
            <a:ext uri="{FF2B5EF4-FFF2-40B4-BE49-F238E27FC236}">
              <a16:creationId xmlns:a16="http://schemas.microsoft.com/office/drawing/2014/main" id="{5A0194CA-1D98-4BE7-B763-8D82F61AB6A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a:extLst>
            <a:ext uri="{FF2B5EF4-FFF2-40B4-BE49-F238E27FC236}">
              <a16:creationId xmlns:a16="http://schemas.microsoft.com/office/drawing/2014/main" id="{D9E061D0-A09A-425E-A3B3-9A591AF2C80F}"/>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a:extLst>
            <a:ext uri="{FF2B5EF4-FFF2-40B4-BE49-F238E27FC236}">
              <a16:creationId xmlns:a16="http://schemas.microsoft.com/office/drawing/2014/main" id="{06690282-8D24-4597-B602-BD19CA9087B1}"/>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a:extLst>
            <a:ext uri="{FF2B5EF4-FFF2-40B4-BE49-F238E27FC236}">
              <a16:creationId xmlns:a16="http://schemas.microsoft.com/office/drawing/2014/main" id="{94268E41-214E-4343-ABE5-7CBB4B4856ED}"/>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a:extLst>
            <a:ext uri="{FF2B5EF4-FFF2-40B4-BE49-F238E27FC236}">
              <a16:creationId xmlns:a16="http://schemas.microsoft.com/office/drawing/2014/main" id="{785BB5EA-1690-496D-B4DA-E9792F951DF5}"/>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a:extLst>
            <a:ext uri="{FF2B5EF4-FFF2-40B4-BE49-F238E27FC236}">
              <a16:creationId xmlns:a16="http://schemas.microsoft.com/office/drawing/2014/main" id="{DF9CB14F-9815-4FD1-8777-F08298CC2BCB}"/>
            </a:ext>
          </a:extLst>
        </xdr:cNvPr>
        <xdr:cNvSpPr/>
      </xdr:nvSpPr>
      <xdr:spPr>
        <a:xfrm>
          <a:off x="582676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a:extLst>
            <a:ext uri="{FF2B5EF4-FFF2-40B4-BE49-F238E27FC236}">
              <a16:creationId xmlns:a16="http://schemas.microsoft.com/office/drawing/2014/main" id="{789ED88A-624A-42F7-8F56-8CA7E4D47BEA}"/>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a:extLst>
            <a:ext uri="{FF2B5EF4-FFF2-40B4-BE49-F238E27FC236}">
              <a16:creationId xmlns:a16="http://schemas.microsoft.com/office/drawing/2014/main" id="{3FA7A485-71AD-4394-87EB-DC0E64911551}"/>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a:extLst>
            <a:ext uri="{FF2B5EF4-FFF2-40B4-BE49-F238E27FC236}">
              <a16:creationId xmlns:a16="http://schemas.microsoft.com/office/drawing/2014/main" id="{02A1F61D-BB92-451F-A9AD-B2103604239C}"/>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a:extLst>
            <a:ext uri="{FF2B5EF4-FFF2-40B4-BE49-F238E27FC236}">
              <a16:creationId xmlns:a16="http://schemas.microsoft.com/office/drawing/2014/main" id="{1812A9D4-0577-4FF6-A2DF-2B3BEE83EF0F}"/>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a:extLst>
            <a:ext uri="{FF2B5EF4-FFF2-40B4-BE49-F238E27FC236}">
              <a16:creationId xmlns:a16="http://schemas.microsoft.com/office/drawing/2014/main" id="{3BF3755F-648A-4117-87E4-7416EEF93C78}"/>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a:extLst>
            <a:ext uri="{FF2B5EF4-FFF2-40B4-BE49-F238E27FC236}">
              <a16:creationId xmlns:a16="http://schemas.microsoft.com/office/drawing/2014/main" id="{17A65136-CE53-493B-A8C3-5AE9BD9E0CAB}"/>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a:extLst>
            <a:ext uri="{FF2B5EF4-FFF2-40B4-BE49-F238E27FC236}">
              <a16:creationId xmlns:a16="http://schemas.microsoft.com/office/drawing/2014/main" id="{582CC8D9-1CA3-4C14-906A-EEF9A6BD85F8}"/>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a:extLst>
            <a:ext uri="{FF2B5EF4-FFF2-40B4-BE49-F238E27FC236}">
              <a16:creationId xmlns:a16="http://schemas.microsoft.com/office/drawing/2014/main" id="{9DE14696-03A2-4748-9673-5E076FA7AD29}"/>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6" name="正方形/長方形 285">
          <a:extLst>
            <a:ext uri="{FF2B5EF4-FFF2-40B4-BE49-F238E27FC236}">
              <a16:creationId xmlns:a16="http://schemas.microsoft.com/office/drawing/2014/main" id="{5C448495-2260-41E3-8D84-33EECB6D9C36}"/>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7" name="正方形/長方形 286">
          <a:extLst>
            <a:ext uri="{FF2B5EF4-FFF2-40B4-BE49-F238E27FC236}">
              <a16:creationId xmlns:a16="http://schemas.microsoft.com/office/drawing/2014/main" id="{9266136E-C59C-4D33-86B6-7BDADC40358A}"/>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8" name="正方形/長方形 287">
          <a:extLst>
            <a:ext uri="{FF2B5EF4-FFF2-40B4-BE49-F238E27FC236}">
              <a16:creationId xmlns:a16="http://schemas.microsoft.com/office/drawing/2014/main" id="{6F6D4FB9-29E3-4F80-9570-86F93F450EDF}"/>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9" name="正方形/長方形 288">
          <a:extLst>
            <a:ext uri="{FF2B5EF4-FFF2-40B4-BE49-F238E27FC236}">
              <a16:creationId xmlns:a16="http://schemas.microsoft.com/office/drawing/2014/main" id="{92DC0A45-3A30-402C-9C81-629A009B81DE}"/>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0" name="正方形/長方形 289">
          <a:extLst>
            <a:ext uri="{FF2B5EF4-FFF2-40B4-BE49-F238E27FC236}">
              <a16:creationId xmlns:a16="http://schemas.microsoft.com/office/drawing/2014/main" id="{9EAD763E-1044-4D60-BB12-9B3BBB1BE1D3}"/>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1" name="正方形/長方形 290">
          <a:extLst>
            <a:ext uri="{FF2B5EF4-FFF2-40B4-BE49-F238E27FC236}">
              <a16:creationId xmlns:a16="http://schemas.microsoft.com/office/drawing/2014/main" id="{DE60814B-FE7B-44A4-A0D8-5327E5D67152}"/>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2" name="正方形/長方形 291">
          <a:extLst>
            <a:ext uri="{FF2B5EF4-FFF2-40B4-BE49-F238E27FC236}">
              <a16:creationId xmlns:a16="http://schemas.microsoft.com/office/drawing/2014/main" id="{1A17F2F1-3EBC-49BD-8221-9183310B6BF7}"/>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3" name="正方形/長方形 292">
          <a:extLst>
            <a:ext uri="{FF2B5EF4-FFF2-40B4-BE49-F238E27FC236}">
              <a16:creationId xmlns:a16="http://schemas.microsoft.com/office/drawing/2014/main" id="{499BEF8C-F125-4BB2-814E-D3A06B67CB1F}"/>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4" name="正方形/長方形 293">
          <a:extLst>
            <a:ext uri="{FF2B5EF4-FFF2-40B4-BE49-F238E27FC236}">
              <a16:creationId xmlns:a16="http://schemas.microsoft.com/office/drawing/2014/main" id="{C1C32461-E3CD-4D44-8B12-111ACA130C49}"/>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5" name="正方形/長方形 294">
          <a:extLst>
            <a:ext uri="{FF2B5EF4-FFF2-40B4-BE49-F238E27FC236}">
              <a16:creationId xmlns:a16="http://schemas.microsoft.com/office/drawing/2014/main" id="{603CA7B7-6542-4124-8B9C-82793D01BFF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6" name="正方形/長方形 295">
          <a:extLst>
            <a:ext uri="{FF2B5EF4-FFF2-40B4-BE49-F238E27FC236}">
              <a16:creationId xmlns:a16="http://schemas.microsoft.com/office/drawing/2014/main" id="{4DBD0107-544B-4A28-84A3-CE0E9562FB85}"/>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7" name="正方形/長方形 296">
          <a:extLst>
            <a:ext uri="{FF2B5EF4-FFF2-40B4-BE49-F238E27FC236}">
              <a16:creationId xmlns:a16="http://schemas.microsoft.com/office/drawing/2014/main" id="{35F51B7B-56FF-4280-99DC-5CF19DB6432C}"/>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8" name="正方形/長方形 297">
          <a:extLst>
            <a:ext uri="{FF2B5EF4-FFF2-40B4-BE49-F238E27FC236}">
              <a16:creationId xmlns:a16="http://schemas.microsoft.com/office/drawing/2014/main" id="{0EC9D351-0D92-4494-8927-39D51D9C88E6}"/>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9" name="正方形/長方形 298">
          <a:extLst>
            <a:ext uri="{FF2B5EF4-FFF2-40B4-BE49-F238E27FC236}">
              <a16:creationId xmlns:a16="http://schemas.microsoft.com/office/drawing/2014/main" id="{4AB12E06-5A6F-4032-9A4E-EEAD22D36B1A}"/>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0" name="正方形/長方形 299">
          <a:extLst>
            <a:ext uri="{FF2B5EF4-FFF2-40B4-BE49-F238E27FC236}">
              <a16:creationId xmlns:a16="http://schemas.microsoft.com/office/drawing/2014/main" id="{76DB464E-7C95-4270-AB50-2E2682E47D0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1" name="正方形/長方形 300">
          <a:extLst>
            <a:ext uri="{FF2B5EF4-FFF2-40B4-BE49-F238E27FC236}">
              <a16:creationId xmlns:a16="http://schemas.microsoft.com/office/drawing/2014/main" id="{243C1B1C-F161-4308-8F36-3A2FAB75935B}"/>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2" name="テキスト ボックス 301">
          <a:extLst>
            <a:ext uri="{FF2B5EF4-FFF2-40B4-BE49-F238E27FC236}">
              <a16:creationId xmlns:a16="http://schemas.microsoft.com/office/drawing/2014/main" id="{0AA7A0BC-3320-463B-929A-B25669C701BD}"/>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3" name="直線コネクタ 302">
          <a:extLst>
            <a:ext uri="{FF2B5EF4-FFF2-40B4-BE49-F238E27FC236}">
              <a16:creationId xmlns:a16="http://schemas.microsoft.com/office/drawing/2014/main" id="{0B1D6AD8-1DF1-4D2D-AECB-A5095AD0100C}"/>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4" name="テキスト ボックス 303">
          <a:extLst>
            <a:ext uri="{FF2B5EF4-FFF2-40B4-BE49-F238E27FC236}">
              <a16:creationId xmlns:a16="http://schemas.microsoft.com/office/drawing/2014/main" id="{B5E44992-2736-481B-B1C2-F6B60BA4BF5E}"/>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5" name="直線コネクタ 304">
          <a:extLst>
            <a:ext uri="{FF2B5EF4-FFF2-40B4-BE49-F238E27FC236}">
              <a16:creationId xmlns:a16="http://schemas.microsoft.com/office/drawing/2014/main" id="{9023359C-9C0A-4CAF-9322-C4127C0913C5}"/>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6" name="テキスト ボックス 305">
          <a:extLst>
            <a:ext uri="{FF2B5EF4-FFF2-40B4-BE49-F238E27FC236}">
              <a16:creationId xmlns:a16="http://schemas.microsoft.com/office/drawing/2014/main" id="{84D5A3CC-A5C9-44E8-80EA-A9ACECDED40B}"/>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7" name="直線コネクタ 306">
          <a:extLst>
            <a:ext uri="{FF2B5EF4-FFF2-40B4-BE49-F238E27FC236}">
              <a16:creationId xmlns:a16="http://schemas.microsoft.com/office/drawing/2014/main" id="{E9117666-B83E-4397-86D2-A31186F155BF}"/>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08" name="テキスト ボックス 307">
          <a:extLst>
            <a:ext uri="{FF2B5EF4-FFF2-40B4-BE49-F238E27FC236}">
              <a16:creationId xmlns:a16="http://schemas.microsoft.com/office/drawing/2014/main" id="{5C029D1B-1C15-4550-9A7F-F8FB3407CF8F}"/>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09" name="直線コネクタ 308">
          <a:extLst>
            <a:ext uri="{FF2B5EF4-FFF2-40B4-BE49-F238E27FC236}">
              <a16:creationId xmlns:a16="http://schemas.microsoft.com/office/drawing/2014/main" id="{C14EAE1C-B385-433F-A165-285C4C9FADFB}"/>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0" name="テキスト ボックス 309">
          <a:extLst>
            <a:ext uri="{FF2B5EF4-FFF2-40B4-BE49-F238E27FC236}">
              <a16:creationId xmlns:a16="http://schemas.microsoft.com/office/drawing/2014/main" id="{C3CCDB3D-5DB4-487B-8CB7-CE2C9B6E8FBA}"/>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1" name="直線コネクタ 310">
          <a:extLst>
            <a:ext uri="{FF2B5EF4-FFF2-40B4-BE49-F238E27FC236}">
              <a16:creationId xmlns:a16="http://schemas.microsoft.com/office/drawing/2014/main" id="{8F1D7222-3882-493D-92E5-67209B586486}"/>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2" name="テキスト ボックス 311">
          <a:extLst>
            <a:ext uri="{FF2B5EF4-FFF2-40B4-BE49-F238E27FC236}">
              <a16:creationId xmlns:a16="http://schemas.microsoft.com/office/drawing/2014/main" id="{AD8E1867-BFB3-46BF-8B5E-41DA65D55E55}"/>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3" name="直線コネクタ 312">
          <a:extLst>
            <a:ext uri="{FF2B5EF4-FFF2-40B4-BE49-F238E27FC236}">
              <a16:creationId xmlns:a16="http://schemas.microsoft.com/office/drawing/2014/main" id="{F0CC8AC3-21D4-4AF3-A44F-C131711EF524}"/>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4" name="テキスト ボックス 313">
          <a:extLst>
            <a:ext uri="{FF2B5EF4-FFF2-40B4-BE49-F238E27FC236}">
              <a16:creationId xmlns:a16="http://schemas.microsoft.com/office/drawing/2014/main" id="{596CF94E-F4D6-4E20-9629-D65425FE6EDC}"/>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5" name="直線コネクタ 314">
          <a:extLst>
            <a:ext uri="{FF2B5EF4-FFF2-40B4-BE49-F238E27FC236}">
              <a16:creationId xmlns:a16="http://schemas.microsoft.com/office/drawing/2014/main" id="{18AA7D99-FBFA-409C-94CB-D770AC1B2404}"/>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6" name="テキスト ボックス 315">
          <a:extLst>
            <a:ext uri="{FF2B5EF4-FFF2-40B4-BE49-F238E27FC236}">
              <a16:creationId xmlns:a16="http://schemas.microsoft.com/office/drawing/2014/main" id="{CF67154E-CF51-40A2-8560-B7FA070F0E91}"/>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7" name="直線コネクタ 316">
          <a:extLst>
            <a:ext uri="{FF2B5EF4-FFF2-40B4-BE49-F238E27FC236}">
              <a16:creationId xmlns:a16="http://schemas.microsoft.com/office/drawing/2014/main" id="{72727A98-D451-4579-BF8F-95D00AA03294}"/>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18" name="【認定こども園・幼稚園・保育所】&#10;有形固定資産減価償却率グラフ枠">
          <a:extLst>
            <a:ext uri="{FF2B5EF4-FFF2-40B4-BE49-F238E27FC236}">
              <a16:creationId xmlns:a16="http://schemas.microsoft.com/office/drawing/2014/main" id="{640C0D81-4AA5-405D-8238-EC1B3CC7D428}"/>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56606</xdr:rowOff>
    </xdr:from>
    <xdr:to>
      <xdr:col>85</xdr:col>
      <xdr:colOff>126364</xdr:colOff>
      <xdr:row>42</xdr:row>
      <xdr:rowOff>92528</xdr:rowOff>
    </xdr:to>
    <xdr:cxnSp macro="">
      <xdr:nvCxnSpPr>
        <xdr:cNvPr id="319" name="直線コネクタ 318">
          <a:extLst>
            <a:ext uri="{FF2B5EF4-FFF2-40B4-BE49-F238E27FC236}">
              <a16:creationId xmlns:a16="http://schemas.microsoft.com/office/drawing/2014/main" id="{9EDAA5F8-C078-442A-BDED-C279DD993882}"/>
            </a:ext>
          </a:extLst>
        </xdr:cNvPr>
        <xdr:cNvCxnSpPr/>
      </xdr:nvCxnSpPr>
      <xdr:spPr>
        <a:xfrm flipV="1">
          <a:off x="14375764" y="5756366"/>
          <a:ext cx="0" cy="1377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20" name="【認定こども園・幼稚園・保育所】&#10;有形固定資産減価償却率最小値テキスト">
          <a:extLst>
            <a:ext uri="{FF2B5EF4-FFF2-40B4-BE49-F238E27FC236}">
              <a16:creationId xmlns:a16="http://schemas.microsoft.com/office/drawing/2014/main" id="{2A0D93A6-245B-433F-9BB5-B3F0988D1C25}"/>
            </a:ext>
          </a:extLst>
        </xdr:cNvPr>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21" name="直線コネクタ 320">
          <a:extLst>
            <a:ext uri="{FF2B5EF4-FFF2-40B4-BE49-F238E27FC236}">
              <a16:creationId xmlns:a16="http://schemas.microsoft.com/office/drawing/2014/main" id="{80589DC5-E681-4277-AF0C-467123C2C942}"/>
            </a:ext>
          </a:extLst>
        </xdr:cNvPr>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3283</xdr:rowOff>
    </xdr:from>
    <xdr:ext cx="405111" cy="259045"/>
    <xdr:sp macro="" textlink="">
      <xdr:nvSpPr>
        <xdr:cNvPr id="322" name="【認定こども園・幼稚園・保育所】&#10;有形固定資産減価償却率最大値テキスト">
          <a:extLst>
            <a:ext uri="{FF2B5EF4-FFF2-40B4-BE49-F238E27FC236}">
              <a16:creationId xmlns:a16="http://schemas.microsoft.com/office/drawing/2014/main" id="{7093460A-1774-46A7-B3B6-A63A9670910B}"/>
            </a:ext>
          </a:extLst>
        </xdr:cNvPr>
        <xdr:cNvSpPr txBox="1"/>
      </xdr:nvSpPr>
      <xdr:spPr>
        <a:xfrm>
          <a:off x="14414500" y="5535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56606</xdr:rowOff>
    </xdr:from>
    <xdr:to>
      <xdr:col>86</xdr:col>
      <xdr:colOff>25400</xdr:colOff>
      <xdr:row>34</xdr:row>
      <xdr:rowOff>56606</xdr:rowOff>
    </xdr:to>
    <xdr:cxnSp macro="">
      <xdr:nvCxnSpPr>
        <xdr:cNvPr id="323" name="直線コネクタ 322">
          <a:extLst>
            <a:ext uri="{FF2B5EF4-FFF2-40B4-BE49-F238E27FC236}">
              <a16:creationId xmlns:a16="http://schemas.microsoft.com/office/drawing/2014/main" id="{6D5D9104-B42E-46B2-AEA6-3B9ACCF9EE51}"/>
            </a:ext>
          </a:extLst>
        </xdr:cNvPr>
        <xdr:cNvCxnSpPr/>
      </xdr:nvCxnSpPr>
      <xdr:spPr>
        <a:xfrm>
          <a:off x="14287500" y="57563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167112</xdr:rowOff>
    </xdr:from>
    <xdr:ext cx="405111" cy="259045"/>
    <xdr:sp macro="" textlink="">
      <xdr:nvSpPr>
        <xdr:cNvPr id="324" name="【認定こども園・幼稚園・保育所】&#10;有形固定資産減価償却率平均値テキスト">
          <a:extLst>
            <a:ext uri="{FF2B5EF4-FFF2-40B4-BE49-F238E27FC236}">
              <a16:creationId xmlns:a16="http://schemas.microsoft.com/office/drawing/2014/main" id="{1F908507-1396-47B8-9667-A5333C914B7B}"/>
            </a:ext>
          </a:extLst>
        </xdr:cNvPr>
        <xdr:cNvSpPr txBox="1"/>
      </xdr:nvSpPr>
      <xdr:spPr>
        <a:xfrm>
          <a:off x="14414500" y="63697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17235</xdr:rowOff>
    </xdr:from>
    <xdr:to>
      <xdr:col>85</xdr:col>
      <xdr:colOff>177800</xdr:colOff>
      <xdr:row>38</xdr:row>
      <xdr:rowOff>118835</xdr:rowOff>
    </xdr:to>
    <xdr:sp macro="" textlink="">
      <xdr:nvSpPr>
        <xdr:cNvPr id="325" name="フローチャート: 判断 324">
          <a:extLst>
            <a:ext uri="{FF2B5EF4-FFF2-40B4-BE49-F238E27FC236}">
              <a16:creationId xmlns:a16="http://schemas.microsoft.com/office/drawing/2014/main" id="{3F5EFF35-5A68-4025-9F76-1CC95E03BABB}"/>
            </a:ext>
          </a:extLst>
        </xdr:cNvPr>
        <xdr:cNvSpPr/>
      </xdr:nvSpPr>
      <xdr:spPr>
        <a:xfrm>
          <a:off x="14325600" y="638755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326" name="フローチャート: 判断 325">
          <a:extLst>
            <a:ext uri="{FF2B5EF4-FFF2-40B4-BE49-F238E27FC236}">
              <a16:creationId xmlns:a16="http://schemas.microsoft.com/office/drawing/2014/main" id="{EAF1971A-2A3B-43CF-B178-5F41E648DDE9}"/>
            </a:ext>
          </a:extLst>
        </xdr:cNvPr>
        <xdr:cNvSpPr/>
      </xdr:nvSpPr>
      <xdr:spPr>
        <a:xfrm>
          <a:off x="13578840" y="639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164193</xdr:rowOff>
    </xdr:from>
    <xdr:to>
      <xdr:col>76</xdr:col>
      <xdr:colOff>165100</xdr:colOff>
      <xdr:row>38</xdr:row>
      <xdr:rowOff>94343</xdr:rowOff>
    </xdr:to>
    <xdr:sp macro="" textlink="">
      <xdr:nvSpPr>
        <xdr:cNvPr id="327" name="フローチャート: 判断 326">
          <a:extLst>
            <a:ext uri="{FF2B5EF4-FFF2-40B4-BE49-F238E27FC236}">
              <a16:creationId xmlns:a16="http://schemas.microsoft.com/office/drawing/2014/main" id="{F87D6DD5-E3F2-4EBC-A12C-72D83B9795F8}"/>
            </a:ext>
          </a:extLst>
        </xdr:cNvPr>
        <xdr:cNvSpPr/>
      </xdr:nvSpPr>
      <xdr:spPr>
        <a:xfrm>
          <a:off x="12804140" y="63668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146231</xdr:rowOff>
    </xdr:from>
    <xdr:to>
      <xdr:col>72</xdr:col>
      <xdr:colOff>38100</xdr:colOff>
      <xdr:row>38</xdr:row>
      <xdr:rowOff>76381</xdr:rowOff>
    </xdr:to>
    <xdr:sp macro="" textlink="">
      <xdr:nvSpPr>
        <xdr:cNvPr id="328" name="フローチャート: 判断 327">
          <a:extLst>
            <a:ext uri="{FF2B5EF4-FFF2-40B4-BE49-F238E27FC236}">
              <a16:creationId xmlns:a16="http://schemas.microsoft.com/office/drawing/2014/main" id="{4F42535C-2830-44CA-81A2-A2DD54CAE6C7}"/>
            </a:ext>
          </a:extLst>
        </xdr:cNvPr>
        <xdr:cNvSpPr/>
      </xdr:nvSpPr>
      <xdr:spPr>
        <a:xfrm>
          <a:off x="12029440" y="634891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141333</xdr:rowOff>
    </xdr:from>
    <xdr:to>
      <xdr:col>67</xdr:col>
      <xdr:colOff>101600</xdr:colOff>
      <xdr:row>38</xdr:row>
      <xdr:rowOff>71482</xdr:rowOff>
    </xdr:to>
    <xdr:sp macro="" textlink="">
      <xdr:nvSpPr>
        <xdr:cNvPr id="329" name="フローチャート: 判断 328">
          <a:extLst>
            <a:ext uri="{FF2B5EF4-FFF2-40B4-BE49-F238E27FC236}">
              <a16:creationId xmlns:a16="http://schemas.microsoft.com/office/drawing/2014/main" id="{F6ED4C8B-0588-4FD6-B914-25C5B05625DD}"/>
            </a:ext>
          </a:extLst>
        </xdr:cNvPr>
        <xdr:cNvSpPr/>
      </xdr:nvSpPr>
      <xdr:spPr>
        <a:xfrm>
          <a:off x="11231880" y="6344013"/>
          <a:ext cx="101600" cy="9778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1D317B07-C95A-41D1-BA92-E04F78191DE8}"/>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B817F0B6-D2F0-4BAE-963C-0091E0FDA6AA}"/>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1D26E88B-73AC-4193-B337-A578A43EB03B}"/>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D14AB42E-C3EF-4B61-A1AE-80A09B9F907F}"/>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C9EE1B2A-828D-40C1-8BB9-075A3636979E}"/>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84183</xdr:rowOff>
    </xdr:from>
    <xdr:to>
      <xdr:col>67</xdr:col>
      <xdr:colOff>101600</xdr:colOff>
      <xdr:row>40</xdr:row>
      <xdr:rowOff>14333</xdr:rowOff>
    </xdr:to>
    <xdr:sp macro="" textlink="">
      <xdr:nvSpPr>
        <xdr:cNvPr id="335" name="楕円 334">
          <a:extLst>
            <a:ext uri="{FF2B5EF4-FFF2-40B4-BE49-F238E27FC236}">
              <a16:creationId xmlns:a16="http://schemas.microsoft.com/office/drawing/2014/main" id="{CD5416C8-D532-4C8F-AD02-C7AC3ECED228}"/>
            </a:ext>
          </a:extLst>
        </xdr:cNvPr>
        <xdr:cNvSpPr/>
      </xdr:nvSpPr>
      <xdr:spPr>
        <a:xfrm>
          <a:off x="11231880" y="662214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141894</xdr:rowOff>
    </xdr:from>
    <xdr:ext cx="405111" cy="259045"/>
    <xdr:sp macro="" textlink="">
      <xdr:nvSpPr>
        <xdr:cNvPr id="336" name="n_1aveValue【認定こども園・幼稚園・保育所】&#10;有形固定資産減価償却率">
          <a:extLst>
            <a:ext uri="{FF2B5EF4-FFF2-40B4-BE49-F238E27FC236}">
              <a16:creationId xmlns:a16="http://schemas.microsoft.com/office/drawing/2014/main" id="{D63EA273-E7F4-4C1E-BAC2-F06A605AEEA7}"/>
            </a:ext>
          </a:extLst>
        </xdr:cNvPr>
        <xdr:cNvSpPr txBox="1"/>
      </xdr:nvSpPr>
      <xdr:spPr>
        <a:xfrm>
          <a:off x="13437244" y="617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110870</xdr:rowOff>
    </xdr:from>
    <xdr:ext cx="405111" cy="259045"/>
    <xdr:sp macro="" textlink="">
      <xdr:nvSpPr>
        <xdr:cNvPr id="337" name="n_2aveValue【認定こども園・幼稚園・保育所】&#10;有形固定資産減価償却率">
          <a:extLst>
            <a:ext uri="{FF2B5EF4-FFF2-40B4-BE49-F238E27FC236}">
              <a16:creationId xmlns:a16="http://schemas.microsoft.com/office/drawing/2014/main" id="{F49FCA60-58C4-4A68-97D1-E51D87C17251}"/>
            </a:ext>
          </a:extLst>
        </xdr:cNvPr>
        <xdr:cNvSpPr txBox="1"/>
      </xdr:nvSpPr>
      <xdr:spPr>
        <a:xfrm>
          <a:off x="12675244" y="614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92908</xdr:rowOff>
    </xdr:from>
    <xdr:ext cx="405111" cy="259045"/>
    <xdr:sp macro="" textlink="">
      <xdr:nvSpPr>
        <xdr:cNvPr id="338" name="n_3aveValue【認定こども園・幼稚園・保育所】&#10;有形固定資産減価償却率">
          <a:extLst>
            <a:ext uri="{FF2B5EF4-FFF2-40B4-BE49-F238E27FC236}">
              <a16:creationId xmlns:a16="http://schemas.microsoft.com/office/drawing/2014/main" id="{8F34BCE7-8445-4F3C-8DF4-AA44482CFC9F}"/>
            </a:ext>
          </a:extLst>
        </xdr:cNvPr>
        <xdr:cNvSpPr txBox="1"/>
      </xdr:nvSpPr>
      <xdr:spPr>
        <a:xfrm>
          <a:off x="11900544" y="6127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88010</xdr:rowOff>
    </xdr:from>
    <xdr:ext cx="405111" cy="259045"/>
    <xdr:sp macro="" textlink="">
      <xdr:nvSpPr>
        <xdr:cNvPr id="339" name="n_4aveValue【認定こども園・幼稚園・保育所】&#10;有形固定資産減価償却率">
          <a:extLst>
            <a:ext uri="{FF2B5EF4-FFF2-40B4-BE49-F238E27FC236}">
              <a16:creationId xmlns:a16="http://schemas.microsoft.com/office/drawing/2014/main" id="{7DC79932-6CCB-44D5-8264-2A81EA5FC3B4}"/>
            </a:ext>
          </a:extLst>
        </xdr:cNvPr>
        <xdr:cNvSpPr txBox="1"/>
      </xdr:nvSpPr>
      <xdr:spPr>
        <a:xfrm>
          <a:off x="11102984" y="612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5460</xdr:rowOff>
    </xdr:from>
    <xdr:ext cx="405111" cy="259045"/>
    <xdr:sp macro="" textlink="">
      <xdr:nvSpPr>
        <xdr:cNvPr id="340" name="n_4mainValue【認定こども園・幼稚園・保育所】&#10;有形固定資産減価償却率">
          <a:extLst>
            <a:ext uri="{FF2B5EF4-FFF2-40B4-BE49-F238E27FC236}">
              <a16:creationId xmlns:a16="http://schemas.microsoft.com/office/drawing/2014/main" id="{5CEAAE2F-76B2-400A-ACF2-3CF1CE181766}"/>
            </a:ext>
          </a:extLst>
        </xdr:cNvPr>
        <xdr:cNvSpPr txBox="1"/>
      </xdr:nvSpPr>
      <xdr:spPr>
        <a:xfrm>
          <a:off x="11102984" y="6711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41" name="正方形/長方形 340">
          <a:extLst>
            <a:ext uri="{FF2B5EF4-FFF2-40B4-BE49-F238E27FC236}">
              <a16:creationId xmlns:a16="http://schemas.microsoft.com/office/drawing/2014/main" id="{1AD0A4D1-3E68-418D-9CAD-97309171712E}"/>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2" name="正方形/長方形 341">
          <a:extLst>
            <a:ext uri="{FF2B5EF4-FFF2-40B4-BE49-F238E27FC236}">
              <a16:creationId xmlns:a16="http://schemas.microsoft.com/office/drawing/2014/main" id="{C72591A5-C26A-4D12-893E-2C7B083671EF}"/>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3" name="正方形/長方形 342">
          <a:extLst>
            <a:ext uri="{FF2B5EF4-FFF2-40B4-BE49-F238E27FC236}">
              <a16:creationId xmlns:a16="http://schemas.microsoft.com/office/drawing/2014/main" id="{FBDFBD14-BEF6-48F2-BCD9-9053BD30497A}"/>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44" name="正方形/長方形 343">
          <a:extLst>
            <a:ext uri="{FF2B5EF4-FFF2-40B4-BE49-F238E27FC236}">
              <a16:creationId xmlns:a16="http://schemas.microsoft.com/office/drawing/2014/main" id="{B0B56FC4-F3D7-4599-BC13-718EC614F885}"/>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5" name="正方形/長方形 344">
          <a:extLst>
            <a:ext uri="{FF2B5EF4-FFF2-40B4-BE49-F238E27FC236}">
              <a16:creationId xmlns:a16="http://schemas.microsoft.com/office/drawing/2014/main" id="{4AF8E654-4361-4E3C-8486-08C8B1A50EBC}"/>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6" name="正方形/長方形 345">
          <a:extLst>
            <a:ext uri="{FF2B5EF4-FFF2-40B4-BE49-F238E27FC236}">
              <a16:creationId xmlns:a16="http://schemas.microsoft.com/office/drawing/2014/main" id="{84E595F2-B8D4-493D-8968-6082E5DE7C5B}"/>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7" name="正方形/長方形 346">
          <a:extLst>
            <a:ext uri="{FF2B5EF4-FFF2-40B4-BE49-F238E27FC236}">
              <a16:creationId xmlns:a16="http://schemas.microsoft.com/office/drawing/2014/main" id="{54BB9F83-A9F2-4CD3-A7F0-7C8A098D85C7}"/>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8" name="正方形/長方形 347">
          <a:extLst>
            <a:ext uri="{FF2B5EF4-FFF2-40B4-BE49-F238E27FC236}">
              <a16:creationId xmlns:a16="http://schemas.microsoft.com/office/drawing/2014/main" id="{6563FC08-5F77-484B-9B6B-13207D4FE9A1}"/>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49" name="テキスト ボックス 348">
          <a:extLst>
            <a:ext uri="{FF2B5EF4-FFF2-40B4-BE49-F238E27FC236}">
              <a16:creationId xmlns:a16="http://schemas.microsoft.com/office/drawing/2014/main" id="{83F3FDF2-F653-4391-822E-D02A883FA79B}"/>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0" name="直線コネクタ 349">
          <a:extLst>
            <a:ext uri="{FF2B5EF4-FFF2-40B4-BE49-F238E27FC236}">
              <a16:creationId xmlns:a16="http://schemas.microsoft.com/office/drawing/2014/main" id="{D181A559-A8EA-4896-8215-1CE88B6C356F}"/>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51" name="直線コネクタ 350">
          <a:extLst>
            <a:ext uri="{FF2B5EF4-FFF2-40B4-BE49-F238E27FC236}">
              <a16:creationId xmlns:a16="http://schemas.microsoft.com/office/drawing/2014/main" id="{824B12D0-ACF4-436B-904D-12C1745E6EA0}"/>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52" name="テキスト ボックス 351">
          <a:extLst>
            <a:ext uri="{FF2B5EF4-FFF2-40B4-BE49-F238E27FC236}">
              <a16:creationId xmlns:a16="http://schemas.microsoft.com/office/drawing/2014/main" id="{F2E3A7C1-B85F-41F8-BD65-04A22A901651}"/>
            </a:ext>
          </a:extLst>
        </xdr:cNvPr>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53" name="直線コネクタ 352">
          <a:extLst>
            <a:ext uri="{FF2B5EF4-FFF2-40B4-BE49-F238E27FC236}">
              <a16:creationId xmlns:a16="http://schemas.microsoft.com/office/drawing/2014/main" id="{B80340F1-B8FF-4635-B0B5-1E19DEB3581C}"/>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54" name="テキスト ボックス 353">
          <a:extLst>
            <a:ext uri="{FF2B5EF4-FFF2-40B4-BE49-F238E27FC236}">
              <a16:creationId xmlns:a16="http://schemas.microsoft.com/office/drawing/2014/main" id="{911104E9-B9F9-4229-8E59-57C6C01C8C11}"/>
            </a:ext>
          </a:extLst>
        </xdr:cNvPr>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55" name="直線コネクタ 354">
          <a:extLst>
            <a:ext uri="{FF2B5EF4-FFF2-40B4-BE49-F238E27FC236}">
              <a16:creationId xmlns:a16="http://schemas.microsoft.com/office/drawing/2014/main" id="{6D8E91F3-10A5-4C86-A866-8EBFF0BDD046}"/>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56" name="テキスト ボックス 355">
          <a:extLst>
            <a:ext uri="{FF2B5EF4-FFF2-40B4-BE49-F238E27FC236}">
              <a16:creationId xmlns:a16="http://schemas.microsoft.com/office/drawing/2014/main" id="{DFFA6D33-918C-4EF9-9BC0-51394635958F}"/>
            </a:ext>
          </a:extLst>
        </xdr:cNvPr>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57" name="直線コネクタ 356">
          <a:extLst>
            <a:ext uri="{FF2B5EF4-FFF2-40B4-BE49-F238E27FC236}">
              <a16:creationId xmlns:a16="http://schemas.microsoft.com/office/drawing/2014/main" id="{687A4C20-B30C-4F24-A94A-C213067A8C4B}"/>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58" name="テキスト ボックス 357">
          <a:extLst>
            <a:ext uri="{FF2B5EF4-FFF2-40B4-BE49-F238E27FC236}">
              <a16:creationId xmlns:a16="http://schemas.microsoft.com/office/drawing/2014/main" id="{C1DA57B0-EA07-484F-8B8A-04CDBDCAD9CF}"/>
            </a:ext>
          </a:extLst>
        </xdr:cNvPr>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59" name="直線コネクタ 358">
          <a:extLst>
            <a:ext uri="{FF2B5EF4-FFF2-40B4-BE49-F238E27FC236}">
              <a16:creationId xmlns:a16="http://schemas.microsoft.com/office/drawing/2014/main" id="{C50B650D-6F01-4BF3-93C6-F80D2E6D6359}"/>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60" name="テキスト ボックス 359">
          <a:extLst>
            <a:ext uri="{FF2B5EF4-FFF2-40B4-BE49-F238E27FC236}">
              <a16:creationId xmlns:a16="http://schemas.microsoft.com/office/drawing/2014/main" id="{42C90122-F3F3-4B2C-8C17-14C694C4EC9A}"/>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61" name="【認定こども園・幼稚園・保育所】&#10;一人当たり面積グラフ枠">
          <a:extLst>
            <a:ext uri="{FF2B5EF4-FFF2-40B4-BE49-F238E27FC236}">
              <a16:creationId xmlns:a16="http://schemas.microsoft.com/office/drawing/2014/main" id="{50BE543D-1F78-419D-8CC8-0FC07BC342BA}"/>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169926</xdr:rowOff>
    </xdr:from>
    <xdr:to>
      <xdr:col>116</xdr:col>
      <xdr:colOff>62864</xdr:colOff>
      <xdr:row>41</xdr:row>
      <xdr:rowOff>115062</xdr:rowOff>
    </xdr:to>
    <xdr:cxnSp macro="">
      <xdr:nvCxnSpPr>
        <xdr:cNvPr id="362" name="直線コネクタ 361">
          <a:extLst>
            <a:ext uri="{FF2B5EF4-FFF2-40B4-BE49-F238E27FC236}">
              <a16:creationId xmlns:a16="http://schemas.microsoft.com/office/drawing/2014/main" id="{C0C8E2F0-D366-42E6-A8B6-1399A91DCA82}"/>
            </a:ext>
          </a:extLst>
        </xdr:cNvPr>
        <xdr:cNvCxnSpPr/>
      </xdr:nvCxnSpPr>
      <xdr:spPr>
        <a:xfrm flipV="1">
          <a:off x="19509104" y="5869686"/>
          <a:ext cx="0" cy="1118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363" name="【認定こども園・幼稚園・保育所】&#10;一人当たり面積最小値テキスト">
          <a:extLst>
            <a:ext uri="{FF2B5EF4-FFF2-40B4-BE49-F238E27FC236}">
              <a16:creationId xmlns:a16="http://schemas.microsoft.com/office/drawing/2014/main" id="{846BB1FD-D28E-4AD6-B980-E7B9C572FE51}"/>
            </a:ext>
          </a:extLst>
        </xdr:cNvPr>
        <xdr:cNvSpPr txBox="1"/>
      </xdr:nvSpPr>
      <xdr:spPr>
        <a:xfrm>
          <a:off x="19547840" y="6992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364" name="直線コネクタ 363">
          <a:extLst>
            <a:ext uri="{FF2B5EF4-FFF2-40B4-BE49-F238E27FC236}">
              <a16:creationId xmlns:a16="http://schemas.microsoft.com/office/drawing/2014/main" id="{09F566F9-5F27-4035-AC83-92E0F7962875}"/>
            </a:ext>
          </a:extLst>
        </xdr:cNvPr>
        <xdr:cNvCxnSpPr/>
      </xdr:nvCxnSpPr>
      <xdr:spPr>
        <a:xfrm>
          <a:off x="19443700" y="69883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116603</xdr:rowOff>
    </xdr:from>
    <xdr:ext cx="469744" cy="259045"/>
    <xdr:sp macro="" textlink="">
      <xdr:nvSpPr>
        <xdr:cNvPr id="365" name="【認定こども園・幼稚園・保育所】&#10;一人当たり面積最大値テキスト">
          <a:extLst>
            <a:ext uri="{FF2B5EF4-FFF2-40B4-BE49-F238E27FC236}">
              <a16:creationId xmlns:a16="http://schemas.microsoft.com/office/drawing/2014/main" id="{058A07D6-6469-499D-BAB4-2581ECBD8338}"/>
            </a:ext>
          </a:extLst>
        </xdr:cNvPr>
        <xdr:cNvSpPr txBox="1"/>
      </xdr:nvSpPr>
      <xdr:spPr>
        <a:xfrm>
          <a:off x="19547840" y="564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169926</xdr:rowOff>
    </xdr:from>
    <xdr:to>
      <xdr:col>116</xdr:col>
      <xdr:colOff>152400</xdr:colOff>
      <xdr:row>34</xdr:row>
      <xdr:rowOff>169926</xdr:rowOff>
    </xdr:to>
    <xdr:cxnSp macro="">
      <xdr:nvCxnSpPr>
        <xdr:cNvPr id="366" name="直線コネクタ 365">
          <a:extLst>
            <a:ext uri="{FF2B5EF4-FFF2-40B4-BE49-F238E27FC236}">
              <a16:creationId xmlns:a16="http://schemas.microsoft.com/office/drawing/2014/main" id="{E8910A8A-06BB-4592-8884-D6928D0EE53A}"/>
            </a:ext>
          </a:extLst>
        </xdr:cNvPr>
        <xdr:cNvCxnSpPr/>
      </xdr:nvCxnSpPr>
      <xdr:spPr>
        <a:xfrm>
          <a:off x="19443700" y="58696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131843</xdr:rowOff>
    </xdr:from>
    <xdr:ext cx="469744" cy="259045"/>
    <xdr:sp macro="" textlink="">
      <xdr:nvSpPr>
        <xdr:cNvPr id="367" name="【認定こども園・幼稚園・保育所】&#10;一人当たり面積平均値テキスト">
          <a:extLst>
            <a:ext uri="{FF2B5EF4-FFF2-40B4-BE49-F238E27FC236}">
              <a16:creationId xmlns:a16="http://schemas.microsoft.com/office/drawing/2014/main" id="{F0634B85-2D69-4580-939A-BEDDD7C7ABEF}"/>
            </a:ext>
          </a:extLst>
        </xdr:cNvPr>
        <xdr:cNvSpPr txBox="1"/>
      </xdr:nvSpPr>
      <xdr:spPr>
        <a:xfrm>
          <a:off x="19547840" y="66698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153416</xdr:rowOff>
    </xdr:from>
    <xdr:to>
      <xdr:col>116</xdr:col>
      <xdr:colOff>114300</xdr:colOff>
      <xdr:row>40</xdr:row>
      <xdr:rowOff>83566</xdr:rowOff>
    </xdr:to>
    <xdr:sp macro="" textlink="">
      <xdr:nvSpPr>
        <xdr:cNvPr id="368" name="フローチャート: 判断 367">
          <a:extLst>
            <a:ext uri="{FF2B5EF4-FFF2-40B4-BE49-F238E27FC236}">
              <a16:creationId xmlns:a16="http://schemas.microsoft.com/office/drawing/2014/main" id="{F30A172D-3CC5-4B3D-8142-11075DBBE4A0}"/>
            </a:ext>
          </a:extLst>
        </xdr:cNvPr>
        <xdr:cNvSpPr/>
      </xdr:nvSpPr>
      <xdr:spPr>
        <a:xfrm>
          <a:off x="19458940" y="66913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148844</xdr:rowOff>
    </xdr:from>
    <xdr:to>
      <xdr:col>112</xdr:col>
      <xdr:colOff>38100</xdr:colOff>
      <xdr:row>40</xdr:row>
      <xdr:rowOff>78994</xdr:rowOff>
    </xdr:to>
    <xdr:sp macro="" textlink="">
      <xdr:nvSpPr>
        <xdr:cNvPr id="369" name="フローチャート: 判断 368">
          <a:extLst>
            <a:ext uri="{FF2B5EF4-FFF2-40B4-BE49-F238E27FC236}">
              <a16:creationId xmlns:a16="http://schemas.microsoft.com/office/drawing/2014/main" id="{E9BB97CB-0CA9-4FC2-BFD3-0F478C092EB2}"/>
            </a:ext>
          </a:extLst>
        </xdr:cNvPr>
        <xdr:cNvSpPr/>
      </xdr:nvSpPr>
      <xdr:spPr>
        <a:xfrm>
          <a:off x="18735040" y="66868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144272</xdr:rowOff>
    </xdr:from>
    <xdr:to>
      <xdr:col>107</xdr:col>
      <xdr:colOff>101600</xdr:colOff>
      <xdr:row>40</xdr:row>
      <xdr:rowOff>74422</xdr:rowOff>
    </xdr:to>
    <xdr:sp macro="" textlink="">
      <xdr:nvSpPr>
        <xdr:cNvPr id="370" name="フローチャート: 判断 369">
          <a:extLst>
            <a:ext uri="{FF2B5EF4-FFF2-40B4-BE49-F238E27FC236}">
              <a16:creationId xmlns:a16="http://schemas.microsoft.com/office/drawing/2014/main" id="{417953FD-FAD1-4E94-8F5C-7AD66D6A89E6}"/>
            </a:ext>
          </a:extLst>
        </xdr:cNvPr>
        <xdr:cNvSpPr/>
      </xdr:nvSpPr>
      <xdr:spPr>
        <a:xfrm>
          <a:off x="17937480" y="66822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137414</xdr:rowOff>
    </xdr:from>
    <xdr:to>
      <xdr:col>102</xdr:col>
      <xdr:colOff>165100</xdr:colOff>
      <xdr:row>40</xdr:row>
      <xdr:rowOff>67564</xdr:rowOff>
    </xdr:to>
    <xdr:sp macro="" textlink="">
      <xdr:nvSpPr>
        <xdr:cNvPr id="371" name="フローチャート: 判断 370">
          <a:extLst>
            <a:ext uri="{FF2B5EF4-FFF2-40B4-BE49-F238E27FC236}">
              <a16:creationId xmlns:a16="http://schemas.microsoft.com/office/drawing/2014/main" id="{76CFC02F-61A7-4D2D-A490-BCDCAFA126F6}"/>
            </a:ext>
          </a:extLst>
        </xdr:cNvPr>
        <xdr:cNvSpPr/>
      </xdr:nvSpPr>
      <xdr:spPr>
        <a:xfrm>
          <a:off x="17162780" y="66753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119126</xdr:rowOff>
    </xdr:from>
    <xdr:to>
      <xdr:col>98</xdr:col>
      <xdr:colOff>38100</xdr:colOff>
      <xdr:row>40</xdr:row>
      <xdr:rowOff>49276</xdr:rowOff>
    </xdr:to>
    <xdr:sp macro="" textlink="">
      <xdr:nvSpPr>
        <xdr:cNvPr id="372" name="フローチャート: 判断 371">
          <a:extLst>
            <a:ext uri="{FF2B5EF4-FFF2-40B4-BE49-F238E27FC236}">
              <a16:creationId xmlns:a16="http://schemas.microsoft.com/office/drawing/2014/main" id="{F85949AE-354D-4D7B-859C-FD15437CDE56}"/>
            </a:ext>
          </a:extLst>
        </xdr:cNvPr>
        <xdr:cNvSpPr/>
      </xdr:nvSpPr>
      <xdr:spPr>
        <a:xfrm>
          <a:off x="16388080" y="665708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73" name="テキスト ボックス 372">
          <a:extLst>
            <a:ext uri="{FF2B5EF4-FFF2-40B4-BE49-F238E27FC236}">
              <a16:creationId xmlns:a16="http://schemas.microsoft.com/office/drawing/2014/main" id="{47A60E11-A0C9-4CD8-85DC-B3A86735F3AD}"/>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74" name="テキスト ボックス 373">
          <a:extLst>
            <a:ext uri="{FF2B5EF4-FFF2-40B4-BE49-F238E27FC236}">
              <a16:creationId xmlns:a16="http://schemas.microsoft.com/office/drawing/2014/main" id="{8413F81E-E032-4EE7-851F-CFB2BB66D224}"/>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75" name="テキスト ボックス 374">
          <a:extLst>
            <a:ext uri="{FF2B5EF4-FFF2-40B4-BE49-F238E27FC236}">
              <a16:creationId xmlns:a16="http://schemas.microsoft.com/office/drawing/2014/main" id="{ED075BE8-52DB-4988-98DC-D2D39E0F64D6}"/>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76" name="テキスト ボックス 375">
          <a:extLst>
            <a:ext uri="{FF2B5EF4-FFF2-40B4-BE49-F238E27FC236}">
              <a16:creationId xmlns:a16="http://schemas.microsoft.com/office/drawing/2014/main" id="{2B0BD71B-3928-4920-85C4-3FA397137F6D}"/>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77" name="テキスト ボックス 376">
          <a:extLst>
            <a:ext uri="{FF2B5EF4-FFF2-40B4-BE49-F238E27FC236}">
              <a16:creationId xmlns:a16="http://schemas.microsoft.com/office/drawing/2014/main" id="{89DE44BB-58EE-441D-AE5C-BCF3EA78DDDC}"/>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167132</xdr:rowOff>
    </xdr:from>
    <xdr:to>
      <xdr:col>98</xdr:col>
      <xdr:colOff>38100</xdr:colOff>
      <xdr:row>39</xdr:row>
      <xdr:rowOff>97282</xdr:rowOff>
    </xdr:to>
    <xdr:sp macro="" textlink="">
      <xdr:nvSpPr>
        <xdr:cNvPr id="378" name="楕円 377">
          <a:extLst>
            <a:ext uri="{FF2B5EF4-FFF2-40B4-BE49-F238E27FC236}">
              <a16:creationId xmlns:a16="http://schemas.microsoft.com/office/drawing/2014/main" id="{E42B73CC-05C6-4E01-BEC0-FAA2DC70FF32}"/>
            </a:ext>
          </a:extLst>
        </xdr:cNvPr>
        <xdr:cNvSpPr/>
      </xdr:nvSpPr>
      <xdr:spPr>
        <a:xfrm>
          <a:off x="16388080" y="653745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38</xdr:row>
      <xdr:rowOff>95521</xdr:rowOff>
    </xdr:from>
    <xdr:ext cx="469744" cy="259045"/>
    <xdr:sp macro="" textlink="">
      <xdr:nvSpPr>
        <xdr:cNvPr id="379" name="n_1aveValue【認定こども園・幼稚園・保育所】&#10;一人当たり面積">
          <a:extLst>
            <a:ext uri="{FF2B5EF4-FFF2-40B4-BE49-F238E27FC236}">
              <a16:creationId xmlns:a16="http://schemas.microsoft.com/office/drawing/2014/main" id="{F97E37D0-A2B8-4180-B3CB-51F39565EABA}"/>
            </a:ext>
          </a:extLst>
        </xdr:cNvPr>
        <xdr:cNvSpPr txBox="1"/>
      </xdr:nvSpPr>
      <xdr:spPr>
        <a:xfrm>
          <a:off x="18561127" y="646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90949</xdr:rowOff>
    </xdr:from>
    <xdr:ext cx="469744" cy="259045"/>
    <xdr:sp macro="" textlink="">
      <xdr:nvSpPr>
        <xdr:cNvPr id="380" name="n_2aveValue【認定こども園・幼稚園・保育所】&#10;一人当たり面積">
          <a:extLst>
            <a:ext uri="{FF2B5EF4-FFF2-40B4-BE49-F238E27FC236}">
              <a16:creationId xmlns:a16="http://schemas.microsoft.com/office/drawing/2014/main" id="{AF6153A5-56EC-4FC6-85A1-09565B673E62}"/>
            </a:ext>
          </a:extLst>
        </xdr:cNvPr>
        <xdr:cNvSpPr txBox="1"/>
      </xdr:nvSpPr>
      <xdr:spPr>
        <a:xfrm>
          <a:off x="17776267" y="6461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84091</xdr:rowOff>
    </xdr:from>
    <xdr:ext cx="469744" cy="259045"/>
    <xdr:sp macro="" textlink="">
      <xdr:nvSpPr>
        <xdr:cNvPr id="381" name="n_3aveValue【認定こども園・幼稚園・保育所】&#10;一人当たり面積">
          <a:extLst>
            <a:ext uri="{FF2B5EF4-FFF2-40B4-BE49-F238E27FC236}">
              <a16:creationId xmlns:a16="http://schemas.microsoft.com/office/drawing/2014/main" id="{3C9D7A55-A477-4F4D-80B3-2F4D34695B85}"/>
            </a:ext>
          </a:extLst>
        </xdr:cNvPr>
        <xdr:cNvSpPr txBox="1"/>
      </xdr:nvSpPr>
      <xdr:spPr>
        <a:xfrm>
          <a:off x="17001567" y="6454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40403</xdr:rowOff>
    </xdr:from>
    <xdr:ext cx="469744" cy="259045"/>
    <xdr:sp macro="" textlink="">
      <xdr:nvSpPr>
        <xdr:cNvPr id="382" name="n_4aveValue【認定こども園・幼稚園・保育所】&#10;一人当たり面積">
          <a:extLst>
            <a:ext uri="{FF2B5EF4-FFF2-40B4-BE49-F238E27FC236}">
              <a16:creationId xmlns:a16="http://schemas.microsoft.com/office/drawing/2014/main" id="{9D34643C-D7EA-4F25-AF93-B89E4D56BAEE}"/>
            </a:ext>
          </a:extLst>
        </xdr:cNvPr>
        <xdr:cNvSpPr txBox="1"/>
      </xdr:nvSpPr>
      <xdr:spPr>
        <a:xfrm>
          <a:off x="16226867" y="6746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113809</xdr:rowOff>
    </xdr:from>
    <xdr:ext cx="469744" cy="259045"/>
    <xdr:sp macro="" textlink="">
      <xdr:nvSpPr>
        <xdr:cNvPr id="383" name="n_4mainValue【認定こども園・幼稚園・保育所】&#10;一人当たり面積">
          <a:extLst>
            <a:ext uri="{FF2B5EF4-FFF2-40B4-BE49-F238E27FC236}">
              <a16:creationId xmlns:a16="http://schemas.microsoft.com/office/drawing/2014/main" id="{CDFD4052-BAFA-4ABA-BA81-2744C9C96F36}"/>
            </a:ext>
          </a:extLst>
        </xdr:cNvPr>
        <xdr:cNvSpPr txBox="1"/>
      </xdr:nvSpPr>
      <xdr:spPr>
        <a:xfrm>
          <a:off x="16226867" y="6316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84" name="正方形/長方形 383">
          <a:extLst>
            <a:ext uri="{FF2B5EF4-FFF2-40B4-BE49-F238E27FC236}">
              <a16:creationId xmlns:a16="http://schemas.microsoft.com/office/drawing/2014/main" id="{EC78A282-6C7D-4BAE-9579-C0424AAF551D}"/>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85" name="正方形/長方形 384">
          <a:extLst>
            <a:ext uri="{FF2B5EF4-FFF2-40B4-BE49-F238E27FC236}">
              <a16:creationId xmlns:a16="http://schemas.microsoft.com/office/drawing/2014/main" id="{3FA5EA93-DBB6-473B-BB7D-A948C8854C8C}"/>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86" name="正方形/長方形 385">
          <a:extLst>
            <a:ext uri="{FF2B5EF4-FFF2-40B4-BE49-F238E27FC236}">
              <a16:creationId xmlns:a16="http://schemas.microsoft.com/office/drawing/2014/main" id="{CEBF7978-9F41-4C49-BAE0-B4086F96B656}"/>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7" name="正方形/長方形 386">
          <a:extLst>
            <a:ext uri="{FF2B5EF4-FFF2-40B4-BE49-F238E27FC236}">
              <a16:creationId xmlns:a16="http://schemas.microsoft.com/office/drawing/2014/main" id="{3CAFE519-61C7-4787-A4E7-1F27A4DB3D63}"/>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88" name="正方形/長方形 387">
          <a:extLst>
            <a:ext uri="{FF2B5EF4-FFF2-40B4-BE49-F238E27FC236}">
              <a16:creationId xmlns:a16="http://schemas.microsoft.com/office/drawing/2014/main" id="{18BF88E8-F6D5-48FA-8FC4-90507B6C14BB}"/>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89" name="正方形/長方形 388">
          <a:extLst>
            <a:ext uri="{FF2B5EF4-FFF2-40B4-BE49-F238E27FC236}">
              <a16:creationId xmlns:a16="http://schemas.microsoft.com/office/drawing/2014/main" id="{568A4440-3F4B-4E28-802C-97FC107225F4}"/>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90" name="正方形/長方形 389">
          <a:extLst>
            <a:ext uri="{FF2B5EF4-FFF2-40B4-BE49-F238E27FC236}">
              <a16:creationId xmlns:a16="http://schemas.microsoft.com/office/drawing/2014/main" id="{0EF1024B-BBE0-4AFC-B9D8-BA9F0E205EE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91" name="正方形/長方形 390">
          <a:extLst>
            <a:ext uri="{FF2B5EF4-FFF2-40B4-BE49-F238E27FC236}">
              <a16:creationId xmlns:a16="http://schemas.microsoft.com/office/drawing/2014/main" id="{C7F17BC2-6831-42EA-8609-CD72647751C6}"/>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92" name="テキスト ボックス 391">
          <a:extLst>
            <a:ext uri="{FF2B5EF4-FFF2-40B4-BE49-F238E27FC236}">
              <a16:creationId xmlns:a16="http://schemas.microsoft.com/office/drawing/2014/main" id="{720CEBD4-F2B2-4A6D-B1E4-D9D8FAF78C01}"/>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93" name="直線コネクタ 392">
          <a:extLst>
            <a:ext uri="{FF2B5EF4-FFF2-40B4-BE49-F238E27FC236}">
              <a16:creationId xmlns:a16="http://schemas.microsoft.com/office/drawing/2014/main" id="{40F4C068-B815-4045-A820-EEC275A81298}"/>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94" name="テキスト ボックス 393">
          <a:extLst>
            <a:ext uri="{FF2B5EF4-FFF2-40B4-BE49-F238E27FC236}">
              <a16:creationId xmlns:a16="http://schemas.microsoft.com/office/drawing/2014/main" id="{861F39E4-AAFB-4EA4-86A9-F9019D05721C}"/>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395" name="直線コネクタ 394">
          <a:extLst>
            <a:ext uri="{FF2B5EF4-FFF2-40B4-BE49-F238E27FC236}">
              <a16:creationId xmlns:a16="http://schemas.microsoft.com/office/drawing/2014/main" id="{C8C7F86C-F66B-47C5-A0DE-26D1D7435013}"/>
            </a:ext>
          </a:extLst>
        </xdr:cNvPr>
        <xdr:cNvCxnSpPr/>
      </xdr:nvCxnSpPr>
      <xdr:spPr>
        <a:xfrm>
          <a:off x="10960100" y="10728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396" name="テキスト ボックス 395">
          <a:extLst>
            <a:ext uri="{FF2B5EF4-FFF2-40B4-BE49-F238E27FC236}">
              <a16:creationId xmlns:a16="http://schemas.microsoft.com/office/drawing/2014/main" id="{320480F2-3E5B-45BD-A70A-FADF656E6466}"/>
            </a:ext>
          </a:extLst>
        </xdr:cNvPr>
        <xdr:cNvSpPr txBox="1"/>
      </xdr:nvSpPr>
      <xdr:spPr>
        <a:xfrm>
          <a:off x="1056150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397" name="直線コネクタ 396">
          <a:extLst>
            <a:ext uri="{FF2B5EF4-FFF2-40B4-BE49-F238E27FC236}">
              <a16:creationId xmlns:a16="http://schemas.microsoft.com/office/drawing/2014/main" id="{390C35D1-CD4E-4FEF-86DA-5DDE2D04B1BD}"/>
            </a:ext>
          </a:extLst>
        </xdr:cNvPr>
        <xdr:cNvCxnSpPr/>
      </xdr:nvCxnSpPr>
      <xdr:spPr>
        <a:xfrm>
          <a:off x="10960100" y="10283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398" name="テキスト ボックス 397">
          <a:extLst>
            <a:ext uri="{FF2B5EF4-FFF2-40B4-BE49-F238E27FC236}">
              <a16:creationId xmlns:a16="http://schemas.microsoft.com/office/drawing/2014/main" id="{1E27A11A-49E4-4673-96AE-8B094FA98EEC}"/>
            </a:ext>
          </a:extLst>
        </xdr:cNvPr>
        <xdr:cNvSpPr txBox="1"/>
      </xdr:nvSpPr>
      <xdr:spPr>
        <a:xfrm>
          <a:off x="1060276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399" name="直線コネクタ 398">
          <a:extLst>
            <a:ext uri="{FF2B5EF4-FFF2-40B4-BE49-F238E27FC236}">
              <a16:creationId xmlns:a16="http://schemas.microsoft.com/office/drawing/2014/main" id="{2D44776B-3D09-4458-B601-4E56E610BC51}"/>
            </a:ext>
          </a:extLst>
        </xdr:cNvPr>
        <xdr:cNvCxnSpPr/>
      </xdr:nvCxnSpPr>
      <xdr:spPr>
        <a:xfrm>
          <a:off x="10960100" y="98374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00" name="テキスト ボックス 399">
          <a:extLst>
            <a:ext uri="{FF2B5EF4-FFF2-40B4-BE49-F238E27FC236}">
              <a16:creationId xmlns:a16="http://schemas.microsoft.com/office/drawing/2014/main" id="{E054480D-A5B5-4CF1-8643-29C4D0965F49}"/>
            </a:ext>
          </a:extLst>
        </xdr:cNvPr>
        <xdr:cNvSpPr txBox="1"/>
      </xdr:nvSpPr>
      <xdr:spPr>
        <a:xfrm>
          <a:off x="1060276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01" name="直線コネクタ 400">
          <a:extLst>
            <a:ext uri="{FF2B5EF4-FFF2-40B4-BE49-F238E27FC236}">
              <a16:creationId xmlns:a16="http://schemas.microsoft.com/office/drawing/2014/main" id="{6184ED22-97C6-4DC5-AA3C-027C08C423DF}"/>
            </a:ext>
          </a:extLst>
        </xdr:cNvPr>
        <xdr:cNvCxnSpPr/>
      </xdr:nvCxnSpPr>
      <xdr:spPr>
        <a:xfrm>
          <a:off x="10960100" y="93878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02" name="テキスト ボックス 401">
          <a:extLst>
            <a:ext uri="{FF2B5EF4-FFF2-40B4-BE49-F238E27FC236}">
              <a16:creationId xmlns:a16="http://schemas.microsoft.com/office/drawing/2014/main" id="{44445A93-6877-4662-A23A-63CD4DCAEA42}"/>
            </a:ext>
          </a:extLst>
        </xdr:cNvPr>
        <xdr:cNvSpPr txBox="1"/>
      </xdr:nvSpPr>
      <xdr:spPr>
        <a:xfrm>
          <a:off x="1060276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03" name="直線コネクタ 402">
          <a:extLst>
            <a:ext uri="{FF2B5EF4-FFF2-40B4-BE49-F238E27FC236}">
              <a16:creationId xmlns:a16="http://schemas.microsoft.com/office/drawing/2014/main" id="{BCDEFD31-0375-4F72-8A5C-C743A59B111D}"/>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04" name="テキスト ボックス 403">
          <a:extLst>
            <a:ext uri="{FF2B5EF4-FFF2-40B4-BE49-F238E27FC236}">
              <a16:creationId xmlns:a16="http://schemas.microsoft.com/office/drawing/2014/main" id="{93ADDADB-479D-48E4-84A9-26EDB59D40DE}"/>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05" name="【学校施設】&#10;有形固定資産減価償却率グラフ枠">
          <a:extLst>
            <a:ext uri="{FF2B5EF4-FFF2-40B4-BE49-F238E27FC236}">
              <a16:creationId xmlns:a16="http://schemas.microsoft.com/office/drawing/2014/main" id="{9645B279-C06B-41A2-B179-5CF9832109E6}"/>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102870</xdr:rowOff>
    </xdr:from>
    <xdr:to>
      <xdr:col>85</xdr:col>
      <xdr:colOff>126364</xdr:colOff>
      <xdr:row>62</xdr:row>
      <xdr:rowOff>137160</xdr:rowOff>
    </xdr:to>
    <xdr:cxnSp macro="">
      <xdr:nvCxnSpPr>
        <xdr:cNvPr id="406" name="直線コネクタ 405">
          <a:extLst>
            <a:ext uri="{FF2B5EF4-FFF2-40B4-BE49-F238E27FC236}">
              <a16:creationId xmlns:a16="http://schemas.microsoft.com/office/drawing/2014/main" id="{CB691F09-76B2-46E1-8F44-E094AFBDF66F}"/>
            </a:ext>
          </a:extLst>
        </xdr:cNvPr>
        <xdr:cNvCxnSpPr/>
      </xdr:nvCxnSpPr>
      <xdr:spPr>
        <a:xfrm flipV="1">
          <a:off x="14375764" y="9323070"/>
          <a:ext cx="0" cy="1207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140987</xdr:rowOff>
    </xdr:from>
    <xdr:ext cx="405111" cy="259045"/>
    <xdr:sp macro="" textlink="">
      <xdr:nvSpPr>
        <xdr:cNvPr id="407" name="【学校施設】&#10;有形固定資産減価償却率最小値テキスト">
          <a:extLst>
            <a:ext uri="{FF2B5EF4-FFF2-40B4-BE49-F238E27FC236}">
              <a16:creationId xmlns:a16="http://schemas.microsoft.com/office/drawing/2014/main" id="{1631A29C-43D9-4C96-AC25-ACD57A48A49B}"/>
            </a:ext>
          </a:extLst>
        </xdr:cNvPr>
        <xdr:cNvSpPr txBox="1"/>
      </xdr:nvSpPr>
      <xdr:spPr>
        <a:xfrm>
          <a:off x="14414500"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137160</xdr:rowOff>
    </xdr:from>
    <xdr:to>
      <xdr:col>86</xdr:col>
      <xdr:colOff>25400</xdr:colOff>
      <xdr:row>62</xdr:row>
      <xdr:rowOff>137160</xdr:rowOff>
    </xdr:to>
    <xdr:cxnSp macro="">
      <xdr:nvCxnSpPr>
        <xdr:cNvPr id="408" name="直線コネクタ 407">
          <a:extLst>
            <a:ext uri="{FF2B5EF4-FFF2-40B4-BE49-F238E27FC236}">
              <a16:creationId xmlns:a16="http://schemas.microsoft.com/office/drawing/2014/main" id="{A5464B20-A0E2-423A-8BAD-FEE009AF5410}"/>
            </a:ext>
          </a:extLst>
        </xdr:cNvPr>
        <xdr:cNvCxnSpPr/>
      </xdr:nvCxnSpPr>
      <xdr:spPr>
        <a:xfrm>
          <a:off x="14287500" y="105308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49547</xdr:rowOff>
    </xdr:from>
    <xdr:ext cx="405111" cy="259045"/>
    <xdr:sp macro="" textlink="">
      <xdr:nvSpPr>
        <xdr:cNvPr id="409" name="【学校施設】&#10;有形固定資産減価償却率最大値テキスト">
          <a:extLst>
            <a:ext uri="{FF2B5EF4-FFF2-40B4-BE49-F238E27FC236}">
              <a16:creationId xmlns:a16="http://schemas.microsoft.com/office/drawing/2014/main" id="{72882815-AF1A-4EA3-B924-92506AC0C13C}"/>
            </a:ext>
          </a:extLst>
        </xdr:cNvPr>
        <xdr:cNvSpPr txBox="1"/>
      </xdr:nvSpPr>
      <xdr:spPr>
        <a:xfrm>
          <a:off x="14414500" y="9102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102870</xdr:rowOff>
    </xdr:from>
    <xdr:to>
      <xdr:col>86</xdr:col>
      <xdr:colOff>25400</xdr:colOff>
      <xdr:row>55</xdr:row>
      <xdr:rowOff>102870</xdr:rowOff>
    </xdr:to>
    <xdr:cxnSp macro="">
      <xdr:nvCxnSpPr>
        <xdr:cNvPr id="410" name="直線コネクタ 409">
          <a:extLst>
            <a:ext uri="{FF2B5EF4-FFF2-40B4-BE49-F238E27FC236}">
              <a16:creationId xmlns:a16="http://schemas.microsoft.com/office/drawing/2014/main" id="{79AD769C-FE1D-45B3-A9B3-F1096B8365E4}"/>
            </a:ext>
          </a:extLst>
        </xdr:cNvPr>
        <xdr:cNvCxnSpPr/>
      </xdr:nvCxnSpPr>
      <xdr:spPr>
        <a:xfrm>
          <a:off x="14287500" y="93230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65803</xdr:rowOff>
    </xdr:from>
    <xdr:ext cx="405111" cy="259045"/>
    <xdr:sp macro="" textlink="">
      <xdr:nvSpPr>
        <xdr:cNvPr id="411" name="【学校施設】&#10;有形固定資産減価償却率平均値テキスト">
          <a:extLst>
            <a:ext uri="{FF2B5EF4-FFF2-40B4-BE49-F238E27FC236}">
              <a16:creationId xmlns:a16="http://schemas.microsoft.com/office/drawing/2014/main" id="{49E4625E-FC2F-4892-AFCC-7E3D7834B333}"/>
            </a:ext>
          </a:extLst>
        </xdr:cNvPr>
        <xdr:cNvSpPr txBox="1"/>
      </xdr:nvSpPr>
      <xdr:spPr>
        <a:xfrm>
          <a:off x="14414500" y="97889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42926</xdr:rowOff>
    </xdr:from>
    <xdr:to>
      <xdr:col>85</xdr:col>
      <xdr:colOff>177800</xdr:colOff>
      <xdr:row>59</xdr:row>
      <xdr:rowOff>144526</xdr:rowOff>
    </xdr:to>
    <xdr:sp macro="" textlink="">
      <xdr:nvSpPr>
        <xdr:cNvPr id="412" name="フローチャート: 判断 411">
          <a:extLst>
            <a:ext uri="{FF2B5EF4-FFF2-40B4-BE49-F238E27FC236}">
              <a16:creationId xmlns:a16="http://schemas.microsoft.com/office/drawing/2014/main" id="{9165E33C-ED13-4298-A580-02A1D7AAA4FD}"/>
            </a:ext>
          </a:extLst>
        </xdr:cNvPr>
        <xdr:cNvSpPr/>
      </xdr:nvSpPr>
      <xdr:spPr>
        <a:xfrm>
          <a:off x="14325600" y="9933686"/>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22352</xdr:rowOff>
    </xdr:from>
    <xdr:to>
      <xdr:col>81</xdr:col>
      <xdr:colOff>101600</xdr:colOff>
      <xdr:row>59</xdr:row>
      <xdr:rowOff>123952</xdr:rowOff>
    </xdr:to>
    <xdr:sp macro="" textlink="">
      <xdr:nvSpPr>
        <xdr:cNvPr id="413" name="フローチャート: 判断 412">
          <a:extLst>
            <a:ext uri="{FF2B5EF4-FFF2-40B4-BE49-F238E27FC236}">
              <a16:creationId xmlns:a16="http://schemas.microsoft.com/office/drawing/2014/main" id="{9EBF0F32-9C8A-432C-899C-990395D98ABC}"/>
            </a:ext>
          </a:extLst>
        </xdr:cNvPr>
        <xdr:cNvSpPr/>
      </xdr:nvSpPr>
      <xdr:spPr>
        <a:xfrm>
          <a:off x="13578840" y="9913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159512</xdr:rowOff>
    </xdr:from>
    <xdr:to>
      <xdr:col>76</xdr:col>
      <xdr:colOff>165100</xdr:colOff>
      <xdr:row>59</xdr:row>
      <xdr:rowOff>89662</xdr:rowOff>
    </xdr:to>
    <xdr:sp macro="" textlink="">
      <xdr:nvSpPr>
        <xdr:cNvPr id="414" name="フローチャート: 判断 413">
          <a:extLst>
            <a:ext uri="{FF2B5EF4-FFF2-40B4-BE49-F238E27FC236}">
              <a16:creationId xmlns:a16="http://schemas.microsoft.com/office/drawing/2014/main" id="{96162A60-0954-4308-ABE7-C49D33799E04}"/>
            </a:ext>
          </a:extLst>
        </xdr:cNvPr>
        <xdr:cNvSpPr/>
      </xdr:nvSpPr>
      <xdr:spPr>
        <a:xfrm>
          <a:off x="12804140" y="98826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141224</xdr:rowOff>
    </xdr:from>
    <xdr:to>
      <xdr:col>72</xdr:col>
      <xdr:colOff>38100</xdr:colOff>
      <xdr:row>59</xdr:row>
      <xdr:rowOff>71374</xdr:rowOff>
    </xdr:to>
    <xdr:sp macro="" textlink="">
      <xdr:nvSpPr>
        <xdr:cNvPr id="415" name="フローチャート: 判断 414">
          <a:extLst>
            <a:ext uri="{FF2B5EF4-FFF2-40B4-BE49-F238E27FC236}">
              <a16:creationId xmlns:a16="http://schemas.microsoft.com/office/drawing/2014/main" id="{1AA438E3-2046-4C92-9147-3324DB28D3D2}"/>
            </a:ext>
          </a:extLst>
        </xdr:cNvPr>
        <xdr:cNvSpPr/>
      </xdr:nvSpPr>
      <xdr:spPr>
        <a:xfrm>
          <a:off x="12029440" y="98643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122936</xdr:rowOff>
    </xdr:from>
    <xdr:to>
      <xdr:col>67</xdr:col>
      <xdr:colOff>101600</xdr:colOff>
      <xdr:row>59</xdr:row>
      <xdr:rowOff>53086</xdr:rowOff>
    </xdr:to>
    <xdr:sp macro="" textlink="">
      <xdr:nvSpPr>
        <xdr:cNvPr id="416" name="フローチャート: 判断 415">
          <a:extLst>
            <a:ext uri="{FF2B5EF4-FFF2-40B4-BE49-F238E27FC236}">
              <a16:creationId xmlns:a16="http://schemas.microsoft.com/office/drawing/2014/main" id="{F60E923E-529E-4E8D-9892-688A7EA8C80A}"/>
            </a:ext>
          </a:extLst>
        </xdr:cNvPr>
        <xdr:cNvSpPr/>
      </xdr:nvSpPr>
      <xdr:spPr>
        <a:xfrm>
          <a:off x="11231880" y="98460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17" name="テキスト ボックス 416">
          <a:extLst>
            <a:ext uri="{FF2B5EF4-FFF2-40B4-BE49-F238E27FC236}">
              <a16:creationId xmlns:a16="http://schemas.microsoft.com/office/drawing/2014/main" id="{3484BC22-19BD-4E1F-8061-1CAE805EA536}"/>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18" name="テキスト ボックス 417">
          <a:extLst>
            <a:ext uri="{FF2B5EF4-FFF2-40B4-BE49-F238E27FC236}">
              <a16:creationId xmlns:a16="http://schemas.microsoft.com/office/drawing/2014/main" id="{B9EF2D89-1D97-4D88-8F80-89DED1B01B79}"/>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19" name="テキスト ボックス 418">
          <a:extLst>
            <a:ext uri="{FF2B5EF4-FFF2-40B4-BE49-F238E27FC236}">
              <a16:creationId xmlns:a16="http://schemas.microsoft.com/office/drawing/2014/main" id="{37DD880F-733E-4DF4-A283-57E687AA7CA1}"/>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20" name="テキスト ボックス 419">
          <a:extLst>
            <a:ext uri="{FF2B5EF4-FFF2-40B4-BE49-F238E27FC236}">
              <a16:creationId xmlns:a16="http://schemas.microsoft.com/office/drawing/2014/main" id="{97132213-2FC3-4328-8D09-8962F5ACCB7F}"/>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21" name="テキスト ボックス 420">
          <a:extLst>
            <a:ext uri="{FF2B5EF4-FFF2-40B4-BE49-F238E27FC236}">
              <a16:creationId xmlns:a16="http://schemas.microsoft.com/office/drawing/2014/main" id="{DD4877D9-5E23-4A09-A467-B40C64BA4AB8}"/>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79502</xdr:rowOff>
    </xdr:from>
    <xdr:to>
      <xdr:col>85</xdr:col>
      <xdr:colOff>177800</xdr:colOff>
      <xdr:row>61</xdr:row>
      <xdr:rowOff>9652</xdr:rowOff>
    </xdr:to>
    <xdr:sp macro="" textlink="">
      <xdr:nvSpPr>
        <xdr:cNvPr id="422" name="楕円 421">
          <a:extLst>
            <a:ext uri="{FF2B5EF4-FFF2-40B4-BE49-F238E27FC236}">
              <a16:creationId xmlns:a16="http://schemas.microsoft.com/office/drawing/2014/main" id="{6F3D6DAC-6850-4EE2-AAB6-52F6D6830C7B}"/>
            </a:ext>
          </a:extLst>
        </xdr:cNvPr>
        <xdr:cNvSpPr/>
      </xdr:nvSpPr>
      <xdr:spPr>
        <a:xfrm>
          <a:off x="14325600" y="10137902"/>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57929</xdr:rowOff>
    </xdr:from>
    <xdr:ext cx="405111" cy="259045"/>
    <xdr:sp macro="" textlink="">
      <xdr:nvSpPr>
        <xdr:cNvPr id="423" name="【学校施設】&#10;有形固定資産減価償却率該当値テキスト">
          <a:extLst>
            <a:ext uri="{FF2B5EF4-FFF2-40B4-BE49-F238E27FC236}">
              <a16:creationId xmlns:a16="http://schemas.microsoft.com/office/drawing/2014/main" id="{FB102B66-4C4C-4A9D-AFBF-630A8D4D2735}"/>
            </a:ext>
          </a:extLst>
        </xdr:cNvPr>
        <xdr:cNvSpPr txBox="1"/>
      </xdr:nvSpPr>
      <xdr:spPr>
        <a:xfrm>
          <a:off x="14414500" y="10116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31496</xdr:rowOff>
    </xdr:from>
    <xdr:to>
      <xdr:col>81</xdr:col>
      <xdr:colOff>101600</xdr:colOff>
      <xdr:row>60</xdr:row>
      <xdr:rowOff>133096</xdr:rowOff>
    </xdr:to>
    <xdr:sp macro="" textlink="">
      <xdr:nvSpPr>
        <xdr:cNvPr id="424" name="楕円 423">
          <a:extLst>
            <a:ext uri="{FF2B5EF4-FFF2-40B4-BE49-F238E27FC236}">
              <a16:creationId xmlns:a16="http://schemas.microsoft.com/office/drawing/2014/main" id="{18770D36-00CB-4463-AA6B-0CB085F85CD1}"/>
            </a:ext>
          </a:extLst>
        </xdr:cNvPr>
        <xdr:cNvSpPr/>
      </xdr:nvSpPr>
      <xdr:spPr>
        <a:xfrm>
          <a:off x="13578840" y="1008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82296</xdr:rowOff>
    </xdr:from>
    <xdr:to>
      <xdr:col>85</xdr:col>
      <xdr:colOff>127000</xdr:colOff>
      <xdr:row>60</xdr:row>
      <xdr:rowOff>130302</xdr:rowOff>
    </xdr:to>
    <xdr:cxnSp macro="">
      <xdr:nvCxnSpPr>
        <xdr:cNvPr id="425" name="直線コネクタ 424">
          <a:extLst>
            <a:ext uri="{FF2B5EF4-FFF2-40B4-BE49-F238E27FC236}">
              <a16:creationId xmlns:a16="http://schemas.microsoft.com/office/drawing/2014/main" id="{16F54A9C-D642-4DB5-8623-BCF8F7A0E9F0}"/>
            </a:ext>
          </a:extLst>
        </xdr:cNvPr>
        <xdr:cNvCxnSpPr/>
      </xdr:nvCxnSpPr>
      <xdr:spPr>
        <a:xfrm>
          <a:off x="13629640" y="10140696"/>
          <a:ext cx="74676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145796</xdr:rowOff>
    </xdr:from>
    <xdr:to>
      <xdr:col>76</xdr:col>
      <xdr:colOff>165100</xdr:colOff>
      <xdr:row>60</xdr:row>
      <xdr:rowOff>75946</xdr:rowOff>
    </xdr:to>
    <xdr:sp macro="" textlink="">
      <xdr:nvSpPr>
        <xdr:cNvPr id="426" name="楕円 425">
          <a:extLst>
            <a:ext uri="{FF2B5EF4-FFF2-40B4-BE49-F238E27FC236}">
              <a16:creationId xmlns:a16="http://schemas.microsoft.com/office/drawing/2014/main" id="{B63F1E57-D5EF-4CFC-AF04-A8504C805B46}"/>
            </a:ext>
          </a:extLst>
        </xdr:cNvPr>
        <xdr:cNvSpPr/>
      </xdr:nvSpPr>
      <xdr:spPr>
        <a:xfrm>
          <a:off x="12804140" y="100365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25146</xdr:rowOff>
    </xdr:from>
    <xdr:to>
      <xdr:col>81</xdr:col>
      <xdr:colOff>50800</xdr:colOff>
      <xdr:row>60</xdr:row>
      <xdr:rowOff>82296</xdr:rowOff>
    </xdr:to>
    <xdr:cxnSp macro="">
      <xdr:nvCxnSpPr>
        <xdr:cNvPr id="427" name="直線コネクタ 426">
          <a:extLst>
            <a:ext uri="{FF2B5EF4-FFF2-40B4-BE49-F238E27FC236}">
              <a16:creationId xmlns:a16="http://schemas.microsoft.com/office/drawing/2014/main" id="{4C0B7AF3-0231-4C4A-A0B6-891CA76740A4}"/>
            </a:ext>
          </a:extLst>
        </xdr:cNvPr>
        <xdr:cNvCxnSpPr/>
      </xdr:nvCxnSpPr>
      <xdr:spPr>
        <a:xfrm>
          <a:off x="12854940" y="10083546"/>
          <a:ext cx="7747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86360</xdr:rowOff>
    </xdr:from>
    <xdr:to>
      <xdr:col>72</xdr:col>
      <xdr:colOff>38100</xdr:colOff>
      <xdr:row>60</xdr:row>
      <xdr:rowOff>16510</xdr:rowOff>
    </xdr:to>
    <xdr:sp macro="" textlink="">
      <xdr:nvSpPr>
        <xdr:cNvPr id="428" name="楕円 427">
          <a:extLst>
            <a:ext uri="{FF2B5EF4-FFF2-40B4-BE49-F238E27FC236}">
              <a16:creationId xmlns:a16="http://schemas.microsoft.com/office/drawing/2014/main" id="{05BC1264-2B2D-4A8B-B59B-36E9EF03A652}"/>
            </a:ext>
          </a:extLst>
        </xdr:cNvPr>
        <xdr:cNvSpPr/>
      </xdr:nvSpPr>
      <xdr:spPr>
        <a:xfrm>
          <a:off x="12029440" y="99771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137160</xdr:rowOff>
    </xdr:from>
    <xdr:to>
      <xdr:col>76</xdr:col>
      <xdr:colOff>114300</xdr:colOff>
      <xdr:row>60</xdr:row>
      <xdr:rowOff>25146</xdr:rowOff>
    </xdr:to>
    <xdr:cxnSp macro="">
      <xdr:nvCxnSpPr>
        <xdr:cNvPr id="429" name="直線コネクタ 428">
          <a:extLst>
            <a:ext uri="{FF2B5EF4-FFF2-40B4-BE49-F238E27FC236}">
              <a16:creationId xmlns:a16="http://schemas.microsoft.com/office/drawing/2014/main" id="{40C8E7CF-0045-4470-A9D0-99F4AAAD519A}"/>
            </a:ext>
          </a:extLst>
        </xdr:cNvPr>
        <xdr:cNvCxnSpPr/>
      </xdr:nvCxnSpPr>
      <xdr:spPr>
        <a:xfrm>
          <a:off x="12072620" y="10027920"/>
          <a:ext cx="782320" cy="5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29210</xdr:rowOff>
    </xdr:from>
    <xdr:to>
      <xdr:col>67</xdr:col>
      <xdr:colOff>101600</xdr:colOff>
      <xdr:row>59</xdr:row>
      <xdr:rowOff>130810</xdr:rowOff>
    </xdr:to>
    <xdr:sp macro="" textlink="">
      <xdr:nvSpPr>
        <xdr:cNvPr id="430" name="楕円 429">
          <a:extLst>
            <a:ext uri="{FF2B5EF4-FFF2-40B4-BE49-F238E27FC236}">
              <a16:creationId xmlns:a16="http://schemas.microsoft.com/office/drawing/2014/main" id="{31C50149-B290-4765-95B4-22CE1326970A}"/>
            </a:ext>
          </a:extLst>
        </xdr:cNvPr>
        <xdr:cNvSpPr/>
      </xdr:nvSpPr>
      <xdr:spPr>
        <a:xfrm>
          <a:off x="11231880" y="991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80010</xdr:rowOff>
    </xdr:from>
    <xdr:to>
      <xdr:col>71</xdr:col>
      <xdr:colOff>177800</xdr:colOff>
      <xdr:row>59</xdr:row>
      <xdr:rowOff>137160</xdr:rowOff>
    </xdr:to>
    <xdr:cxnSp macro="">
      <xdr:nvCxnSpPr>
        <xdr:cNvPr id="431" name="直線コネクタ 430">
          <a:extLst>
            <a:ext uri="{FF2B5EF4-FFF2-40B4-BE49-F238E27FC236}">
              <a16:creationId xmlns:a16="http://schemas.microsoft.com/office/drawing/2014/main" id="{998F3581-FBAF-4096-9B2F-9B12D7D9FC44}"/>
            </a:ext>
          </a:extLst>
        </xdr:cNvPr>
        <xdr:cNvCxnSpPr/>
      </xdr:nvCxnSpPr>
      <xdr:spPr>
        <a:xfrm>
          <a:off x="11282680" y="9970770"/>
          <a:ext cx="78994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140479</xdr:rowOff>
    </xdr:from>
    <xdr:ext cx="405111" cy="259045"/>
    <xdr:sp macro="" textlink="">
      <xdr:nvSpPr>
        <xdr:cNvPr id="432" name="n_1aveValue【学校施設】&#10;有形固定資産減価償却率">
          <a:extLst>
            <a:ext uri="{FF2B5EF4-FFF2-40B4-BE49-F238E27FC236}">
              <a16:creationId xmlns:a16="http://schemas.microsoft.com/office/drawing/2014/main" id="{183BD8C6-A67C-4486-AB71-66A74D5BBDAE}"/>
            </a:ext>
          </a:extLst>
        </xdr:cNvPr>
        <xdr:cNvSpPr txBox="1"/>
      </xdr:nvSpPr>
      <xdr:spPr>
        <a:xfrm>
          <a:off x="13437244" y="9695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106189</xdr:rowOff>
    </xdr:from>
    <xdr:ext cx="405111" cy="259045"/>
    <xdr:sp macro="" textlink="">
      <xdr:nvSpPr>
        <xdr:cNvPr id="433" name="n_2aveValue【学校施設】&#10;有形固定資産減価償却率">
          <a:extLst>
            <a:ext uri="{FF2B5EF4-FFF2-40B4-BE49-F238E27FC236}">
              <a16:creationId xmlns:a16="http://schemas.microsoft.com/office/drawing/2014/main" id="{2877CF6C-7922-46CC-93DA-2E726E4A6BFB}"/>
            </a:ext>
          </a:extLst>
        </xdr:cNvPr>
        <xdr:cNvSpPr txBox="1"/>
      </xdr:nvSpPr>
      <xdr:spPr>
        <a:xfrm>
          <a:off x="12675244" y="9661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87901</xdr:rowOff>
    </xdr:from>
    <xdr:ext cx="405111" cy="259045"/>
    <xdr:sp macro="" textlink="">
      <xdr:nvSpPr>
        <xdr:cNvPr id="434" name="n_3aveValue【学校施設】&#10;有形固定資産減価償却率">
          <a:extLst>
            <a:ext uri="{FF2B5EF4-FFF2-40B4-BE49-F238E27FC236}">
              <a16:creationId xmlns:a16="http://schemas.microsoft.com/office/drawing/2014/main" id="{6636134C-D27D-465C-A75B-4F55D001F93E}"/>
            </a:ext>
          </a:extLst>
        </xdr:cNvPr>
        <xdr:cNvSpPr txBox="1"/>
      </xdr:nvSpPr>
      <xdr:spPr>
        <a:xfrm>
          <a:off x="11900544" y="9643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69613</xdr:rowOff>
    </xdr:from>
    <xdr:ext cx="405111" cy="259045"/>
    <xdr:sp macro="" textlink="">
      <xdr:nvSpPr>
        <xdr:cNvPr id="435" name="n_4aveValue【学校施設】&#10;有形固定資産減価償却率">
          <a:extLst>
            <a:ext uri="{FF2B5EF4-FFF2-40B4-BE49-F238E27FC236}">
              <a16:creationId xmlns:a16="http://schemas.microsoft.com/office/drawing/2014/main" id="{B10A6609-8F0F-4F4F-A4F4-4AEED5FEF435}"/>
            </a:ext>
          </a:extLst>
        </xdr:cNvPr>
        <xdr:cNvSpPr txBox="1"/>
      </xdr:nvSpPr>
      <xdr:spPr>
        <a:xfrm>
          <a:off x="11102984" y="962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124223</xdr:rowOff>
    </xdr:from>
    <xdr:ext cx="405111" cy="259045"/>
    <xdr:sp macro="" textlink="">
      <xdr:nvSpPr>
        <xdr:cNvPr id="436" name="n_1mainValue【学校施設】&#10;有形固定資産減価償却率">
          <a:extLst>
            <a:ext uri="{FF2B5EF4-FFF2-40B4-BE49-F238E27FC236}">
              <a16:creationId xmlns:a16="http://schemas.microsoft.com/office/drawing/2014/main" id="{AC8DCF71-A39B-40E1-8D58-935EBFB723F1}"/>
            </a:ext>
          </a:extLst>
        </xdr:cNvPr>
        <xdr:cNvSpPr txBox="1"/>
      </xdr:nvSpPr>
      <xdr:spPr>
        <a:xfrm>
          <a:off x="13437244" y="10182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67073</xdr:rowOff>
    </xdr:from>
    <xdr:ext cx="405111" cy="259045"/>
    <xdr:sp macro="" textlink="">
      <xdr:nvSpPr>
        <xdr:cNvPr id="437" name="n_2mainValue【学校施設】&#10;有形固定資産減価償却率">
          <a:extLst>
            <a:ext uri="{FF2B5EF4-FFF2-40B4-BE49-F238E27FC236}">
              <a16:creationId xmlns:a16="http://schemas.microsoft.com/office/drawing/2014/main" id="{D812F584-40C8-4E1D-A00A-DD9360920687}"/>
            </a:ext>
          </a:extLst>
        </xdr:cNvPr>
        <xdr:cNvSpPr txBox="1"/>
      </xdr:nvSpPr>
      <xdr:spPr>
        <a:xfrm>
          <a:off x="12675244" y="10125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7637</xdr:rowOff>
    </xdr:from>
    <xdr:ext cx="405111" cy="259045"/>
    <xdr:sp macro="" textlink="">
      <xdr:nvSpPr>
        <xdr:cNvPr id="438" name="n_3mainValue【学校施設】&#10;有形固定資産減価償却率">
          <a:extLst>
            <a:ext uri="{FF2B5EF4-FFF2-40B4-BE49-F238E27FC236}">
              <a16:creationId xmlns:a16="http://schemas.microsoft.com/office/drawing/2014/main" id="{612C4DA9-08FD-481D-A328-FBDAC71236E6}"/>
            </a:ext>
          </a:extLst>
        </xdr:cNvPr>
        <xdr:cNvSpPr txBox="1"/>
      </xdr:nvSpPr>
      <xdr:spPr>
        <a:xfrm>
          <a:off x="11900544" y="10066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121937</xdr:rowOff>
    </xdr:from>
    <xdr:ext cx="405111" cy="259045"/>
    <xdr:sp macro="" textlink="">
      <xdr:nvSpPr>
        <xdr:cNvPr id="439" name="n_4mainValue【学校施設】&#10;有形固定資産減価償却率">
          <a:extLst>
            <a:ext uri="{FF2B5EF4-FFF2-40B4-BE49-F238E27FC236}">
              <a16:creationId xmlns:a16="http://schemas.microsoft.com/office/drawing/2014/main" id="{D37DDCBF-42EA-467D-8FEC-1068379D8183}"/>
            </a:ext>
          </a:extLst>
        </xdr:cNvPr>
        <xdr:cNvSpPr txBox="1"/>
      </xdr:nvSpPr>
      <xdr:spPr>
        <a:xfrm>
          <a:off x="11102984" y="10012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0" name="正方形/長方形 439">
          <a:extLst>
            <a:ext uri="{FF2B5EF4-FFF2-40B4-BE49-F238E27FC236}">
              <a16:creationId xmlns:a16="http://schemas.microsoft.com/office/drawing/2014/main" id="{2F3BE772-B082-4FB7-92C6-7DFE3D9D9245}"/>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41" name="正方形/長方形 440">
          <a:extLst>
            <a:ext uri="{FF2B5EF4-FFF2-40B4-BE49-F238E27FC236}">
              <a16:creationId xmlns:a16="http://schemas.microsoft.com/office/drawing/2014/main" id="{58BE6343-DF22-4713-AC56-BE1C756696FF}"/>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42" name="正方形/長方形 441">
          <a:extLst>
            <a:ext uri="{FF2B5EF4-FFF2-40B4-BE49-F238E27FC236}">
              <a16:creationId xmlns:a16="http://schemas.microsoft.com/office/drawing/2014/main" id="{FE0C5539-D5DD-4375-B590-3C9FD44A4B21}"/>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43" name="正方形/長方形 442">
          <a:extLst>
            <a:ext uri="{FF2B5EF4-FFF2-40B4-BE49-F238E27FC236}">
              <a16:creationId xmlns:a16="http://schemas.microsoft.com/office/drawing/2014/main" id="{082F1259-120F-42D9-9A50-7E2C5EAE191A}"/>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44" name="正方形/長方形 443">
          <a:extLst>
            <a:ext uri="{FF2B5EF4-FFF2-40B4-BE49-F238E27FC236}">
              <a16:creationId xmlns:a16="http://schemas.microsoft.com/office/drawing/2014/main" id="{8D9F0D12-DE88-46E5-96D8-D9E2F072D54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45" name="正方形/長方形 444">
          <a:extLst>
            <a:ext uri="{FF2B5EF4-FFF2-40B4-BE49-F238E27FC236}">
              <a16:creationId xmlns:a16="http://schemas.microsoft.com/office/drawing/2014/main" id="{4B401AF9-6EA5-44F7-B742-F372167C330C}"/>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46" name="正方形/長方形 445">
          <a:extLst>
            <a:ext uri="{FF2B5EF4-FFF2-40B4-BE49-F238E27FC236}">
              <a16:creationId xmlns:a16="http://schemas.microsoft.com/office/drawing/2014/main" id="{8CC0C2E4-5F6D-48C3-9258-AC5FDB2C78F1}"/>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47" name="正方形/長方形 446">
          <a:extLst>
            <a:ext uri="{FF2B5EF4-FFF2-40B4-BE49-F238E27FC236}">
              <a16:creationId xmlns:a16="http://schemas.microsoft.com/office/drawing/2014/main" id="{05F00B2D-001E-45A9-965C-DBCC9C4DA669}"/>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48" name="テキスト ボックス 447">
          <a:extLst>
            <a:ext uri="{FF2B5EF4-FFF2-40B4-BE49-F238E27FC236}">
              <a16:creationId xmlns:a16="http://schemas.microsoft.com/office/drawing/2014/main" id="{6A30E5B5-3E0E-4699-A30C-16EBF8D7D178}"/>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49" name="直線コネクタ 448">
          <a:extLst>
            <a:ext uri="{FF2B5EF4-FFF2-40B4-BE49-F238E27FC236}">
              <a16:creationId xmlns:a16="http://schemas.microsoft.com/office/drawing/2014/main" id="{3DAC0EF4-13BA-458B-B1FA-DB354F45B0DF}"/>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50" name="直線コネクタ 449">
          <a:extLst>
            <a:ext uri="{FF2B5EF4-FFF2-40B4-BE49-F238E27FC236}">
              <a16:creationId xmlns:a16="http://schemas.microsoft.com/office/drawing/2014/main" id="{F4C14844-331B-441C-9CD0-72FD456CE7FF}"/>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51" name="テキスト ボックス 450">
          <a:extLst>
            <a:ext uri="{FF2B5EF4-FFF2-40B4-BE49-F238E27FC236}">
              <a16:creationId xmlns:a16="http://schemas.microsoft.com/office/drawing/2014/main" id="{6B0F6111-10A2-44D5-AA6A-8A74217FBE2D}"/>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52" name="直線コネクタ 451">
          <a:extLst>
            <a:ext uri="{FF2B5EF4-FFF2-40B4-BE49-F238E27FC236}">
              <a16:creationId xmlns:a16="http://schemas.microsoft.com/office/drawing/2014/main" id="{7B8284F0-275B-4EE7-8C0A-BB7E35BD503F}"/>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53" name="テキスト ボックス 452">
          <a:extLst>
            <a:ext uri="{FF2B5EF4-FFF2-40B4-BE49-F238E27FC236}">
              <a16:creationId xmlns:a16="http://schemas.microsoft.com/office/drawing/2014/main" id="{3F2A36EB-BA48-4EC0-8FE0-FCDC60FD328B}"/>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54" name="直線コネクタ 453">
          <a:extLst>
            <a:ext uri="{FF2B5EF4-FFF2-40B4-BE49-F238E27FC236}">
              <a16:creationId xmlns:a16="http://schemas.microsoft.com/office/drawing/2014/main" id="{1063DE54-4020-469C-9D08-D85AE46CA687}"/>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55" name="テキスト ボックス 454">
          <a:extLst>
            <a:ext uri="{FF2B5EF4-FFF2-40B4-BE49-F238E27FC236}">
              <a16:creationId xmlns:a16="http://schemas.microsoft.com/office/drawing/2014/main" id="{CD1E9156-E0D0-4B2B-807D-AB4B06DB5706}"/>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56" name="直線コネクタ 455">
          <a:extLst>
            <a:ext uri="{FF2B5EF4-FFF2-40B4-BE49-F238E27FC236}">
              <a16:creationId xmlns:a16="http://schemas.microsoft.com/office/drawing/2014/main" id="{C9060B06-6849-49E5-BDCA-C2D41B3625E0}"/>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57" name="テキスト ボックス 456">
          <a:extLst>
            <a:ext uri="{FF2B5EF4-FFF2-40B4-BE49-F238E27FC236}">
              <a16:creationId xmlns:a16="http://schemas.microsoft.com/office/drawing/2014/main" id="{E26B8B0F-88A9-4862-8779-A86C6CB42574}"/>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58" name="直線コネクタ 457">
          <a:extLst>
            <a:ext uri="{FF2B5EF4-FFF2-40B4-BE49-F238E27FC236}">
              <a16:creationId xmlns:a16="http://schemas.microsoft.com/office/drawing/2014/main" id="{9FF9203E-7011-4FAA-9E89-08083D69E9E7}"/>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59" name="テキスト ボックス 458">
          <a:extLst>
            <a:ext uri="{FF2B5EF4-FFF2-40B4-BE49-F238E27FC236}">
              <a16:creationId xmlns:a16="http://schemas.microsoft.com/office/drawing/2014/main" id="{4060BC05-7044-4784-9A80-EF93F3510D30}"/>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60" name="【学校施設】&#10;一人当たり面積グラフ枠">
          <a:extLst>
            <a:ext uri="{FF2B5EF4-FFF2-40B4-BE49-F238E27FC236}">
              <a16:creationId xmlns:a16="http://schemas.microsoft.com/office/drawing/2014/main" id="{D7ED2C92-3377-4E65-A4C1-B01F98D6577C}"/>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42063</xdr:rowOff>
    </xdr:from>
    <xdr:to>
      <xdr:col>116</xdr:col>
      <xdr:colOff>62864</xdr:colOff>
      <xdr:row>63</xdr:row>
      <xdr:rowOff>100584</xdr:rowOff>
    </xdr:to>
    <xdr:cxnSp macro="">
      <xdr:nvCxnSpPr>
        <xdr:cNvPr id="461" name="直線コネクタ 460">
          <a:extLst>
            <a:ext uri="{FF2B5EF4-FFF2-40B4-BE49-F238E27FC236}">
              <a16:creationId xmlns:a16="http://schemas.microsoft.com/office/drawing/2014/main" id="{6961185C-568B-49E4-B4BD-77665B45215F}"/>
            </a:ext>
          </a:extLst>
        </xdr:cNvPr>
        <xdr:cNvCxnSpPr/>
      </xdr:nvCxnSpPr>
      <xdr:spPr>
        <a:xfrm flipV="1">
          <a:off x="19509104" y="9429903"/>
          <a:ext cx="0" cy="1232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104411</xdr:rowOff>
    </xdr:from>
    <xdr:ext cx="469744" cy="259045"/>
    <xdr:sp macro="" textlink="">
      <xdr:nvSpPr>
        <xdr:cNvPr id="462" name="【学校施設】&#10;一人当たり面積最小値テキスト">
          <a:extLst>
            <a:ext uri="{FF2B5EF4-FFF2-40B4-BE49-F238E27FC236}">
              <a16:creationId xmlns:a16="http://schemas.microsoft.com/office/drawing/2014/main" id="{EE5D8C94-91E5-4DE8-976F-7F76176835DC}"/>
            </a:ext>
          </a:extLst>
        </xdr:cNvPr>
        <xdr:cNvSpPr txBox="1"/>
      </xdr:nvSpPr>
      <xdr:spPr>
        <a:xfrm>
          <a:off x="19547840" y="10665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100584</xdr:rowOff>
    </xdr:from>
    <xdr:to>
      <xdr:col>116</xdr:col>
      <xdr:colOff>152400</xdr:colOff>
      <xdr:row>63</xdr:row>
      <xdr:rowOff>100584</xdr:rowOff>
    </xdr:to>
    <xdr:cxnSp macro="">
      <xdr:nvCxnSpPr>
        <xdr:cNvPr id="463" name="直線コネクタ 462">
          <a:extLst>
            <a:ext uri="{FF2B5EF4-FFF2-40B4-BE49-F238E27FC236}">
              <a16:creationId xmlns:a16="http://schemas.microsoft.com/office/drawing/2014/main" id="{F47831E7-3CD1-47EC-9D23-A8D68B4A2514}"/>
            </a:ext>
          </a:extLst>
        </xdr:cNvPr>
        <xdr:cNvCxnSpPr/>
      </xdr:nvCxnSpPr>
      <xdr:spPr>
        <a:xfrm>
          <a:off x="19443700" y="106619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160190</xdr:rowOff>
    </xdr:from>
    <xdr:ext cx="469744" cy="259045"/>
    <xdr:sp macro="" textlink="">
      <xdr:nvSpPr>
        <xdr:cNvPr id="464" name="【学校施設】&#10;一人当たり面積最大値テキスト">
          <a:extLst>
            <a:ext uri="{FF2B5EF4-FFF2-40B4-BE49-F238E27FC236}">
              <a16:creationId xmlns:a16="http://schemas.microsoft.com/office/drawing/2014/main" id="{0DAABBE6-CB04-40AA-889F-247D6BB9FEB3}"/>
            </a:ext>
          </a:extLst>
        </xdr:cNvPr>
        <xdr:cNvSpPr txBox="1"/>
      </xdr:nvSpPr>
      <xdr:spPr>
        <a:xfrm>
          <a:off x="19547840" y="9212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42063</xdr:rowOff>
    </xdr:from>
    <xdr:to>
      <xdr:col>116</xdr:col>
      <xdr:colOff>152400</xdr:colOff>
      <xdr:row>56</xdr:row>
      <xdr:rowOff>42063</xdr:rowOff>
    </xdr:to>
    <xdr:cxnSp macro="">
      <xdr:nvCxnSpPr>
        <xdr:cNvPr id="465" name="直線コネクタ 464">
          <a:extLst>
            <a:ext uri="{FF2B5EF4-FFF2-40B4-BE49-F238E27FC236}">
              <a16:creationId xmlns:a16="http://schemas.microsoft.com/office/drawing/2014/main" id="{D22598BE-6DDB-48C6-8337-C7086D95B4FC}"/>
            </a:ext>
          </a:extLst>
        </xdr:cNvPr>
        <xdr:cNvCxnSpPr/>
      </xdr:nvCxnSpPr>
      <xdr:spPr>
        <a:xfrm>
          <a:off x="19443700" y="942990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139869</xdr:rowOff>
    </xdr:from>
    <xdr:ext cx="469744" cy="259045"/>
    <xdr:sp macro="" textlink="">
      <xdr:nvSpPr>
        <xdr:cNvPr id="466" name="【学校施設】&#10;一人当たり面積平均値テキスト">
          <a:extLst>
            <a:ext uri="{FF2B5EF4-FFF2-40B4-BE49-F238E27FC236}">
              <a16:creationId xmlns:a16="http://schemas.microsoft.com/office/drawing/2014/main" id="{0DCD64B4-667E-401E-B33E-B3A25DDBB0E6}"/>
            </a:ext>
          </a:extLst>
        </xdr:cNvPr>
        <xdr:cNvSpPr txBox="1"/>
      </xdr:nvSpPr>
      <xdr:spPr>
        <a:xfrm>
          <a:off x="19547840" y="98629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116992</xdr:rowOff>
    </xdr:from>
    <xdr:to>
      <xdr:col>116</xdr:col>
      <xdr:colOff>114300</xdr:colOff>
      <xdr:row>60</xdr:row>
      <xdr:rowOff>47142</xdr:rowOff>
    </xdr:to>
    <xdr:sp macro="" textlink="">
      <xdr:nvSpPr>
        <xdr:cNvPr id="467" name="フローチャート: 判断 466">
          <a:extLst>
            <a:ext uri="{FF2B5EF4-FFF2-40B4-BE49-F238E27FC236}">
              <a16:creationId xmlns:a16="http://schemas.microsoft.com/office/drawing/2014/main" id="{53ECB5EC-AEAA-4B07-858C-5BB3F8459D44}"/>
            </a:ext>
          </a:extLst>
        </xdr:cNvPr>
        <xdr:cNvSpPr/>
      </xdr:nvSpPr>
      <xdr:spPr>
        <a:xfrm>
          <a:off x="19458940" y="100077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123851</xdr:rowOff>
    </xdr:from>
    <xdr:to>
      <xdr:col>112</xdr:col>
      <xdr:colOff>38100</xdr:colOff>
      <xdr:row>60</xdr:row>
      <xdr:rowOff>54001</xdr:rowOff>
    </xdr:to>
    <xdr:sp macro="" textlink="">
      <xdr:nvSpPr>
        <xdr:cNvPr id="468" name="フローチャート: 判断 467">
          <a:extLst>
            <a:ext uri="{FF2B5EF4-FFF2-40B4-BE49-F238E27FC236}">
              <a16:creationId xmlns:a16="http://schemas.microsoft.com/office/drawing/2014/main" id="{8C893619-532D-4E61-8938-9B7B3F70AD9D}"/>
            </a:ext>
          </a:extLst>
        </xdr:cNvPr>
        <xdr:cNvSpPr/>
      </xdr:nvSpPr>
      <xdr:spPr>
        <a:xfrm>
          <a:off x="18735040" y="1001461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115621</xdr:rowOff>
    </xdr:from>
    <xdr:to>
      <xdr:col>107</xdr:col>
      <xdr:colOff>101600</xdr:colOff>
      <xdr:row>60</xdr:row>
      <xdr:rowOff>45771</xdr:rowOff>
    </xdr:to>
    <xdr:sp macro="" textlink="">
      <xdr:nvSpPr>
        <xdr:cNvPr id="469" name="フローチャート: 判断 468">
          <a:extLst>
            <a:ext uri="{FF2B5EF4-FFF2-40B4-BE49-F238E27FC236}">
              <a16:creationId xmlns:a16="http://schemas.microsoft.com/office/drawing/2014/main" id="{B2B9ED2C-08FF-44C3-BE29-66F122347DDB}"/>
            </a:ext>
          </a:extLst>
        </xdr:cNvPr>
        <xdr:cNvSpPr/>
      </xdr:nvSpPr>
      <xdr:spPr>
        <a:xfrm>
          <a:off x="17937480" y="100063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125679</xdr:rowOff>
    </xdr:from>
    <xdr:to>
      <xdr:col>102</xdr:col>
      <xdr:colOff>165100</xdr:colOff>
      <xdr:row>60</xdr:row>
      <xdr:rowOff>55829</xdr:rowOff>
    </xdr:to>
    <xdr:sp macro="" textlink="">
      <xdr:nvSpPr>
        <xdr:cNvPr id="470" name="フローチャート: 判断 469">
          <a:extLst>
            <a:ext uri="{FF2B5EF4-FFF2-40B4-BE49-F238E27FC236}">
              <a16:creationId xmlns:a16="http://schemas.microsoft.com/office/drawing/2014/main" id="{8F5B73EC-9FFC-4F2B-9780-9BC49B24AD3B}"/>
            </a:ext>
          </a:extLst>
        </xdr:cNvPr>
        <xdr:cNvSpPr/>
      </xdr:nvSpPr>
      <xdr:spPr>
        <a:xfrm>
          <a:off x="17162780" y="100164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112420</xdr:rowOff>
    </xdr:from>
    <xdr:to>
      <xdr:col>98</xdr:col>
      <xdr:colOff>38100</xdr:colOff>
      <xdr:row>60</xdr:row>
      <xdr:rowOff>42570</xdr:rowOff>
    </xdr:to>
    <xdr:sp macro="" textlink="">
      <xdr:nvSpPr>
        <xdr:cNvPr id="471" name="フローチャート: 判断 470">
          <a:extLst>
            <a:ext uri="{FF2B5EF4-FFF2-40B4-BE49-F238E27FC236}">
              <a16:creationId xmlns:a16="http://schemas.microsoft.com/office/drawing/2014/main" id="{CE1FDEE5-DE65-4911-9C44-2EBE0FA59F34}"/>
            </a:ext>
          </a:extLst>
        </xdr:cNvPr>
        <xdr:cNvSpPr/>
      </xdr:nvSpPr>
      <xdr:spPr>
        <a:xfrm>
          <a:off x="16388080" y="100031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72" name="テキスト ボックス 471">
          <a:extLst>
            <a:ext uri="{FF2B5EF4-FFF2-40B4-BE49-F238E27FC236}">
              <a16:creationId xmlns:a16="http://schemas.microsoft.com/office/drawing/2014/main" id="{98D2DDCD-AEC0-4139-934F-19355F5AC9E6}"/>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73" name="テキスト ボックス 472">
          <a:extLst>
            <a:ext uri="{FF2B5EF4-FFF2-40B4-BE49-F238E27FC236}">
              <a16:creationId xmlns:a16="http://schemas.microsoft.com/office/drawing/2014/main" id="{A24A0943-2C4F-4069-B64D-235D8DAF70E3}"/>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74" name="テキスト ボックス 473">
          <a:extLst>
            <a:ext uri="{FF2B5EF4-FFF2-40B4-BE49-F238E27FC236}">
              <a16:creationId xmlns:a16="http://schemas.microsoft.com/office/drawing/2014/main" id="{8E6F1A5A-2B59-480D-84E4-3262348EAE92}"/>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75" name="テキスト ボックス 474">
          <a:extLst>
            <a:ext uri="{FF2B5EF4-FFF2-40B4-BE49-F238E27FC236}">
              <a16:creationId xmlns:a16="http://schemas.microsoft.com/office/drawing/2014/main" id="{03C25818-CE9F-4E03-A3E8-A3FBE05C51B7}"/>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76" name="テキスト ボックス 475">
          <a:extLst>
            <a:ext uri="{FF2B5EF4-FFF2-40B4-BE49-F238E27FC236}">
              <a16:creationId xmlns:a16="http://schemas.microsoft.com/office/drawing/2014/main" id="{BF62E382-0F98-4884-B2D0-DF9A8B6A701F}"/>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77674</xdr:rowOff>
    </xdr:from>
    <xdr:to>
      <xdr:col>116</xdr:col>
      <xdr:colOff>114300</xdr:colOff>
      <xdr:row>61</xdr:row>
      <xdr:rowOff>7824</xdr:rowOff>
    </xdr:to>
    <xdr:sp macro="" textlink="">
      <xdr:nvSpPr>
        <xdr:cNvPr id="477" name="楕円 476">
          <a:extLst>
            <a:ext uri="{FF2B5EF4-FFF2-40B4-BE49-F238E27FC236}">
              <a16:creationId xmlns:a16="http://schemas.microsoft.com/office/drawing/2014/main" id="{92A45ED8-D050-46AD-8D31-734DCC29B817}"/>
            </a:ext>
          </a:extLst>
        </xdr:cNvPr>
        <xdr:cNvSpPr/>
      </xdr:nvSpPr>
      <xdr:spPr>
        <a:xfrm>
          <a:off x="19458940" y="101360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56101</xdr:rowOff>
    </xdr:from>
    <xdr:ext cx="469744" cy="259045"/>
    <xdr:sp macro="" textlink="">
      <xdr:nvSpPr>
        <xdr:cNvPr id="478" name="【学校施設】&#10;一人当たり面積該当値テキスト">
          <a:extLst>
            <a:ext uri="{FF2B5EF4-FFF2-40B4-BE49-F238E27FC236}">
              <a16:creationId xmlns:a16="http://schemas.microsoft.com/office/drawing/2014/main" id="{4054B4EE-0FCA-40F3-A3C4-FE6069DB40FA}"/>
            </a:ext>
          </a:extLst>
        </xdr:cNvPr>
        <xdr:cNvSpPr txBox="1"/>
      </xdr:nvSpPr>
      <xdr:spPr>
        <a:xfrm>
          <a:off x="19547840" y="10114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78130</xdr:rowOff>
    </xdr:from>
    <xdr:to>
      <xdr:col>112</xdr:col>
      <xdr:colOff>38100</xdr:colOff>
      <xdr:row>61</xdr:row>
      <xdr:rowOff>8280</xdr:rowOff>
    </xdr:to>
    <xdr:sp macro="" textlink="">
      <xdr:nvSpPr>
        <xdr:cNvPr id="479" name="楕円 478">
          <a:extLst>
            <a:ext uri="{FF2B5EF4-FFF2-40B4-BE49-F238E27FC236}">
              <a16:creationId xmlns:a16="http://schemas.microsoft.com/office/drawing/2014/main" id="{A855E281-00A5-4B20-9034-8AD0F1546DE4}"/>
            </a:ext>
          </a:extLst>
        </xdr:cNvPr>
        <xdr:cNvSpPr/>
      </xdr:nvSpPr>
      <xdr:spPr>
        <a:xfrm>
          <a:off x="18735040" y="101365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128474</xdr:rowOff>
    </xdr:from>
    <xdr:to>
      <xdr:col>116</xdr:col>
      <xdr:colOff>63500</xdr:colOff>
      <xdr:row>60</xdr:row>
      <xdr:rowOff>128930</xdr:rowOff>
    </xdr:to>
    <xdr:cxnSp macro="">
      <xdr:nvCxnSpPr>
        <xdr:cNvPr id="480" name="直線コネクタ 479">
          <a:extLst>
            <a:ext uri="{FF2B5EF4-FFF2-40B4-BE49-F238E27FC236}">
              <a16:creationId xmlns:a16="http://schemas.microsoft.com/office/drawing/2014/main" id="{005E8D32-5EA7-4C3B-ADC7-F6B6285E7D7A}"/>
            </a:ext>
          </a:extLst>
        </xdr:cNvPr>
        <xdr:cNvCxnSpPr/>
      </xdr:nvCxnSpPr>
      <xdr:spPr>
        <a:xfrm flipV="1">
          <a:off x="18778220" y="10186874"/>
          <a:ext cx="731520" cy="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78587</xdr:rowOff>
    </xdr:from>
    <xdr:to>
      <xdr:col>107</xdr:col>
      <xdr:colOff>101600</xdr:colOff>
      <xdr:row>61</xdr:row>
      <xdr:rowOff>8737</xdr:rowOff>
    </xdr:to>
    <xdr:sp macro="" textlink="">
      <xdr:nvSpPr>
        <xdr:cNvPr id="481" name="楕円 480">
          <a:extLst>
            <a:ext uri="{FF2B5EF4-FFF2-40B4-BE49-F238E27FC236}">
              <a16:creationId xmlns:a16="http://schemas.microsoft.com/office/drawing/2014/main" id="{E10A2437-C8EE-45FA-96FB-2E7C8C5BEC83}"/>
            </a:ext>
          </a:extLst>
        </xdr:cNvPr>
        <xdr:cNvSpPr/>
      </xdr:nvSpPr>
      <xdr:spPr>
        <a:xfrm>
          <a:off x="17937480" y="1013698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128930</xdr:rowOff>
    </xdr:from>
    <xdr:to>
      <xdr:col>111</xdr:col>
      <xdr:colOff>177800</xdr:colOff>
      <xdr:row>60</xdr:row>
      <xdr:rowOff>129387</xdr:rowOff>
    </xdr:to>
    <xdr:cxnSp macro="">
      <xdr:nvCxnSpPr>
        <xdr:cNvPr id="482" name="直線コネクタ 481">
          <a:extLst>
            <a:ext uri="{FF2B5EF4-FFF2-40B4-BE49-F238E27FC236}">
              <a16:creationId xmlns:a16="http://schemas.microsoft.com/office/drawing/2014/main" id="{0DA6D6B7-D776-43C4-8120-A0C3619722E7}"/>
            </a:ext>
          </a:extLst>
        </xdr:cNvPr>
        <xdr:cNvCxnSpPr/>
      </xdr:nvCxnSpPr>
      <xdr:spPr>
        <a:xfrm flipV="1">
          <a:off x="17988280" y="10187330"/>
          <a:ext cx="78994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75387</xdr:rowOff>
    </xdr:from>
    <xdr:to>
      <xdr:col>102</xdr:col>
      <xdr:colOff>165100</xdr:colOff>
      <xdr:row>61</xdr:row>
      <xdr:rowOff>5537</xdr:rowOff>
    </xdr:to>
    <xdr:sp macro="" textlink="">
      <xdr:nvSpPr>
        <xdr:cNvPr id="483" name="楕円 482">
          <a:extLst>
            <a:ext uri="{FF2B5EF4-FFF2-40B4-BE49-F238E27FC236}">
              <a16:creationId xmlns:a16="http://schemas.microsoft.com/office/drawing/2014/main" id="{BD13A5E0-3453-4150-8200-3A52F6C4E421}"/>
            </a:ext>
          </a:extLst>
        </xdr:cNvPr>
        <xdr:cNvSpPr/>
      </xdr:nvSpPr>
      <xdr:spPr>
        <a:xfrm>
          <a:off x="17162780" y="1013378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126187</xdr:rowOff>
    </xdr:from>
    <xdr:to>
      <xdr:col>107</xdr:col>
      <xdr:colOff>50800</xdr:colOff>
      <xdr:row>60</xdr:row>
      <xdr:rowOff>129387</xdr:rowOff>
    </xdr:to>
    <xdr:cxnSp macro="">
      <xdr:nvCxnSpPr>
        <xdr:cNvPr id="484" name="直線コネクタ 483">
          <a:extLst>
            <a:ext uri="{FF2B5EF4-FFF2-40B4-BE49-F238E27FC236}">
              <a16:creationId xmlns:a16="http://schemas.microsoft.com/office/drawing/2014/main" id="{C25C2F43-BA85-406C-9582-3BF9D08FF165}"/>
            </a:ext>
          </a:extLst>
        </xdr:cNvPr>
        <xdr:cNvCxnSpPr/>
      </xdr:nvCxnSpPr>
      <xdr:spPr>
        <a:xfrm>
          <a:off x="17213580" y="10184587"/>
          <a:ext cx="7747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71272</xdr:rowOff>
    </xdr:from>
    <xdr:to>
      <xdr:col>98</xdr:col>
      <xdr:colOff>38100</xdr:colOff>
      <xdr:row>61</xdr:row>
      <xdr:rowOff>1422</xdr:rowOff>
    </xdr:to>
    <xdr:sp macro="" textlink="">
      <xdr:nvSpPr>
        <xdr:cNvPr id="485" name="楕円 484">
          <a:extLst>
            <a:ext uri="{FF2B5EF4-FFF2-40B4-BE49-F238E27FC236}">
              <a16:creationId xmlns:a16="http://schemas.microsoft.com/office/drawing/2014/main" id="{DEFB2616-4FD3-49CF-B5C1-EB5CA0244CBE}"/>
            </a:ext>
          </a:extLst>
        </xdr:cNvPr>
        <xdr:cNvSpPr/>
      </xdr:nvSpPr>
      <xdr:spPr>
        <a:xfrm>
          <a:off x="16388080" y="1012967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122072</xdr:rowOff>
    </xdr:from>
    <xdr:to>
      <xdr:col>102</xdr:col>
      <xdr:colOff>114300</xdr:colOff>
      <xdr:row>60</xdr:row>
      <xdr:rowOff>126187</xdr:rowOff>
    </xdr:to>
    <xdr:cxnSp macro="">
      <xdr:nvCxnSpPr>
        <xdr:cNvPr id="486" name="直線コネクタ 485">
          <a:extLst>
            <a:ext uri="{FF2B5EF4-FFF2-40B4-BE49-F238E27FC236}">
              <a16:creationId xmlns:a16="http://schemas.microsoft.com/office/drawing/2014/main" id="{FF0CEFD7-B1B9-4BBC-B7D3-18B5C776B80E}"/>
            </a:ext>
          </a:extLst>
        </xdr:cNvPr>
        <xdr:cNvCxnSpPr/>
      </xdr:nvCxnSpPr>
      <xdr:spPr>
        <a:xfrm>
          <a:off x="16431260" y="10180472"/>
          <a:ext cx="78232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70528</xdr:rowOff>
    </xdr:from>
    <xdr:ext cx="469744" cy="259045"/>
    <xdr:sp macro="" textlink="">
      <xdr:nvSpPr>
        <xdr:cNvPr id="487" name="n_1aveValue【学校施設】&#10;一人当たり面積">
          <a:extLst>
            <a:ext uri="{FF2B5EF4-FFF2-40B4-BE49-F238E27FC236}">
              <a16:creationId xmlns:a16="http://schemas.microsoft.com/office/drawing/2014/main" id="{E4ADF883-A4D2-49B3-B223-AE7E94D5B244}"/>
            </a:ext>
          </a:extLst>
        </xdr:cNvPr>
        <xdr:cNvSpPr txBox="1"/>
      </xdr:nvSpPr>
      <xdr:spPr>
        <a:xfrm>
          <a:off x="18561127" y="9793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62298</xdr:rowOff>
    </xdr:from>
    <xdr:ext cx="469744" cy="259045"/>
    <xdr:sp macro="" textlink="">
      <xdr:nvSpPr>
        <xdr:cNvPr id="488" name="n_2aveValue【学校施設】&#10;一人当たり面積">
          <a:extLst>
            <a:ext uri="{FF2B5EF4-FFF2-40B4-BE49-F238E27FC236}">
              <a16:creationId xmlns:a16="http://schemas.microsoft.com/office/drawing/2014/main" id="{4FE7E1BB-4263-429A-9FE5-54E4E8B4A5EE}"/>
            </a:ext>
          </a:extLst>
        </xdr:cNvPr>
        <xdr:cNvSpPr txBox="1"/>
      </xdr:nvSpPr>
      <xdr:spPr>
        <a:xfrm>
          <a:off x="17776267" y="9785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72356</xdr:rowOff>
    </xdr:from>
    <xdr:ext cx="469744" cy="259045"/>
    <xdr:sp macro="" textlink="">
      <xdr:nvSpPr>
        <xdr:cNvPr id="489" name="n_3aveValue【学校施設】&#10;一人当たり面積">
          <a:extLst>
            <a:ext uri="{FF2B5EF4-FFF2-40B4-BE49-F238E27FC236}">
              <a16:creationId xmlns:a16="http://schemas.microsoft.com/office/drawing/2014/main" id="{35E3F914-ADE2-424B-916D-308955C6E196}"/>
            </a:ext>
          </a:extLst>
        </xdr:cNvPr>
        <xdr:cNvSpPr txBox="1"/>
      </xdr:nvSpPr>
      <xdr:spPr>
        <a:xfrm>
          <a:off x="17001567" y="9795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59097</xdr:rowOff>
    </xdr:from>
    <xdr:ext cx="469744" cy="259045"/>
    <xdr:sp macro="" textlink="">
      <xdr:nvSpPr>
        <xdr:cNvPr id="490" name="n_4aveValue【学校施設】&#10;一人当たり面積">
          <a:extLst>
            <a:ext uri="{FF2B5EF4-FFF2-40B4-BE49-F238E27FC236}">
              <a16:creationId xmlns:a16="http://schemas.microsoft.com/office/drawing/2014/main" id="{F3303B60-79C1-434C-B901-E2B60DFD23D6}"/>
            </a:ext>
          </a:extLst>
        </xdr:cNvPr>
        <xdr:cNvSpPr txBox="1"/>
      </xdr:nvSpPr>
      <xdr:spPr>
        <a:xfrm>
          <a:off x="16226867" y="9782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170857</xdr:rowOff>
    </xdr:from>
    <xdr:ext cx="469744" cy="259045"/>
    <xdr:sp macro="" textlink="">
      <xdr:nvSpPr>
        <xdr:cNvPr id="491" name="n_1mainValue【学校施設】&#10;一人当たり面積">
          <a:extLst>
            <a:ext uri="{FF2B5EF4-FFF2-40B4-BE49-F238E27FC236}">
              <a16:creationId xmlns:a16="http://schemas.microsoft.com/office/drawing/2014/main" id="{A017E8FA-78E8-4689-8C2C-5C4CE1EB80C5}"/>
            </a:ext>
          </a:extLst>
        </xdr:cNvPr>
        <xdr:cNvSpPr txBox="1"/>
      </xdr:nvSpPr>
      <xdr:spPr>
        <a:xfrm>
          <a:off x="18561127" y="10229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171314</xdr:rowOff>
    </xdr:from>
    <xdr:ext cx="469744" cy="259045"/>
    <xdr:sp macro="" textlink="">
      <xdr:nvSpPr>
        <xdr:cNvPr id="492" name="n_2mainValue【学校施設】&#10;一人当たり面積">
          <a:extLst>
            <a:ext uri="{FF2B5EF4-FFF2-40B4-BE49-F238E27FC236}">
              <a16:creationId xmlns:a16="http://schemas.microsoft.com/office/drawing/2014/main" id="{E09F432C-A888-42DA-9E70-B87FE17C325A}"/>
            </a:ext>
          </a:extLst>
        </xdr:cNvPr>
        <xdr:cNvSpPr txBox="1"/>
      </xdr:nvSpPr>
      <xdr:spPr>
        <a:xfrm>
          <a:off x="17776267" y="10229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168114</xdr:rowOff>
    </xdr:from>
    <xdr:ext cx="469744" cy="259045"/>
    <xdr:sp macro="" textlink="">
      <xdr:nvSpPr>
        <xdr:cNvPr id="493" name="n_3mainValue【学校施設】&#10;一人当たり面積">
          <a:extLst>
            <a:ext uri="{FF2B5EF4-FFF2-40B4-BE49-F238E27FC236}">
              <a16:creationId xmlns:a16="http://schemas.microsoft.com/office/drawing/2014/main" id="{93FFD6C9-9BDB-4F7B-A8F7-78E7A8D14659}"/>
            </a:ext>
          </a:extLst>
        </xdr:cNvPr>
        <xdr:cNvSpPr txBox="1"/>
      </xdr:nvSpPr>
      <xdr:spPr>
        <a:xfrm>
          <a:off x="17001567" y="10226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163999</xdr:rowOff>
    </xdr:from>
    <xdr:ext cx="469744" cy="259045"/>
    <xdr:sp macro="" textlink="">
      <xdr:nvSpPr>
        <xdr:cNvPr id="494" name="n_4mainValue【学校施設】&#10;一人当たり面積">
          <a:extLst>
            <a:ext uri="{FF2B5EF4-FFF2-40B4-BE49-F238E27FC236}">
              <a16:creationId xmlns:a16="http://schemas.microsoft.com/office/drawing/2014/main" id="{E6418626-2129-41DE-B2DF-F7A8D3A9DB4F}"/>
            </a:ext>
          </a:extLst>
        </xdr:cNvPr>
        <xdr:cNvSpPr txBox="1"/>
      </xdr:nvSpPr>
      <xdr:spPr>
        <a:xfrm>
          <a:off x="16226867" y="10222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5" name="正方形/長方形 494">
          <a:extLst>
            <a:ext uri="{FF2B5EF4-FFF2-40B4-BE49-F238E27FC236}">
              <a16:creationId xmlns:a16="http://schemas.microsoft.com/office/drawing/2014/main" id="{C0D6FF84-EAF3-4348-BB11-29DE14CD913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6" name="正方形/長方形 495">
          <a:extLst>
            <a:ext uri="{FF2B5EF4-FFF2-40B4-BE49-F238E27FC236}">
              <a16:creationId xmlns:a16="http://schemas.microsoft.com/office/drawing/2014/main" id="{013AFA16-3788-4B06-BF0B-94525DA3896E}"/>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7" name="正方形/長方形 496">
          <a:extLst>
            <a:ext uri="{FF2B5EF4-FFF2-40B4-BE49-F238E27FC236}">
              <a16:creationId xmlns:a16="http://schemas.microsoft.com/office/drawing/2014/main" id="{4780299A-A677-4EE0-8842-66A65D2B989C}"/>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8" name="正方形/長方形 497">
          <a:extLst>
            <a:ext uri="{FF2B5EF4-FFF2-40B4-BE49-F238E27FC236}">
              <a16:creationId xmlns:a16="http://schemas.microsoft.com/office/drawing/2014/main" id="{539A3EF5-6CBE-497D-B82C-D418D08745C5}"/>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9" name="正方形/長方形 498">
          <a:extLst>
            <a:ext uri="{FF2B5EF4-FFF2-40B4-BE49-F238E27FC236}">
              <a16:creationId xmlns:a16="http://schemas.microsoft.com/office/drawing/2014/main" id="{D7E496FE-1E3B-4CBE-BB50-5AD161532E02}"/>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0" name="正方形/長方形 499">
          <a:extLst>
            <a:ext uri="{FF2B5EF4-FFF2-40B4-BE49-F238E27FC236}">
              <a16:creationId xmlns:a16="http://schemas.microsoft.com/office/drawing/2014/main" id="{32DCD861-B157-41FC-857D-EB411A971800}"/>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1" name="正方形/長方形 500">
          <a:extLst>
            <a:ext uri="{FF2B5EF4-FFF2-40B4-BE49-F238E27FC236}">
              <a16:creationId xmlns:a16="http://schemas.microsoft.com/office/drawing/2014/main" id="{21CC7077-9506-4970-BDAC-F504A82CCD2B}"/>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2" name="正方形/長方形 501">
          <a:extLst>
            <a:ext uri="{FF2B5EF4-FFF2-40B4-BE49-F238E27FC236}">
              <a16:creationId xmlns:a16="http://schemas.microsoft.com/office/drawing/2014/main" id="{AE2CD4F3-E677-4ACC-80B5-CC175D716BCF}"/>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03" name="正方形/長方形 502">
          <a:extLst>
            <a:ext uri="{FF2B5EF4-FFF2-40B4-BE49-F238E27FC236}">
              <a16:creationId xmlns:a16="http://schemas.microsoft.com/office/drawing/2014/main" id="{D59D20E5-AD51-4953-A389-B259D46F2B87}"/>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04" name="正方形/長方形 503">
          <a:extLst>
            <a:ext uri="{FF2B5EF4-FFF2-40B4-BE49-F238E27FC236}">
              <a16:creationId xmlns:a16="http://schemas.microsoft.com/office/drawing/2014/main" id="{386AD998-3906-442B-8C5E-E65461228777}"/>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05" name="正方形/長方形 504">
          <a:extLst>
            <a:ext uri="{FF2B5EF4-FFF2-40B4-BE49-F238E27FC236}">
              <a16:creationId xmlns:a16="http://schemas.microsoft.com/office/drawing/2014/main" id="{47EC99FA-AF33-4421-B379-CEE574DA3B0D}"/>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06" name="正方形/長方形 505">
          <a:extLst>
            <a:ext uri="{FF2B5EF4-FFF2-40B4-BE49-F238E27FC236}">
              <a16:creationId xmlns:a16="http://schemas.microsoft.com/office/drawing/2014/main" id="{9D92CA66-B70F-471D-9EC7-7AE1CA5937D2}"/>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07" name="正方形/長方形 506">
          <a:extLst>
            <a:ext uri="{FF2B5EF4-FFF2-40B4-BE49-F238E27FC236}">
              <a16:creationId xmlns:a16="http://schemas.microsoft.com/office/drawing/2014/main" id="{8A26C9D4-AD13-47F6-B0A5-09EB5A4ECBCB}"/>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08" name="正方形/長方形 507">
          <a:extLst>
            <a:ext uri="{FF2B5EF4-FFF2-40B4-BE49-F238E27FC236}">
              <a16:creationId xmlns:a16="http://schemas.microsoft.com/office/drawing/2014/main" id="{80B821CC-5D81-4F13-99D1-ED59CF736A25}"/>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09" name="正方形/長方形 508">
          <a:extLst>
            <a:ext uri="{FF2B5EF4-FFF2-40B4-BE49-F238E27FC236}">
              <a16:creationId xmlns:a16="http://schemas.microsoft.com/office/drawing/2014/main" id="{73EDB6AA-EBE1-4D5A-A2D4-2FFB27F5A0BA}"/>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10" name="正方形/長方形 509">
          <a:extLst>
            <a:ext uri="{FF2B5EF4-FFF2-40B4-BE49-F238E27FC236}">
              <a16:creationId xmlns:a16="http://schemas.microsoft.com/office/drawing/2014/main" id="{A5EC2E15-4533-49DE-BC8A-BBC9AE68F0DE}"/>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11" name="正方形/長方形 510">
          <a:extLst>
            <a:ext uri="{FF2B5EF4-FFF2-40B4-BE49-F238E27FC236}">
              <a16:creationId xmlns:a16="http://schemas.microsoft.com/office/drawing/2014/main" id="{67185CED-574C-450C-9E02-B9EA87748600}"/>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12" name="正方形/長方形 511">
          <a:extLst>
            <a:ext uri="{FF2B5EF4-FFF2-40B4-BE49-F238E27FC236}">
              <a16:creationId xmlns:a16="http://schemas.microsoft.com/office/drawing/2014/main" id="{B8CB1AC0-AB40-41F7-A648-58859A19EB8A}"/>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13" name="正方形/長方形 512">
          <a:extLst>
            <a:ext uri="{FF2B5EF4-FFF2-40B4-BE49-F238E27FC236}">
              <a16:creationId xmlns:a16="http://schemas.microsoft.com/office/drawing/2014/main" id="{B4FD354B-F072-4F6F-9751-7560B6545F23}"/>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14" name="正方形/長方形 513">
          <a:extLst>
            <a:ext uri="{FF2B5EF4-FFF2-40B4-BE49-F238E27FC236}">
              <a16:creationId xmlns:a16="http://schemas.microsoft.com/office/drawing/2014/main" id="{71F2CC1B-BB67-4623-A9B9-C34EB8C372BA}"/>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15" name="正方形/長方形 514">
          <a:extLst>
            <a:ext uri="{FF2B5EF4-FFF2-40B4-BE49-F238E27FC236}">
              <a16:creationId xmlns:a16="http://schemas.microsoft.com/office/drawing/2014/main" id="{08D98981-5EE3-4BC1-902B-7028C5EE2EC1}"/>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16" name="正方形/長方形 515">
          <a:extLst>
            <a:ext uri="{FF2B5EF4-FFF2-40B4-BE49-F238E27FC236}">
              <a16:creationId xmlns:a16="http://schemas.microsoft.com/office/drawing/2014/main" id="{2D8563EE-D775-46FC-8B54-53E37C8AF8B1}"/>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17" name="正方形/長方形 516">
          <a:extLst>
            <a:ext uri="{FF2B5EF4-FFF2-40B4-BE49-F238E27FC236}">
              <a16:creationId xmlns:a16="http://schemas.microsoft.com/office/drawing/2014/main" id="{BAA6236B-6D41-4B12-8037-7B2AC9A3E7A5}"/>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18" name="正方形/長方形 517">
          <a:extLst>
            <a:ext uri="{FF2B5EF4-FFF2-40B4-BE49-F238E27FC236}">
              <a16:creationId xmlns:a16="http://schemas.microsoft.com/office/drawing/2014/main" id="{B3ED5351-C4AA-4456-959F-5C4DF4253912}"/>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19" name="テキスト ボックス 518">
          <a:extLst>
            <a:ext uri="{FF2B5EF4-FFF2-40B4-BE49-F238E27FC236}">
              <a16:creationId xmlns:a16="http://schemas.microsoft.com/office/drawing/2014/main" id="{1D90F64E-398D-4FB6-B58D-A201B3B4CB66}"/>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20" name="直線コネクタ 519">
          <a:extLst>
            <a:ext uri="{FF2B5EF4-FFF2-40B4-BE49-F238E27FC236}">
              <a16:creationId xmlns:a16="http://schemas.microsoft.com/office/drawing/2014/main" id="{97D450F1-FBB3-43F5-9CC0-3BC51E838EF5}"/>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21" name="テキスト ボックス 520">
          <a:extLst>
            <a:ext uri="{FF2B5EF4-FFF2-40B4-BE49-F238E27FC236}">
              <a16:creationId xmlns:a16="http://schemas.microsoft.com/office/drawing/2014/main" id="{F17A7383-0950-41E8-8A38-1CF571D314AF}"/>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22" name="直線コネクタ 521">
          <a:extLst>
            <a:ext uri="{FF2B5EF4-FFF2-40B4-BE49-F238E27FC236}">
              <a16:creationId xmlns:a16="http://schemas.microsoft.com/office/drawing/2014/main" id="{863BF31B-05D8-47C8-A6DD-7DAFCA7A9429}"/>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23" name="テキスト ボックス 522">
          <a:extLst>
            <a:ext uri="{FF2B5EF4-FFF2-40B4-BE49-F238E27FC236}">
              <a16:creationId xmlns:a16="http://schemas.microsoft.com/office/drawing/2014/main" id="{8D79FFEF-D853-4293-8A2B-24FE64EE39D0}"/>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24" name="直線コネクタ 523">
          <a:extLst>
            <a:ext uri="{FF2B5EF4-FFF2-40B4-BE49-F238E27FC236}">
              <a16:creationId xmlns:a16="http://schemas.microsoft.com/office/drawing/2014/main" id="{62D0E63A-0D37-4204-976D-C248F91E3194}"/>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25" name="テキスト ボックス 524">
          <a:extLst>
            <a:ext uri="{FF2B5EF4-FFF2-40B4-BE49-F238E27FC236}">
              <a16:creationId xmlns:a16="http://schemas.microsoft.com/office/drawing/2014/main" id="{EE834606-175F-4B28-8A0A-64AEDDB94678}"/>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26" name="直線コネクタ 525">
          <a:extLst>
            <a:ext uri="{FF2B5EF4-FFF2-40B4-BE49-F238E27FC236}">
              <a16:creationId xmlns:a16="http://schemas.microsoft.com/office/drawing/2014/main" id="{FCB3684D-CE07-4700-BFC8-B3D065C4D025}"/>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27" name="テキスト ボックス 526">
          <a:extLst>
            <a:ext uri="{FF2B5EF4-FFF2-40B4-BE49-F238E27FC236}">
              <a16:creationId xmlns:a16="http://schemas.microsoft.com/office/drawing/2014/main" id="{56E69F95-08AF-4FC0-B1AA-8E9F982B87D0}"/>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28" name="直線コネクタ 527">
          <a:extLst>
            <a:ext uri="{FF2B5EF4-FFF2-40B4-BE49-F238E27FC236}">
              <a16:creationId xmlns:a16="http://schemas.microsoft.com/office/drawing/2014/main" id="{354B3701-8C0B-429B-BC45-D40DC464D610}"/>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29" name="テキスト ボックス 528">
          <a:extLst>
            <a:ext uri="{FF2B5EF4-FFF2-40B4-BE49-F238E27FC236}">
              <a16:creationId xmlns:a16="http://schemas.microsoft.com/office/drawing/2014/main" id="{915EFA55-BB76-487C-93E6-EE40564C12DA}"/>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30" name="直線コネクタ 529">
          <a:extLst>
            <a:ext uri="{FF2B5EF4-FFF2-40B4-BE49-F238E27FC236}">
              <a16:creationId xmlns:a16="http://schemas.microsoft.com/office/drawing/2014/main" id="{2A723C38-04BC-47B1-993F-6D27571487DD}"/>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31" name="テキスト ボックス 530">
          <a:extLst>
            <a:ext uri="{FF2B5EF4-FFF2-40B4-BE49-F238E27FC236}">
              <a16:creationId xmlns:a16="http://schemas.microsoft.com/office/drawing/2014/main" id="{A280CA75-DAC1-4731-81B8-AD71B8C3376D}"/>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32" name="直線コネクタ 531">
          <a:extLst>
            <a:ext uri="{FF2B5EF4-FFF2-40B4-BE49-F238E27FC236}">
              <a16:creationId xmlns:a16="http://schemas.microsoft.com/office/drawing/2014/main" id="{F7E46BB8-172C-42FD-B798-5B7BBDADBB46}"/>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33" name="テキスト ボックス 532">
          <a:extLst>
            <a:ext uri="{FF2B5EF4-FFF2-40B4-BE49-F238E27FC236}">
              <a16:creationId xmlns:a16="http://schemas.microsoft.com/office/drawing/2014/main" id="{7A2DADC0-0502-4BEF-8F12-3FAA64617CA4}"/>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34" name="直線コネクタ 533">
          <a:extLst>
            <a:ext uri="{FF2B5EF4-FFF2-40B4-BE49-F238E27FC236}">
              <a16:creationId xmlns:a16="http://schemas.microsoft.com/office/drawing/2014/main" id="{941CDB22-CE3D-49F4-BD80-61FA3CE38D0D}"/>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35" name="【公民館】&#10;有形固定資産減価償却率グラフ枠">
          <a:extLst>
            <a:ext uri="{FF2B5EF4-FFF2-40B4-BE49-F238E27FC236}">
              <a16:creationId xmlns:a16="http://schemas.microsoft.com/office/drawing/2014/main" id="{463819B1-E0F4-40FB-8FCB-602C1112916C}"/>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118655</xdr:rowOff>
    </xdr:from>
    <xdr:to>
      <xdr:col>85</xdr:col>
      <xdr:colOff>126364</xdr:colOff>
      <xdr:row>109</xdr:row>
      <xdr:rowOff>19050</xdr:rowOff>
    </xdr:to>
    <xdr:cxnSp macro="">
      <xdr:nvCxnSpPr>
        <xdr:cNvPr id="536" name="直線コネクタ 535">
          <a:extLst>
            <a:ext uri="{FF2B5EF4-FFF2-40B4-BE49-F238E27FC236}">
              <a16:creationId xmlns:a16="http://schemas.microsoft.com/office/drawing/2014/main" id="{B26DBF67-C6DC-4407-83AC-7983BE0A66E1}"/>
            </a:ext>
          </a:extLst>
        </xdr:cNvPr>
        <xdr:cNvCxnSpPr/>
      </xdr:nvCxnSpPr>
      <xdr:spPr>
        <a:xfrm flipV="1">
          <a:off x="14375764" y="16882655"/>
          <a:ext cx="0" cy="1409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22877</xdr:rowOff>
    </xdr:from>
    <xdr:ext cx="405111" cy="259045"/>
    <xdr:sp macro="" textlink="">
      <xdr:nvSpPr>
        <xdr:cNvPr id="537" name="【公民館】&#10;有形固定資産減価償却率最小値テキスト">
          <a:extLst>
            <a:ext uri="{FF2B5EF4-FFF2-40B4-BE49-F238E27FC236}">
              <a16:creationId xmlns:a16="http://schemas.microsoft.com/office/drawing/2014/main" id="{27916392-FE4A-4A94-8235-801449C08D0E}"/>
            </a:ext>
          </a:extLst>
        </xdr:cNvPr>
        <xdr:cNvSpPr txBox="1"/>
      </xdr:nvSpPr>
      <xdr:spPr>
        <a:xfrm>
          <a:off x="14414500" y="1829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19050</xdr:rowOff>
    </xdr:from>
    <xdr:to>
      <xdr:col>86</xdr:col>
      <xdr:colOff>25400</xdr:colOff>
      <xdr:row>109</xdr:row>
      <xdr:rowOff>19050</xdr:rowOff>
    </xdr:to>
    <xdr:cxnSp macro="">
      <xdr:nvCxnSpPr>
        <xdr:cNvPr id="538" name="直線コネクタ 537">
          <a:extLst>
            <a:ext uri="{FF2B5EF4-FFF2-40B4-BE49-F238E27FC236}">
              <a16:creationId xmlns:a16="http://schemas.microsoft.com/office/drawing/2014/main" id="{3D53B857-3D76-4C53-90E9-1372C1973470}"/>
            </a:ext>
          </a:extLst>
        </xdr:cNvPr>
        <xdr:cNvCxnSpPr/>
      </xdr:nvCxnSpPr>
      <xdr:spPr>
        <a:xfrm>
          <a:off x="14287500" y="182918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65332</xdr:rowOff>
    </xdr:from>
    <xdr:ext cx="405111" cy="259045"/>
    <xdr:sp macro="" textlink="">
      <xdr:nvSpPr>
        <xdr:cNvPr id="539" name="【公民館】&#10;有形固定資産減価償却率最大値テキスト">
          <a:extLst>
            <a:ext uri="{FF2B5EF4-FFF2-40B4-BE49-F238E27FC236}">
              <a16:creationId xmlns:a16="http://schemas.microsoft.com/office/drawing/2014/main" id="{4C78470B-CA1F-4301-9839-9CF3E14C3D45}"/>
            </a:ext>
          </a:extLst>
        </xdr:cNvPr>
        <xdr:cNvSpPr txBox="1"/>
      </xdr:nvSpPr>
      <xdr:spPr>
        <a:xfrm>
          <a:off x="14414500" y="16661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118655</xdr:rowOff>
    </xdr:from>
    <xdr:to>
      <xdr:col>86</xdr:col>
      <xdr:colOff>25400</xdr:colOff>
      <xdr:row>100</xdr:row>
      <xdr:rowOff>118655</xdr:rowOff>
    </xdr:to>
    <xdr:cxnSp macro="">
      <xdr:nvCxnSpPr>
        <xdr:cNvPr id="540" name="直線コネクタ 539">
          <a:extLst>
            <a:ext uri="{FF2B5EF4-FFF2-40B4-BE49-F238E27FC236}">
              <a16:creationId xmlns:a16="http://schemas.microsoft.com/office/drawing/2014/main" id="{4C9CE877-4057-4A57-BAED-41598BFA6BD0}"/>
            </a:ext>
          </a:extLst>
        </xdr:cNvPr>
        <xdr:cNvCxnSpPr/>
      </xdr:nvCxnSpPr>
      <xdr:spPr>
        <a:xfrm>
          <a:off x="14287500" y="168826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82204</xdr:rowOff>
    </xdr:from>
    <xdr:ext cx="405111" cy="259045"/>
    <xdr:sp macro="" textlink="">
      <xdr:nvSpPr>
        <xdr:cNvPr id="541" name="【公民館】&#10;有形固定資産減価償却率平均値テキスト">
          <a:extLst>
            <a:ext uri="{FF2B5EF4-FFF2-40B4-BE49-F238E27FC236}">
              <a16:creationId xmlns:a16="http://schemas.microsoft.com/office/drawing/2014/main" id="{6E07CC31-697F-499D-958C-890DD41CF6C7}"/>
            </a:ext>
          </a:extLst>
        </xdr:cNvPr>
        <xdr:cNvSpPr txBox="1"/>
      </xdr:nvSpPr>
      <xdr:spPr>
        <a:xfrm>
          <a:off x="14414500" y="176844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103777</xdr:rowOff>
    </xdr:from>
    <xdr:to>
      <xdr:col>85</xdr:col>
      <xdr:colOff>177800</xdr:colOff>
      <xdr:row>106</xdr:row>
      <xdr:rowOff>33927</xdr:rowOff>
    </xdr:to>
    <xdr:sp macro="" textlink="">
      <xdr:nvSpPr>
        <xdr:cNvPr id="542" name="フローチャート: 判断 541">
          <a:extLst>
            <a:ext uri="{FF2B5EF4-FFF2-40B4-BE49-F238E27FC236}">
              <a16:creationId xmlns:a16="http://schemas.microsoft.com/office/drawing/2014/main" id="{6F46EED0-BC3A-499F-9703-ADA2D4BA47A2}"/>
            </a:ext>
          </a:extLst>
        </xdr:cNvPr>
        <xdr:cNvSpPr/>
      </xdr:nvSpPr>
      <xdr:spPr>
        <a:xfrm>
          <a:off x="14325600" y="17705977"/>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95613</xdr:rowOff>
    </xdr:from>
    <xdr:to>
      <xdr:col>81</xdr:col>
      <xdr:colOff>101600</xdr:colOff>
      <xdr:row>106</xdr:row>
      <xdr:rowOff>25763</xdr:rowOff>
    </xdr:to>
    <xdr:sp macro="" textlink="">
      <xdr:nvSpPr>
        <xdr:cNvPr id="543" name="フローチャート: 判断 542">
          <a:extLst>
            <a:ext uri="{FF2B5EF4-FFF2-40B4-BE49-F238E27FC236}">
              <a16:creationId xmlns:a16="http://schemas.microsoft.com/office/drawing/2014/main" id="{CB057819-3557-46BD-86A5-11F36AD49345}"/>
            </a:ext>
          </a:extLst>
        </xdr:cNvPr>
        <xdr:cNvSpPr/>
      </xdr:nvSpPr>
      <xdr:spPr>
        <a:xfrm>
          <a:off x="13578840" y="176978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64588</xdr:rowOff>
    </xdr:from>
    <xdr:to>
      <xdr:col>76</xdr:col>
      <xdr:colOff>165100</xdr:colOff>
      <xdr:row>105</xdr:row>
      <xdr:rowOff>166188</xdr:rowOff>
    </xdr:to>
    <xdr:sp macro="" textlink="">
      <xdr:nvSpPr>
        <xdr:cNvPr id="544" name="フローチャート: 判断 543">
          <a:extLst>
            <a:ext uri="{FF2B5EF4-FFF2-40B4-BE49-F238E27FC236}">
              <a16:creationId xmlns:a16="http://schemas.microsoft.com/office/drawing/2014/main" id="{DBF5E5FA-2FC8-4438-A165-6773EF15BD43}"/>
            </a:ext>
          </a:extLst>
        </xdr:cNvPr>
        <xdr:cNvSpPr/>
      </xdr:nvSpPr>
      <xdr:spPr>
        <a:xfrm>
          <a:off x="12804140" y="17666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89081</xdr:rowOff>
    </xdr:from>
    <xdr:to>
      <xdr:col>72</xdr:col>
      <xdr:colOff>38100</xdr:colOff>
      <xdr:row>106</xdr:row>
      <xdr:rowOff>19231</xdr:rowOff>
    </xdr:to>
    <xdr:sp macro="" textlink="">
      <xdr:nvSpPr>
        <xdr:cNvPr id="545" name="フローチャート: 判断 544">
          <a:extLst>
            <a:ext uri="{FF2B5EF4-FFF2-40B4-BE49-F238E27FC236}">
              <a16:creationId xmlns:a16="http://schemas.microsoft.com/office/drawing/2014/main" id="{259CC8D6-E935-423A-AAF0-915906077D09}"/>
            </a:ext>
          </a:extLst>
        </xdr:cNvPr>
        <xdr:cNvSpPr/>
      </xdr:nvSpPr>
      <xdr:spPr>
        <a:xfrm>
          <a:off x="12029440" y="1769128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77651</xdr:rowOff>
    </xdr:from>
    <xdr:to>
      <xdr:col>67</xdr:col>
      <xdr:colOff>101600</xdr:colOff>
      <xdr:row>106</xdr:row>
      <xdr:rowOff>7801</xdr:rowOff>
    </xdr:to>
    <xdr:sp macro="" textlink="">
      <xdr:nvSpPr>
        <xdr:cNvPr id="546" name="フローチャート: 判断 545">
          <a:extLst>
            <a:ext uri="{FF2B5EF4-FFF2-40B4-BE49-F238E27FC236}">
              <a16:creationId xmlns:a16="http://schemas.microsoft.com/office/drawing/2014/main" id="{0BC76E0A-41E7-447E-AAD7-DEC1A343DAD9}"/>
            </a:ext>
          </a:extLst>
        </xdr:cNvPr>
        <xdr:cNvSpPr/>
      </xdr:nvSpPr>
      <xdr:spPr>
        <a:xfrm>
          <a:off x="11231880" y="176798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47" name="テキスト ボックス 546">
          <a:extLst>
            <a:ext uri="{FF2B5EF4-FFF2-40B4-BE49-F238E27FC236}">
              <a16:creationId xmlns:a16="http://schemas.microsoft.com/office/drawing/2014/main" id="{E22748DD-BE4B-4D43-8576-2ADCA3B588CA}"/>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48" name="テキスト ボックス 547">
          <a:extLst>
            <a:ext uri="{FF2B5EF4-FFF2-40B4-BE49-F238E27FC236}">
              <a16:creationId xmlns:a16="http://schemas.microsoft.com/office/drawing/2014/main" id="{8192D3F4-F263-4733-AE0D-C1E097863379}"/>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49" name="テキスト ボックス 548">
          <a:extLst>
            <a:ext uri="{FF2B5EF4-FFF2-40B4-BE49-F238E27FC236}">
              <a16:creationId xmlns:a16="http://schemas.microsoft.com/office/drawing/2014/main" id="{B2FE49B7-F9E6-4E0E-8C0A-20E3E7DEC769}"/>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50" name="テキスト ボックス 549">
          <a:extLst>
            <a:ext uri="{FF2B5EF4-FFF2-40B4-BE49-F238E27FC236}">
              <a16:creationId xmlns:a16="http://schemas.microsoft.com/office/drawing/2014/main" id="{42205C25-B715-49DC-B6A9-6A4AE6F9CFAB}"/>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51" name="テキスト ボックス 550">
          <a:extLst>
            <a:ext uri="{FF2B5EF4-FFF2-40B4-BE49-F238E27FC236}">
              <a16:creationId xmlns:a16="http://schemas.microsoft.com/office/drawing/2014/main" id="{A7EEC1CF-2A1E-4E8C-BBEB-CFE458E5009E}"/>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156029</xdr:rowOff>
    </xdr:from>
    <xdr:to>
      <xdr:col>85</xdr:col>
      <xdr:colOff>177800</xdr:colOff>
      <xdr:row>101</xdr:row>
      <xdr:rowOff>86179</xdr:rowOff>
    </xdr:to>
    <xdr:sp macro="" textlink="">
      <xdr:nvSpPr>
        <xdr:cNvPr id="552" name="楕円 551">
          <a:extLst>
            <a:ext uri="{FF2B5EF4-FFF2-40B4-BE49-F238E27FC236}">
              <a16:creationId xmlns:a16="http://schemas.microsoft.com/office/drawing/2014/main" id="{9C059D10-8673-4B4B-A0A5-1B2190FB0BC7}"/>
            </a:ext>
          </a:extLst>
        </xdr:cNvPr>
        <xdr:cNvSpPr/>
      </xdr:nvSpPr>
      <xdr:spPr>
        <a:xfrm>
          <a:off x="14325600" y="16920029"/>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70956</xdr:rowOff>
    </xdr:from>
    <xdr:ext cx="405111" cy="259045"/>
    <xdr:sp macro="" textlink="">
      <xdr:nvSpPr>
        <xdr:cNvPr id="553" name="【公民館】&#10;有形固定資産減価償却率該当値テキスト">
          <a:extLst>
            <a:ext uri="{FF2B5EF4-FFF2-40B4-BE49-F238E27FC236}">
              <a16:creationId xmlns:a16="http://schemas.microsoft.com/office/drawing/2014/main" id="{EC385CC6-EAE1-43FB-ABB9-A85F5C259F9C}"/>
            </a:ext>
          </a:extLst>
        </xdr:cNvPr>
        <xdr:cNvSpPr txBox="1"/>
      </xdr:nvSpPr>
      <xdr:spPr>
        <a:xfrm>
          <a:off x="14414500" y="168349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123371</xdr:rowOff>
    </xdr:from>
    <xdr:to>
      <xdr:col>81</xdr:col>
      <xdr:colOff>101600</xdr:colOff>
      <xdr:row>101</xdr:row>
      <xdr:rowOff>53521</xdr:rowOff>
    </xdr:to>
    <xdr:sp macro="" textlink="">
      <xdr:nvSpPr>
        <xdr:cNvPr id="554" name="楕円 553">
          <a:extLst>
            <a:ext uri="{FF2B5EF4-FFF2-40B4-BE49-F238E27FC236}">
              <a16:creationId xmlns:a16="http://schemas.microsoft.com/office/drawing/2014/main" id="{024E903B-ABEB-4FCE-A64D-6CB2D1A4A8F2}"/>
            </a:ext>
          </a:extLst>
        </xdr:cNvPr>
        <xdr:cNvSpPr/>
      </xdr:nvSpPr>
      <xdr:spPr>
        <a:xfrm>
          <a:off x="13578840" y="1688737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2721</xdr:rowOff>
    </xdr:from>
    <xdr:to>
      <xdr:col>85</xdr:col>
      <xdr:colOff>127000</xdr:colOff>
      <xdr:row>101</xdr:row>
      <xdr:rowOff>35379</xdr:rowOff>
    </xdr:to>
    <xdr:cxnSp macro="">
      <xdr:nvCxnSpPr>
        <xdr:cNvPr id="555" name="直線コネクタ 554">
          <a:extLst>
            <a:ext uri="{FF2B5EF4-FFF2-40B4-BE49-F238E27FC236}">
              <a16:creationId xmlns:a16="http://schemas.microsoft.com/office/drawing/2014/main" id="{308A2440-E687-4BC2-AF53-020C7C4BE2DC}"/>
            </a:ext>
          </a:extLst>
        </xdr:cNvPr>
        <xdr:cNvCxnSpPr/>
      </xdr:nvCxnSpPr>
      <xdr:spPr>
        <a:xfrm>
          <a:off x="13629640" y="16934361"/>
          <a:ext cx="74676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90714</xdr:rowOff>
    </xdr:from>
    <xdr:to>
      <xdr:col>76</xdr:col>
      <xdr:colOff>165100</xdr:colOff>
      <xdr:row>101</xdr:row>
      <xdr:rowOff>20864</xdr:rowOff>
    </xdr:to>
    <xdr:sp macro="" textlink="">
      <xdr:nvSpPr>
        <xdr:cNvPr id="556" name="楕円 555">
          <a:extLst>
            <a:ext uri="{FF2B5EF4-FFF2-40B4-BE49-F238E27FC236}">
              <a16:creationId xmlns:a16="http://schemas.microsoft.com/office/drawing/2014/main" id="{ED6E9EEB-F396-40B2-B9FA-93092E455998}"/>
            </a:ext>
          </a:extLst>
        </xdr:cNvPr>
        <xdr:cNvSpPr/>
      </xdr:nvSpPr>
      <xdr:spPr>
        <a:xfrm>
          <a:off x="12804140" y="168547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141514</xdr:rowOff>
    </xdr:from>
    <xdr:to>
      <xdr:col>81</xdr:col>
      <xdr:colOff>50800</xdr:colOff>
      <xdr:row>101</xdr:row>
      <xdr:rowOff>2721</xdr:rowOff>
    </xdr:to>
    <xdr:cxnSp macro="">
      <xdr:nvCxnSpPr>
        <xdr:cNvPr id="557" name="直線コネクタ 556">
          <a:extLst>
            <a:ext uri="{FF2B5EF4-FFF2-40B4-BE49-F238E27FC236}">
              <a16:creationId xmlns:a16="http://schemas.microsoft.com/office/drawing/2014/main" id="{A7CEEACD-AF19-47DD-9755-310BB6854109}"/>
            </a:ext>
          </a:extLst>
        </xdr:cNvPr>
        <xdr:cNvCxnSpPr/>
      </xdr:nvCxnSpPr>
      <xdr:spPr>
        <a:xfrm>
          <a:off x="12854940" y="16905514"/>
          <a:ext cx="774700" cy="2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58057</xdr:rowOff>
    </xdr:from>
    <xdr:to>
      <xdr:col>72</xdr:col>
      <xdr:colOff>38100</xdr:colOff>
      <xdr:row>100</xdr:row>
      <xdr:rowOff>159657</xdr:rowOff>
    </xdr:to>
    <xdr:sp macro="" textlink="">
      <xdr:nvSpPr>
        <xdr:cNvPr id="558" name="楕円 557">
          <a:extLst>
            <a:ext uri="{FF2B5EF4-FFF2-40B4-BE49-F238E27FC236}">
              <a16:creationId xmlns:a16="http://schemas.microsoft.com/office/drawing/2014/main" id="{CD349BA1-80C1-44B0-9306-4B819D47BFE5}"/>
            </a:ext>
          </a:extLst>
        </xdr:cNvPr>
        <xdr:cNvSpPr/>
      </xdr:nvSpPr>
      <xdr:spPr>
        <a:xfrm>
          <a:off x="12029440" y="1682205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108857</xdr:rowOff>
    </xdr:from>
    <xdr:to>
      <xdr:col>76</xdr:col>
      <xdr:colOff>114300</xdr:colOff>
      <xdr:row>100</xdr:row>
      <xdr:rowOff>141514</xdr:rowOff>
    </xdr:to>
    <xdr:cxnSp macro="">
      <xdr:nvCxnSpPr>
        <xdr:cNvPr id="559" name="直線コネクタ 558">
          <a:extLst>
            <a:ext uri="{FF2B5EF4-FFF2-40B4-BE49-F238E27FC236}">
              <a16:creationId xmlns:a16="http://schemas.microsoft.com/office/drawing/2014/main" id="{F7C93877-7AEA-4B92-840C-97A766A70533}"/>
            </a:ext>
          </a:extLst>
        </xdr:cNvPr>
        <xdr:cNvCxnSpPr/>
      </xdr:nvCxnSpPr>
      <xdr:spPr>
        <a:xfrm>
          <a:off x="12072620" y="16872857"/>
          <a:ext cx="7823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25400</xdr:rowOff>
    </xdr:from>
    <xdr:to>
      <xdr:col>67</xdr:col>
      <xdr:colOff>101600</xdr:colOff>
      <xdr:row>100</xdr:row>
      <xdr:rowOff>127000</xdr:rowOff>
    </xdr:to>
    <xdr:sp macro="" textlink="">
      <xdr:nvSpPr>
        <xdr:cNvPr id="560" name="楕円 559">
          <a:extLst>
            <a:ext uri="{FF2B5EF4-FFF2-40B4-BE49-F238E27FC236}">
              <a16:creationId xmlns:a16="http://schemas.microsoft.com/office/drawing/2014/main" id="{7B1A2062-494A-4FF6-BC4D-9A7B8D5DF538}"/>
            </a:ext>
          </a:extLst>
        </xdr:cNvPr>
        <xdr:cNvSpPr/>
      </xdr:nvSpPr>
      <xdr:spPr>
        <a:xfrm>
          <a:off x="11231880" y="1678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76200</xdr:rowOff>
    </xdr:from>
    <xdr:to>
      <xdr:col>71</xdr:col>
      <xdr:colOff>177800</xdr:colOff>
      <xdr:row>100</xdr:row>
      <xdr:rowOff>108857</xdr:rowOff>
    </xdr:to>
    <xdr:cxnSp macro="">
      <xdr:nvCxnSpPr>
        <xdr:cNvPr id="561" name="直線コネクタ 560">
          <a:extLst>
            <a:ext uri="{FF2B5EF4-FFF2-40B4-BE49-F238E27FC236}">
              <a16:creationId xmlns:a16="http://schemas.microsoft.com/office/drawing/2014/main" id="{50274BBC-F2F9-4297-8367-61C63EA0E8D6}"/>
            </a:ext>
          </a:extLst>
        </xdr:cNvPr>
        <xdr:cNvCxnSpPr/>
      </xdr:nvCxnSpPr>
      <xdr:spPr>
        <a:xfrm>
          <a:off x="11282680" y="16840200"/>
          <a:ext cx="78994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16890</xdr:rowOff>
    </xdr:from>
    <xdr:ext cx="405111" cy="259045"/>
    <xdr:sp macro="" textlink="">
      <xdr:nvSpPr>
        <xdr:cNvPr id="562" name="n_1aveValue【公民館】&#10;有形固定資産減価償却率">
          <a:extLst>
            <a:ext uri="{FF2B5EF4-FFF2-40B4-BE49-F238E27FC236}">
              <a16:creationId xmlns:a16="http://schemas.microsoft.com/office/drawing/2014/main" id="{5ECE5304-71DE-492A-968E-81CAA79D32CB}"/>
            </a:ext>
          </a:extLst>
        </xdr:cNvPr>
        <xdr:cNvSpPr txBox="1"/>
      </xdr:nvSpPr>
      <xdr:spPr>
        <a:xfrm>
          <a:off x="13437244" y="17786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157315</xdr:rowOff>
    </xdr:from>
    <xdr:ext cx="405111" cy="259045"/>
    <xdr:sp macro="" textlink="">
      <xdr:nvSpPr>
        <xdr:cNvPr id="563" name="n_2aveValue【公民館】&#10;有形固定資産減価償却率">
          <a:extLst>
            <a:ext uri="{FF2B5EF4-FFF2-40B4-BE49-F238E27FC236}">
              <a16:creationId xmlns:a16="http://schemas.microsoft.com/office/drawing/2014/main" id="{EC7D2B48-66FE-42CF-BE9A-5DDCBDE93796}"/>
            </a:ext>
          </a:extLst>
        </xdr:cNvPr>
        <xdr:cNvSpPr txBox="1"/>
      </xdr:nvSpPr>
      <xdr:spPr>
        <a:xfrm>
          <a:off x="12675244" y="17759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10358</xdr:rowOff>
    </xdr:from>
    <xdr:ext cx="405111" cy="259045"/>
    <xdr:sp macro="" textlink="">
      <xdr:nvSpPr>
        <xdr:cNvPr id="564" name="n_3aveValue【公民館】&#10;有形固定資産減価償却率">
          <a:extLst>
            <a:ext uri="{FF2B5EF4-FFF2-40B4-BE49-F238E27FC236}">
              <a16:creationId xmlns:a16="http://schemas.microsoft.com/office/drawing/2014/main" id="{C3579D23-E96E-4A21-875A-8ECBC84074A9}"/>
            </a:ext>
          </a:extLst>
        </xdr:cNvPr>
        <xdr:cNvSpPr txBox="1"/>
      </xdr:nvSpPr>
      <xdr:spPr>
        <a:xfrm>
          <a:off x="11900544" y="17780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170378</xdr:rowOff>
    </xdr:from>
    <xdr:ext cx="405111" cy="259045"/>
    <xdr:sp macro="" textlink="">
      <xdr:nvSpPr>
        <xdr:cNvPr id="565" name="n_4aveValue【公民館】&#10;有形固定資産減価償却率">
          <a:extLst>
            <a:ext uri="{FF2B5EF4-FFF2-40B4-BE49-F238E27FC236}">
              <a16:creationId xmlns:a16="http://schemas.microsoft.com/office/drawing/2014/main" id="{A7C45833-E643-47CE-A0CB-6F0258ECD14D}"/>
            </a:ext>
          </a:extLst>
        </xdr:cNvPr>
        <xdr:cNvSpPr txBox="1"/>
      </xdr:nvSpPr>
      <xdr:spPr>
        <a:xfrm>
          <a:off x="11102984" y="17772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70048</xdr:rowOff>
    </xdr:from>
    <xdr:ext cx="405111" cy="259045"/>
    <xdr:sp macro="" textlink="">
      <xdr:nvSpPr>
        <xdr:cNvPr id="566" name="n_1mainValue【公民館】&#10;有形固定資産減価償却率">
          <a:extLst>
            <a:ext uri="{FF2B5EF4-FFF2-40B4-BE49-F238E27FC236}">
              <a16:creationId xmlns:a16="http://schemas.microsoft.com/office/drawing/2014/main" id="{260578C6-B792-4920-ABF7-6A91A8C07833}"/>
            </a:ext>
          </a:extLst>
        </xdr:cNvPr>
        <xdr:cNvSpPr txBox="1"/>
      </xdr:nvSpPr>
      <xdr:spPr>
        <a:xfrm>
          <a:off x="13437244" y="16666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37391</xdr:rowOff>
    </xdr:from>
    <xdr:ext cx="405111" cy="259045"/>
    <xdr:sp macro="" textlink="">
      <xdr:nvSpPr>
        <xdr:cNvPr id="567" name="n_2mainValue【公民館】&#10;有形固定資産減価償却率">
          <a:extLst>
            <a:ext uri="{FF2B5EF4-FFF2-40B4-BE49-F238E27FC236}">
              <a16:creationId xmlns:a16="http://schemas.microsoft.com/office/drawing/2014/main" id="{5B5F3D1F-1E91-455D-B05A-B90CC46E47D8}"/>
            </a:ext>
          </a:extLst>
        </xdr:cNvPr>
        <xdr:cNvSpPr txBox="1"/>
      </xdr:nvSpPr>
      <xdr:spPr>
        <a:xfrm>
          <a:off x="12675244" y="16633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4734</xdr:rowOff>
    </xdr:from>
    <xdr:ext cx="405111" cy="259045"/>
    <xdr:sp macro="" textlink="">
      <xdr:nvSpPr>
        <xdr:cNvPr id="568" name="n_3mainValue【公民館】&#10;有形固定資産減価償却率">
          <a:extLst>
            <a:ext uri="{FF2B5EF4-FFF2-40B4-BE49-F238E27FC236}">
              <a16:creationId xmlns:a16="http://schemas.microsoft.com/office/drawing/2014/main" id="{41786DCD-2FAA-49B4-B71D-E33E673F4F68}"/>
            </a:ext>
          </a:extLst>
        </xdr:cNvPr>
        <xdr:cNvSpPr txBox="1"/>
      </xdr:nvSpPr>
      <xdr:spPr>
        <a:xfrm>
          <a:off x="11900544" y="16601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98</xdr:row>
      <xdr:rowOff>143527</xdr:rowOff>
    </xdr:from>
    <xdr:ext cx="340478" cy="259045"/>
    <xdr:sp macro="" textlink="">
      <xdr:nvSpPr>
        <xdr:cNvPr id="569" name="n_4mainValue【公民館】&#10;有形固定資産減価償却率">
          <a:extLst>
            <a:ext uri="{FF2B5EF4-FFF2-40B4-BE49-F238E27FC236}">
              <a16:creationId xmlns:a16="http://schemas.microsoft.com/office/drawing/2014/main" id="{23ADFE55-1251-42E8-A648-E834CE787CC8}"/>
            </a:ext>
          </a:extLst>
        </xdr:cNvPr>
        <xdr:cNvSpPr txBox="1"/>
      </xdr:nvSpPr>
      <xdr:spPr>
        <a:xfrm>
          <a:off x="11135301" y="165722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70" name="正方形/長方形 569">
          <a:extLst>
            <a:ext uri="{FF2B5EF4-FFF2-40B4-BE49-F238E27FC236}">
              <a16:creationId xmlns:a16="http://schemas.microsoft.com/office/drawing/2014/main" id="{222453B4-2512-4EAE-A324-B191CE4BE5D4}"/>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71" name="正方形/長方形 570">
          <a:extLst>
            <a:ext uri="{FF2B5EF4-FFF2-40B4-BE49-F238E27FC236}">
              <a16:creationId xmlns:a16="http://schemas.microsoft.com/office/drawing/2014/main" id="{5ACBA4CC-F2F0-4643-8218-87213E9D0072}"/>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72" name="正方形/長方形 571">
          <a:extLst>
            <a:ext uri="{FF2B5EF4-FFF2-40B4-BE49-F238E27FC236}">
              <a16:creationId xmlns:a16="http://schemas.microsoft.com/office/drawing/2014/main" id="{8B554321-85FB-49C5-9110-9C0AA24AF66D}"/>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73" name="正方形/長方形 572">
          <a:extLst>
            <a:ext uri="{FF2B5EF4-FFF2-40B4-BE49-F238E27FC236}">
              <a16:creationId xmlns:a16="http://schemas.microsoft.com/office/drawing/2014/main" id="{FE1B3521-E4C4-4ED1-A5EB-60D1BF797608}"/>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74" name="正方形/長方形 573">
          <a:extLst>
            <a:ext uri="{FF2B5EF4-FFF2-40B4-BE49-F238E27FC236}">
              <a16:creationId xmlns:a16="http://schemas.microsoft.com/office/drawing/2014/main" id="{F7B9E98E-89E3-4355-9C6C-67F94D73A89F}"/>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75" name="正方形/長方形 574">
          <a:extLst>
            <a:ext uri="{FF2B5EF4-FFF2-40B4-BE49-F238E27FC236}">
              <a16:creationId xmlns:a16="http://schemas.microsoft.com/office/drawing/2014/main" id="{2D32DBAA-63C8-4C79-94A2-364847212E18}"/>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76" name="正方形/長方形 575">
          <a:extLst>
            <a:ext uri="{FF2B5EF4-FFF2-40B4-BE49-F238E27FC236}">
              <a16:creationId xmlns:a16="http://schemas.microsoft.com/office/drawing/2014/main" id="{8C1B42A1-313A-4540-BF9E-174644E43D59}"/>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77" name="正方形/長方形 576">
          <a:extLst>
            <a:ext uri="{FF2B5EF4-FFF2-40B4-BE49-F238E27FC236}">
              <a16:creationId xmlns:a16="http://schemas.microsoft.com/office/drawing/2014/main" id="{F9F14E30-ED39-4625-B542-B6591FC71636}"/>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78" name="テキスト ボックス 577">
          <a:extLst>
            <a:ext uri="{FF2B5EF4-FFF2-40B4-BE49-F238E27FC236}">
              <a16:creationId xmlns:a16="http://schemas.microsoft.com/office/drawing/2014/main" id="{7A0A7494-E26F-4E1C-896B-0D473F72B1B7}"/>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79" name="直線コネクタ 578">
          <a:extLst>
            <a:ext uri="{FF2B5EF4-FFF2-40B4-BE49-F238E27FC236}">
              <a16:creationId xmlns:a16="http://schemas.microsoft.com/office/drawing/2014/main" id="{40221A65-D0EC-4309-80C3-A7AE8EF0C1BE}"/>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80" name="直線コネクタ 579">
          <a:extLst>
            <a:ext uri="{FF2B5EF4-FFF2-40B4-BE49-F238E27FC236}">
              <a16:creationId xmlns:a16="http://schemas.microsoft.com/office/drawing/2014/main" id="{1244D841-5B80-4359-85A0-CFB5BAE4CC04}"/>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81" name="テキスト ボックス 580">
          <a:extLst>
            <a:ext uri="{FF2B5EF4-FFF2-40B4-BE49-F238E27FC236}">
              <a16:creationId xmlns:a16="http://schemas.microsoft.com/office/drawing/2014/main" id="{3AFB7EFD-1252-4DFB-A868-D859CED987AD}"/>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82" name="直線コネクタ 581">
          <a:extLst>
            <a:ext uri="{FF2B5EF4-FFF2-40B4-BE49-F238E27FC236}">
              <a16:creationId xmlns:a16="http://schemas.microsoft.com/office/drawing/2014/main" id="{24EF13C8-12E8-43C7-BAF7-AB52FDB01CD8}"/>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83" name="テキスト ボックス 582">
          <a:extLst>
            <a:ext uri="{FF2B5EF4-FFF2-40B4-BE49-F238E27FC236}">
              <a16:creationId xmlns:a16="http://schemas.microsoft.com/office/drawing/2014/main" id="{76D712E3-3E75-4327-B4EB-7BD250BDC26E}"/>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84" name="直線コネクタ 583">
          <a:extLst>
            <a:ext uri="{FF2B5EF4-FFF2-40B4-BE49-F238E27FC236}">
              <a16:creationId xmlns:a16="http://schemas.microsoft.com/office/drawing/2014/main" id="{1F145DFA-FAA0-46E8-B68F-68E8832B6708}"/>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85" name="テキスト ボックス 584">
          <a:extLst>
            <a:ext uri="{FF2B5EF4-FFF2-40B4-BE49-F238E27FC236}">
              <a16:creationId xmlns:a16="http://schemas.microsoft.com/office/drawing/2014/main" id="{D0D24A30-3330-4EC7-9C9B-A6E1DA1D5EC0}"/>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86" name="直線コネクタ 585">
          <a:extLst>
            <a:ext uri="{FF2B5EF4-FFF2-40B4-BE49-F238E27FC236}">
              <a16:creationId xmlns:a16="http://schemas.microsoft.com/office/drawing/2014/main" id="{5A3995AA-F699-4B7C-A13C-89FCA4E9E378}"/>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87" name="テキスト ボックス 586">
          <a:extLst>
            <a:ext uri="{FF2B5EF4-FFF2-40B4-BE49-F238E27FC236}">
              <a16:creationId xmlns:a16="http://schemas.microsoft.com/office/drawing/2014/main" id="{74E47964-59AE-4031-83A1-C3933C98F482}"/>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88" name="直線コネクタ 587">
          <a:extLst>
            <a:ext uri="{FF2B5EF4-FFF2-40B4-BE49-F238E27FC236}">
              <a16:creationId xmlns:a16="http://schemas.microsoft.com/office/drawing/2014/main" id="{ACF99E33-F5D0-4E70-B02C-0FDC760BB2E4}"/>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89" name="テキスト ボックス 588">
          <a:extLst>
            <a:ext uri="{FF2B5EF4-FFF2-40B4-BE49-F238E27FC236}">
              <a16:creationId xmlns:a16="http://schemas.microsoft.com/office/drawing/2014/main" id="{6EC6E337-B553-44C0-8618-863D17B8E06B}"/>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90" name="直線コネクタ 589">
          <a:extLst>
            <a:ext uri="{FF2B5EF4-FFF2-40B4-BE49-F238E27FC236}">
              <a16:creationId xmlns:a16="http://schemas.microsoft.com/office/drawing/2014/main" id="{30003C74-BC97-4FEA-8705-2D3622A341F0}"/>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591" name="テキスト ボックス 590">
          <a:extLst>
            <a:ext uri="{FF2B5EF4-FFF2-40B4-BE49-F238E27FC236}">
              <a16:creationId xmlns:a16="http://schemas.microsoft.com/office/drawing/2014/main" id="{4C7972C1-F837-4A36-B7EF-7B7302036031}"/>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92" name="直線コネクタ 591">
          <a:extLst>
            <a:ext uri="{FF2B5EF4-FFF2-40B4-BE49-F238E27FC236}">
              <a16:creationId xmlns:a16="http://schemas.microsoft.com/office/drawing/2014/main" id="{D24C829C-3402-4510-87F5-29C31E6804AA}"/>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93" name="テキスト ボックス 592">
          <a:extLst>
            <a:ext uri="{FF2B5EF4-FFF2-40B4-BE49-F238E27FC236}">
              <a16:creationId xmlns:a16="http://schemas.microsoft.com/office/drawing/2014/main" id="{3ECCBA47-0A23-4646-8FD9-B410D3CEA839}"/>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94" name="【公民館】&#10;一人当たり面積グラフ枠">
          <a:extLst>
            <a:ext uri="{FF2B5EF4-FFF2-40B4-BE49-F238E27FC236}">
              <a16:creationId xmlns:a16="http://schemas.microsoft.com/office/drawing/2014/main" id="{7BA2AE47-CCB3-44D1-8F4E-FC6222007E7A}"/>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105592</xdr:rowOff>
    </xdr:from>
    <xdr:to>
      <xdr:col>116</xdr:col>
      <xdr:colOff>62864</xdr:colOff>
      <xdr:row>109</xdr:row>
      <xdr:rowOff>32113</xdr:rowOff>
    </xdr:to>
    <xdr:cxnSp macro="">
      <xdr:nvCxnSpPr>
        <xdr:cNvPr id="595" name="直線コネクタ 594">
          <a:extLst>
            <a:ext uri="{FF2B5EF4-FFF2-40B4-BE49-F238E27FC236}">
              <a16:creationId xmlns:a16="http://schemas.microsoft.com/office/drawing/2014/main" id="{D01E6AA4-474B-4BE9-A4E1-2CD0A911B8BC}"/>
            </a:ext>
          </a:extLst>
        </xdr:cNvPr>
        <xdr:cNvCxnSpPr/>
      </xdr:nvCxnSpPr>
      <xdr:spPr>
        <a:xfrm flipV="1">
          <a:off x="19509104" y="16869592"/>
          <a:ext cx="0" cy="143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596" name="【公民館】&#10;一人当たり面積最小値テキスト">
          <a:extLst>
            <a:ext uri="{FF2B5EF4-FFF2-40B4-BE49-F238E27FC236}">
              <a16:creationId xmlns:a16="http://schemas.microsoft.com/office/drawing/2014/main" id="{BC814689-13C0-4BC5-B02D-5EE7E23905C1}"/>
            </a:ext>
          </a:extLst>
        </xdr:cNvPr>
        <xdr:cNvSpPr txBox="1"/>
      </xdr:nvSpPr>
      <xdr:spPr>
        <a:xfrm>
          <a:off x="19547840" y="18308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597" name="直線コネクタ 596">
          <a:extLst>
            <a:ext uri="{FF2B5EF4-FFF2-40B4-BE49-F238E27FC236}">
              <a16:creationId xmlns:a16="http://schemas.microsoft.com/office/drawing/2014/main" id="{B4326664-7967-4F34-8D41-FD62B47E1A4D}"/>
            </a:ext>
          </a:extLst>
        </xdr:cNvPr>
        <xdr:cNvCxnSpPr/>
      </xdr:nvCxnSpPr>
      <xdr:spPr>
        <a:xfrm>
          <a:off x="19443700" y="183048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52269</xdr:rowOff>
    </xdr:from>
    <xdr:ext cx="469744" cy="259045"/>
    <xdr:sp macro="" textlink="">
      <xdr:nvSpPr>
        <xdr:cNvPr id="598" name="【公民館】&#10;一人当たり面積最大値テキスト">
          <a:extLst>
            <a:ext uri="{FF2B5EF4-FFF2-40B4-BE49-F238E27FC236}">
              <a16:creationId xmlns:a16="http://schemas.microsoft.com/office/drawing/2014/main" id="{D08E0225-4122-488C-9334-5CEC4E832917}"/>
            </a:ext>
          </a:extLst>
        </xdr:cNvPr>
        <xdr:cNvSpPr txBox="1"/>
      </xdr:nvSpPr>
      <xdr:spPr>
        <a:xfrm>
          <a:off x="19547840" y="16648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105592</xdr:rowOff>
    </xdr:from>
    <xdr:to>
      <xdr:col>116</xdr:col>
      <xdr:colOff>152400</xdr:colOff>
      <xdr:row>100</xdr:row>
      <xdr:rowOff>105592</xdr:rowOff>
    </xdr:to>
    <xdr:cxnSp macro="">
      <xdr:nvCxnSpPr>
        <xdr:cNvPr id="599" name="直線コネクタ 598">
          <a:extLst>
            <a:ext uri="{FF2B5EF4-FFF2-40B4-BE49-F238E27FC236}">
              <a16:creationId xmlns:a16="http://schemas.microsoft.com/office/drawing/2014/main" id="{10898599-A3F0-4613-BE72-4C04D680AF1D}"/>
            </a:ext>
          </a:extLst>
        </xdr:cNvPr>
        <xdr:cNvCxnSpPr/>
      </xdr:nvCxnSpPr>
      <xdr:spPr>
        <a:xfrm>
          <a:off x="19443700" y="168695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113591</xdr:rowOff>
    </xdr:from>
    <xdr:ext cx="469744" cy="259045"/>
    <xdr:sp macro="" textlink="">
      <xdr:nvSpPr>
        <xdr:cNvPr id="600" name="【公民館】&#10;一人当たり面積平均値テキスト">
          <a:extLst>
            <a:ext uri="{FF2B5EF4-FFF2-40B4-BE49-F238E27FC236}">
              <a16:creationId xmlns:a16="http://schemas.microsoft.com/office/drawing/2014/main" id="{9BA89026-3C41-4113-89FE-8955C1EB5DEB}"/>
            </a:ext>
          </a:extLst>
        </xdr:cNvPr>
        <xdr:cNvSpPr txBox="1"/>
      </xdr:nvSpPr>
      <xdr:spPr>
        <a:xfrm>
          <a:off x="19547840" y="17715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90714</xdr:rowOff>
    </xdr:from>
    <xdr:to>
      <xdr:col>116</xdr:col>
      <xdr:colOff>114300</xdr:colOff>
      <xdr:row>107</xdr:row>
      <xdr:rowOff>20864</xdr:rowOff>
    </xdr:to>
    <xdr:sp macro="" textlink="">
      <xdr:nvSpPr>
        <xdr:cNvPr id="601" name="フローチャート: 判断 600">
          <a:extLst>
            <a:ext uri="{FF2B5EF4-FFF2-40B4-BE49-F238E27FC236}">
              <a16:creationId xmlns:a16="http://schemas.microsoft.com/office/drawing/2014/main" id="{C4F593CD-F981-4CC5-A94B-7DFC68C479AD}"/>
            </a:ext>
          </a:extLst>
        </xdr:cNvPr>
        <xdr:cNvSpPr/>
      </xdr:nvSpPr>
      <xdr:spPr>
        <a:xfrm>
          <a:off x="19458940" y="178605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100512</xdr:rowOff>
    </xdr:from>
    <xdr:to>
      <xdr:col>112</xdr:col>
      <xdr:colOff>38100</xdr:colOff>
      <xdr:row>107</xdr:row>
      <xdr:rowOff>30662</xdr:rowOff>
    </xdr:to>
    <xdr:sp macro="" textlink="">
      <xdr:nvSpPr>
        <xdr:cNvPr id="602" name="フローチャート: 判断 601">
          <a:extLst>
            <a:ext uri="{FF2B5EF4-FFF2-40B4-BE49-F238E27FC236}">
              <a16:creationId xmlns:a16="http://schemas.microsoft.com/office/drawing/2014/main" id="{204DE0CD-433E-481F-BF69-A9591A7AAA98}"/>
            </a:ext>
          </a:extLst>
        </xdr:cNvPr>
        <xdr:cNvSpPr/>
      </xdr:nvSpPr>
      <xdr:spPr>
        <a:xfrm>
          <a:off x="18735040" y="1787035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110308</xdr:rowOff>
    </xdr:from>
    <xdr:to>
      <xdr:col>107</xdr:col>
      <xdr:colOff>101600</xdr:colOff>
      <xdr:row>107</xdr:row>
      <xdr:rowOff>40458</xdr:rowOff>
    </xdr:to>
    <xdr:sp macro="" textlink="">
      <xdr:nvSpPr>
        <xdr:cNvPr id="603" name="フローチャート: 判断 602">
          <a:extLst>
            <a:ext uri="{FF2B5EF4-FFF2-40B4-BE49-F238E27FC236}">
              <a16:creationId xmlns:a16="http://schemas.microsoft.com/office/drawing/2014/main" id="{66CC8D6C-E73E-4F46-88C7-E3C78C4CF74B}"/>
            </a:ext>
          </a:extLst>
        </xdr:cNvPr>
        <xdr:cNvSpPr/>
      </xdr:nvSpPr>
      <xdr:spPr>
        <a:xfrm>
          <a:off x="17937480" y="178801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103777</xdr:rowOff>
    </xdr:from>
    <xdr:to>
      <xdr:col>102</xdr:col>
      <xdr:colOff>165100</xdr:colOff>
      <xdr:row>107</xdr:row>
      <xdr:rowOff>33927</xdr:rowOff>
    </xdr:to>
    <xdr:sp macro="" textlink="">
      <xdr:nvSpPr>
        <xdr:cNvPr id="604" name="フローチャート: 判断 603">
          <a:extLst>
            <a:ext uri="{FF2B5EF4-FFF2-40B4-BE49-F238E27FC236}">
              <a16:creationId xmlns:a16="http://schemas.microsoft.com/office/drawing/2014/main" id="{D518D814-2A83-408E-BE22-B53C061474DA}"/>
            </a:ext>
          </a:extLst>
        </xdr:cNvPr>
        <xdr:cNvSpPr/>
      </xdr:nvSpPr>
      <xdr:spPr>
        <a:xfrm>
          <a:off x="17162780" y="1787361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97245</xdr:rowOff>
    </xdr:from>
    <xdr:to>
      <xdr:col>98</xdr:col>
      <xdr:colOff>38100</xdr:colOff>
      <xdr:row>107</xdr:row>
      <xdr:rowOff>27395</xdr:rowOff>
    </xdr:to>
    <xdr:sp macro="" textlink="">
      <xdr:nvSpPr>
        <xdr:cNvPr id="605" name="フローチャート: 判断 604">
          <a:extLst>
            <a:ext uri="{FF2B5EF4-FFF2-40B4-BE49-F238E27FC236}">
              <a16:creationId xmlns:a16="http://schemas.microsoft.com/office/drawing/2014/main" id="{ACD07035-D13F-46C3-A1EB-2C72234E364C}"/>
            </a:ext>
          </a:extLst>
        </xdr:cNvPr>
        <xdr:cNvSpPr/>
      </xdr:nvSpPr>
      <xdr:spPr>
        <a:xfrm>
          <a:off x="16388080" y="178670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06" name="テキスト ボックス 605">
          <a:extLst>
            <a:ext uri="{FF2B5EF4-FFF2-40B4-BE49-F238E27FC236}">
              <a16:creationId xmlns:a16="http://schemas.microsoft.com/office/drawing/2014/main" id="{1DDAA13F-7AEB-4F81-8B47-2D84B966B4EF}"/>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07" name="テキスト ボックス 606">
          <a:extLst>
            <a:ext uri="{FF2B5EF4-FFF2-40B4-BE49-F238E27FC236}">
              <a16:creationId xmlns:a16="http://schemas.microsoft.com/office/drawing/2014/main" id="{890DFCA9-A03D-4B08-B391-1CC017CDDBE9}"/>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08" name="テキスト ボックス 607">
          <a:extLst>
            <a:ext uri="{FF2B5EF4-FFF2-40B4-BE49-F238E27FC236}">
              <a16:creationId xmlns:a16="http://schemas.microsoft.com/office/drawing/2014/main" id="{C445B4D2-46F4-4DFD-A4FA-47C3601FC5D9}"/>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09" name="テキスト ボックス 608">
          <a:extLst>
            <a:ext uri="{FF2B5EF4-FFF2-40B4-BE49-F238E27FC236}">
              <a16:creationId xmlns:a16="http://schemas.microsoft.com/office/drawing/2014/main" id="{68688155-4AE9-4894-A522-A67BA1B979EA}"/>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10" name="テキスト ボックス 609">
          <a:extLst>
            <a:ext uri="{FF2B5EF4-FFF2-40B4-BE49-F238E27FC236}">
              <a16:creationId xmlns:a16="http://schemas.microsoft.com/office/drawing/2014/main" id="{3B6FCDC2-D762-4511-B129-92DFF8CFC83E}"/>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111942</xdr:rowOff>
    </xdr:from>
    <xdr:to>
      <xdr:col>116</xdr:col>
      <xdr:colOff>114300</xdr:colOff>
      <xdr:row>108</xdr:row>
      <xdr:rowOff>42092</xdr:rowOff>
    </xdr:to>
    <xdr:sp macro="" textlink="">
      <xdr:nvSpPr>
        <xdr:cNvPr id="611" name="楕円 610">
          <a:extLst>
            <a:ext uri="{FF2B5EF4-FFF2-40B4-BE49-F238E27FC236}">
              <a16:creationId xmlns:a16="http://schemas.microsoft.com/office/drawing/2014/main" id="{5E11BFE6-3E2E-4C44-84D8-AAF637CDF4C7}"/>
            </a:ext>
          </a:extLst>
        </xdr:cNvPr>
        <xdr:cNvSpPr/>
      </xdr:nvSpPr>
      <xdr:spPr>
        <a:xfrm>
          <a:off x="19458940" y="1804942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90369</xdr:rowOff>
    </xdr:from>
    <xdr:ext cx="469744" cy="259045"/>
    <xdr:sp macro="" textlink="">
      <xdr:nvSpPr>
        <xdr:cNvPr id="612" name="【公民館】&#10;一人当たり面積該当値テキスト">
          <a:extLst>
            <a:ext uri="{FF2B5EF4-FFF2-40B4-BE49-F238E27FC236}">
              <a16:creationId xmlns:a16="http://schemas.microsoft.com/office/drawing/2014/main" id="{94B32B1E-6A1F-412E-80DC-FB7B2C32DFC5}"/>
            </a:ext>
          </a:extLst>
        </xdr:cNvPr>
        <xdr:cNvSpPr txBox="1"/>
      </xdr:nvSpPr>
      <xdr:spPr>
        <a:xfrm>
          <a:off x="19547840" y="18027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111942</xdr:rowOff>
    </xdr:from>
    <xdr:to>
      <xdr:col>112</xdr:col>
      <xdr:colOff>38100</xdr:colOff>
      <xdr:row>108</xdr:row>
      <xdr:rowOff>42092</xdr:rowOff>
    </xdr:to>
    <xdr:sp macro="" textlink="">
      <xdr:nvSpPr>
        <xdr:cNvPr id="613" name="楕円 612">
          <a:extLst>
            <a:ext uri="{FF2B5EF4-FFF2-40B4-BE49-F238E27FC236}">
              <a16:creationId xmlns:a16="http://schemas.microsoft.com/office/drawing/2014/main" id="{66BE808E-10FB-4585-B87A-E3B77B654966}"/>
            </a:ext>
          </a:extLst>
        </xdr:cNvPr>
        <xdr:cNvSpPr/>
      </xdr:nvSpPr>
      <xdr:spPr>
        <a:xfrm>
          <a:off x="18735040" y="1804942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162742</xdr:rowOff>
    </xdr:from>
    <xdr:to>
      <xdr:col>116</xdr:col>
      <xdr:colOff>63500</xdr:colOff>
      <xdr:row>107</xdr:row>
      <xdr:rowOff>162742</xdr:rowOff>
    </xdr:to>
    <xdr:cxnSp macro="">
      <xdr:nvCxnSpPr>
        <xdr:cNvPr id="614" name="直線コネクタ 613">
          <a:extLst>
            <a:ext uri="{FF2B5EF4-FFF2-40B4-BE49-F238E27FC236}">
              <a16:creationId xmlns:a16="http://schemas.microsoft.com/office/drawing/2014/main" id="{9E93B72F-E80C-40AB-8DC4-C8FA00F7A82C}"/>
            </a:ext>
          </a:extLst>
        </xdr:cNvPr>
        <xdr:cNvCxnSpPr/>
      </xdr:nvCxnSpPr>
      <xdr:spPr>
        <a:xfrm>
          <a:off x="18778220" y="18100222"/>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111942</xdr:rowOff>
    </xdr:from>
    <xdr:to>
      <xdr:col>107</xdr:col>
      <xdr:colOff>101600</xdr:colOff>
      <xdr:row>108</xdr:row>
      <xdr:rowOff>42092</xdr:rowOff>
    </xdr:to>
    <xdr:sp macro="" textlink="">
      <xdr:nvSpPr>
        <xdr:cNvPr id="615" name="楕円 614">
          <a:extLst>
            <a:ext uri="{FF2B5EF4-FFF2-40B4-BE49-F238E27FC236}">
              <a16:creationId xmlns:a16="http://schemas.microsoft.com/office/drawing/2014/main" id="{C3F8D652-0824-46EF-89D7-7C67D13F68DD}"/>
            </a:ext>
          </a:extLst>
        </xdr:cNvPr>
        <xdr:cNvSpPr/>
      </xdr:nvSpPr>
      <xdr:spPr>
        <a:xfrm>
          <a:off x="17937480" y="1804942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162742</xdr:rowOff>
    </xdr:from>
    <xdr:to>
      <xdr:col>111</xdr:col>
      <xdr:colOff>177800</xdr:colOff>
      <xdr:row>107</xdr:row>
      <xdr:rowOff>162742</xdr:rowOff>
    </xdr:to>
    <xdr:cxnSp macro="">
      <xdr:nvCxnSpPr>
        <xdr:cNvPr id="616" name="直線コネクタ 615">
          <a:extLst>
            <a:ext uri="{FF2B5EF4-FFF2-40B4-BE49-F238E27FC236}">
              <a16:creationId xmlns:a16="http://schemas.microsoft.com/office/drawing/2014/main" id="{184DF673-3987-47BF-9BB1-D16D3A89FD41}"/>
            </a:ext>
          </a:extLst>
        </xdr:cNvPr>
        <xdr:cNvCxnSpPr/>
      </xdr:nvCxnSpPr>
      <xdr:spPr>
        <a:xfrm>
          <a:off x="17988280" y="18100222"/>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108676</xdr:rowOff>
    </xdr:from>
    <xdr:to>
      <xdr:col>102</xdr:col>
      <xdr:colOff>165100</xdr:colOff>
      <xdr:row>108</xdr:row>
      <xdr:rowOff>38826</xdr:rowOff>
    </xdr:to>
    <xdr:sp macro="" textlink="">
      <xdr:nvSpPr>
        <xdr:cNvPr id="617" name="楕円 616">
          <a:extLst>
            <a:ext uri="{FF2B5EF4-FFF2-40B4-BE49-F238E27FC236}">
              <a16:creationId xmlns:a16="http://schemas.microsoft.com/office/drawing/2014/main" id="{CC5494C8-4A2E-4774-B7EE-A3706ACB03FB}"/>
            </a:ext>
          </a:extLst>
        </xdr:cNvPr>
        <xdr:cNvSpPr/>
      </xdr:nvSpPr>
      <xdr:spPr>
        <a:xfrm>
          <a:off x="17162780" y="180461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159476</xdr:rowOff>
    </xdr:from>
    <xdr:to>
      <xdr:col>107</xdr:col>
      <xdr:colOff>50800</xdr:colOff>
      <xdr:row>107</xdr:row>
      <xdr:rowOff>162742</xdr:rowOff>
    </xdr:to>
    <xdr:cxnSp macro="">
      <xdr:nvCxnSpPr>
        <xdr:cNvPr id="618" name="直線コネクタ 617">
          <a:extLst>
            <a:ext uri="{FF2B5EF4-FFF2-40B4-BE49-F238E27FC236}">
              <a16:creationId xmlns:a16="http://schemas.microsoft.com/office/drawing/2014/main" id="{11E70BD6-6500-420A-8DC9-46A7C6F4214F}"/>
            </a:ext>
          </a:extLst>
        </xdr:cNvPr>
        <xdr:cNvCxnSpPr/>
      </xdr:nvCxnSpPr>
      <xdr:spPr>
        <a:xfrm>
          <a:off x="17213580" y="18096956"/>
          <a:ext cx="7747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108676</xdr:rowOff>
    </xdr:from>
    <xdr:to>
      <xdr:col>98</xdr:col>
      <xdr:colOff>38100</xdr:colOff>
      <xdr:row>108</xdr:row>
      <xdr:rowOff>38826</xdr:rowOff>
    </xdr:to>
    <xdr:sp macro="" textlink="">
      <xdr:nvSpPr>
        <xdr:cNvPr id="619" name="楕円 618">
          <a:extLst>
            <a:ext uri="{FF2B5EF4-FFF2-40B4-BE49-F238E27FC236}">
              <a16:creationId xmlns:a16="http://schemas.microsoft.com/office/drawing/2014/main" id="{9DE1B90B-869B-40D9-A2A1-90AB99F4FB55}"/>
            </a:ext>
          </a:extLst>
        </xdr:cNvPr>
        <xdr:cNvSpPr/>
      </xdr:nvSpPr>
      <xdr:spPr>
        <a:xfrm>
          <a:off x="16388080" y="1804615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159476</xdr:rowOff>
    </xdr:from>
    <xdr:to>
      <xdr:col>102</xdr:col>
      <xdr:colOff>114300</xdr:colOff>
      <xdr:row>107</xdr:row>
      <xdr:rowOff>159476</xdr:rowOff>
    </xdr:to>
    <xdr:cxnSp macro="">
      <xdr:nvCxnSpPr>
        <xdr:cNvPr id="620" name="直線コネクタ 619">
          <a:extLst>
            <a:ext uri="{FF2B5EF4-FFF2-40B4-BE49-F238E27FC236}">
              <a16:creationId xmlns:a16="http://schemas.microsoft.com/office/drawing/2014/main" id="{78909BBA-0B3C-486D-B7D2-2C082F511ED9}"/>
            </a:ext>
          </a:extLst>
        </xdr:cNvPr>
        <xdr:cNvCxnSpPr/>
      </xdr:nvCxnSpPr>
      <xdr:spPr>
        <a:xfrm>
          <a:off x="16431260" y="18096956"/>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47189</xdr:rowOff>
    </xdr:from>
    <xdr:ext cx="469744" cy="259045"/>
    <xdr:sp macro="" textlink="">
      <xdr:nvSpPr>
        <xdr:cNvPr id="621" name="n_1aveValue【公民館】&#10;一人当たり面積">
          <a:extLst>
            <a:ext uri="{FF2B5EF4-FFF2-40B4-BE49-F238E27FC236}">
              <a16:creationId xmlns:a16="http://schemas.microsoft.com/office/drawing/2014/main" id="{5AC68E47-10C1-4A0B-A0BA-1681F045E289}"/>
            </a:ext>
          </a:extLst>
        </xdr:cNvPr>
        <xdr:cNvSpPr txBox="1"/>
      </xdr:nvSpPr>
      <xdr:spPr>
        <a:xfrm>
          <a:off x="18561127" y="17649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56985</xdr:rowOff>
    </xdr:from>
    <xdr:ext cx="469744" cy="259045"/>
    <xdr:sp macro="" textlink="">
      <xdr:nvSpPr>
        <xdr:cNvPr id="622" name="n_2aveValue【公民館】&#10;一人当たり面積">
          <a:extLst>
            <a:ext uri="{FF2B5EF4-FFF2-40B4-BE49-F238E27FC236}">
              <a16:creationId xmlns:a16="http://schemas.microsoft.com/office/drawing/2014/main" id="{D67D7C49-6275-43D5-A352-ECF7B8543892}"/>
            </a:ext>
          </a:extLst>
        </xdr:cNvPr>
        <xdr:cNvSpPr txBox="1"/>
      </xdr:nvSpPr>
      <xdr:spPr>
        <a:xfrm>
          <a:off x="17776267" y="17659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50454</xdr:rowOff>
    </xdr:from>
    <xdr:ext cx="469744" cy="259045"/>
    <xdr:sp macro="" textlink="">
      <xdr:nvSpPr>
        <xdr:cNvPr id="623" name="n_3aveValue【公民館】&#10;一人当たり面積">
          <a:extLst>
            <a:ext uri="{FF2B5EF4-FFF2-40B4-BE49-F238E27FC236}">
              <a16:creationId xmlns:a16="http://schemas.microsoft.com/office/drawing/2014/main" id="{494C45C9-39BE-4ECC-8AB0-232551DE8AF8}"/>
            </a:ext>
          </a:extLst>
        </xdr:cNvPr>
        <xdr:cNvSpPr txBox="1"/>
      </xdr:nvSpPr>
      <xdr:spPr>
        <a:xfrm>
          <a:off x="17001567" y="17652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43922</xdr:rowOff>
    </xdr:from>
    <xdr:ext cx="469744" cy="259045"/>
    <xdr:sp macro="" textlink="">
      <xdr:nvSpPr>
        <xdr:cNvPr id="624" name="n_4aveValue【公民館】&#10;一人当たり面積">
          <a:extLst>
            <a:ext uri="{FF2B5EF4-FFF2-40B4-BE49-F238E27FC236}">
              <a16:creationId xmlns:a16="http://schemas.microsoft.com/office/drawing/2014/main" id="{EE6B758D-63A3-4BC3-AB59-90326409F68F}"/>
            </a:ext>
          </a:extLst>
        </xdr:cNvPr>
        <xdr:cNvSpPr txBox="1"/>
      </xdr:nvSpPr>
      <xdr:spPr>
        <a:xfrm>
          <a:off x="16226867" y="1764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33219</xdr:rowOff>
    </xdr:from>
    <xdr:ext cx="469744" cy="259045"/>
    <xdr:sp macro="" textlink="">
      <xdr:nvSpPr>
        <xdr:cNvPr id="625" name="n_1mainValue【公民館】&#10;一人当たり面積">
          <a:extLst>
            <a:ext uri="{FF2B5EF4-FFF2-40B4-BE49-F238E27FC236}">
              <a16:creationId xmlns:a16="http://schemas.microsoft.com/office/drawing/2014/main" id="{854E2EA8-2483-46AF-8A98-C1202BEEF29A}"/>
            </a:ext>
          </a:extLst>
        </xdr:cNvPr>
        <xdr:cNvSpPr txBox="1"/>
      </xdr:nvSpPr>
      <xdr:spPr>
        <a:xfrm>
          <a:off x="18561127" y="1813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33219</xdr:rowOff>
    </xdr:from>
    <xdr:ext cx="469744" cy="259045"/>
    <xdr:sp macro="" textlink="">
      <xdr:nvSpPr>
        <xdr:cNvPr id="626" name="n_2mainValue【公民館】&#10;一人当たり面積">
          <a:extLst>
            <a:ext uri="{FF2B5EF4-FFF2-40B4-BE49-F238E27FC236}">
              <a16:creationId xmlns:a16="http://schemas.microsoft.com/office/drawing/2014/main" id="{AC7FA1D4-DED3-4163-AD4B-0B4E8018E581}"/>
            </a:ext>
          </a:extLst>
        </xdr:cNvPr>
        <xdr:cNvSpPr txBox="1"/>
      </xdr:nvSpPr>
      <xdr:spPr>
        <a:xfrm>
          <a:off x="17776267" y="1813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29953</xdr:rowOff>
    </xdr:from>
    <xdr:ext cx="469744" cy="259045"/>
    <xdr:sp macro="" textlink="">
      <xdr:nvSpPr>
        <xdr:cNvPr id="627" name="n_3mainValue【公民館】&#10;一人当たり面積">
          <a:extLst>
            <a:ext uri="{FF2B5EF4-FFF2-40B4-BE49-F238E27FC236}">
              <a16:creationId xmlns:a16="http://schemas.microsoft.com/office/drawing/2014/main" id="{2DCD2C38-5259-4E4D-99AE-2E4131833B68}"/>
            </a:ext>
          </a:extLst>
        </xdr:cNvPr>
        <xdr:cNvSpPr txBox="1"/>
      </xdr:nvSpPr>
      <xdr:spPr>
        <a:xfrm>
          <a:off x="17001567" y="18135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29953</xdr:rowOff>
    </xdr:from>
    <xdr:ext cx="469744" cy="259045"/>
    <xdr:sp macro="" textlink="">
      <xdr:nvSpPr>
        <xdr:cNvPr id="628" name="n_4mainValue【公民館】&#10;一人当たり面積">
          <a:extLst>
            <a:ext uri="{FF2B5EF4-FFF2-40B4-BE49-F238E27FC236}">
              <a16:creationId xmlns:a16="http://schemas.microsoft.com/office/drawing/2014/main" id="{F6165B90-73B9-46C0-85AA-FAA2D33EE5E8}"/>
            </a:ext>
          </a:extLst>
        </xdr:cNvPr>
        <xdr:cNvSpPr txBox="1"/>
      </xdr:nvSpPr>
      <xdr:spPr>
        <a:xfrm>
          <a:off x="16226867" y="18135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29" name="正方形/長方形 628">
          <a:extLst>
            <a:ext uri="{FF2B5EF4-FFF2-40B4-BE49-F238E27FC236}">
              <a16:creationId xmlns:a16="http://schemas.microsoft.com/office/drawing/2014/main" id="{332D6B95-E515-4A59-954D-6E7E08A25F32}"/>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30" name="正方形/長方形 629">
          <a:extLst>
            <a:ext uri="{FF2B5EF4-FFF2-40B4-BE49-F238E27FC236}">
              <a16:creationId xmlns:a16="http://schemas.microsoft.com/office/drawing/2014/main" id="{89C83D0A-2A51-4ACC-A0EC-94568DDA0865}"/>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31" name="テキスト ボックス 630">
          <a:extLst>
            <a:ext uri="{FF2B5EF4-FFF2-40B4-BE49-F238E27FC236}">
              <a16:creationId xmlns:a16="http://schemas.microsoft.com/office/drawing/2014/main" id="{33041379-06D1-4C06-9C6E-435D09CF8C8B}"/>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mn-lt"/>
              <a:ea typeface="+mn-ea"/>
              <a:cs typeface="+mn-cs"/>
            </a:rPr>
            <a:t>類似団体と比較して、特に有形固定資産減価償却率が高くなっている施設は、道路、橋りょうであり、特に低くなっている施設は、公民館である。</a:t>
          </a:r>
          <a:endParaRPr lang="ja-JP" altLang="ja-JP" sz="1400">
            <a:effectLst/>
          </a:endParaRPr>
        </a:p>
        <a:p>
          <a:r>
            <a:rPr kumimoji="1" lang="ja-JP" altLang="ja-JP" sz="1100">
              <a:solidFill>
                <a:schemeClr val="dk1"/>
              </a:solidFill>
              <a:effectLst/>
              <a:latin typeface="+mn-lt"/>
              <a:ea typeface="+mn-ea"/>
              <a:cs typeface="+mn-cs"/>
            </a:rPr>
            <a:t>　道路及び橋りょうについては、道路が有形固定資産減価償却率</a:t>
          </a:r>
          <a:r>
            <a:rPr kumimoji="1" lang="en-US" altLang="ja-JP" sz="1100">
              <a:solidFill>
                <a:schemeClr val="dk1"/>
              </a:solidFill>
              <a:effectLst/>
              <a:latin typeface="+mn-lt"/>
              <a:ea typeface="+mn-ea"/>
              <a:cs typeface="+mn-cs"/>
            </a:rPr>
            <a:t>80.8</a:t>
          </a:r>
          <a:r>
            <a:rPr kumimoji="1" lang="ja-JP" altLang="ja-JP" sz="1100">
              <a:solidFill>
                <a:schemeClr val="dk1"/>
              </a:solidFill>
              <a:effectLst/>
              <a:latin typeface="+mn-lt"/>
              <a:ea typeface="+mn-ea"/>
              <a:cs typeface="+mn-cs"/>
            </a:rPr>
            <a:t>％、橋りょうが</a:t>
          </a:r>
          <a:r>
            <a:rPr kumimoji="1" lang="en-US" altLang="ja-JP" sz="1100">
              <a:solidFill>
                <a:schemeClr val="dk1"/>
              </a:solidFill>
              <a:effectLst/>
              <a:latin typeface="+mn-lt"/>
              <a:ea typeface="+mn-ea"/>
              <a:cs typeface="+mn-cs"/>
            </a:rPr>
            <a:t>78.4</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と</a:t>
          </a:r>
          <a:r>
            <a:rPr kumimoji="1" lang="ja-JP" altLang="ja-JP" sz="1100">
              <a:solidFill>
                <a:schemeClr val="dk1"/>
              </a:solidFill>
              <a:effectLst/>
              <a:latin typeface="+mn-lt"/>
              <a:ea typeface="+mn-ea"/>
              <a:cs typeface="+mn-cs"/>
            </a:rPr>
            <a:t>特に道路の有形固定資産原価償却率が高くなって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、老朽化</a:t>
          </a:r>
          <a:r>
            <a:rPr kumimoji="1" lang="ja-JP" altLang="en-US" sz="1100">
              <a:solidFill>
                <a:schemeClr val="dk1"/>
              </a:solidFill>
              <a:effectLst/>
              <a:latin typeface="+mn-lt"/>
              <a:ea typeface="+mn-ea"/>
              <a:cs typeface="+mn-cs"/>
            </a:rPr>
            <a:t>がみられるが、</a:t>
          </a:r>
          <a:r>
            <a:rPr kumimoji="1" lang="ja-JP" altLang="ja-JP" sz="1100">
              <a:solidFill>
                <a:schemeClr val="dk1"/>
              </a:solidFill>
              <a:effectLst/>
              <a:latin typeface="+mn-lt"/>
              <a:ea typeface="+mn-ea"/>
              <a:cs typeface="+mn-cs"/>
            </a:rPr>
            <a:t>公共施設等総合管理計画に基づ</a:t>
          </a:r>
          <a:r>
            <a:rPr kumimoji="1" lang="ja-JP" altLang="en-US" sz="1100">
              <a:solidFill>
                <a:schemeClr val="dk1"/>
              </a:solidFill>
              <a:effectLst/>
              <a:latin typeface="+mn-lt"/>
              <a:ea typeface="+mn-ea"/>
              <a:cs typeface="+mn-cs"/>
            </a:rPr>
            <a:t>いた</a:t>
          </a:r>
          <a:r>
            <a:rPr kumimoji="1" lang="ja-JP" altLang="ja-JP" sz="1100">
              <a:solidFill>
                <a:schemeClr val="dk1"/>
              </a:solidFill>
              <a:effectLst/>
              <a:latin typeface="+mn-lt"/>
              <a:ea typeface="+mn-ea"/>
              <a:cs typeface="+mn-cs"/>
            </a:rPr>
            <a:t>適正な</a:t>
          </a:r>
          <a:r>
            <a:rPr kumimoji="1" lang="ja-JP" altLang="en-US" sz="1100">
              <a:solidFill>
                <a:schemeClr val="dk1"/>
              </a:solidFill>
              <a:effectLst/>
              <a:latin typeface="+mn-lt"/>
              <a:ea typeface="+mn-ea"/>
              <a:cs typeface="+mn-cs"/>
            </a:rPr>
            <a:t>維持</a:t>
          </a:r>
          <a:r>
            <a:rPr kumimoji="1" lang="ja-JP" altLang="ja-JP" sz="1100">
              <a:solidFill>
                <a:schemeClr val="dk1"/>
              </a:solidFill>
              <a:effectLst/>
              <a:latin typeface="+mn-lt"/>
              <a:ea typeface="+mn-ea"/>
              <a:cs typeface="+mn-cs"/>
            </a:rPr>
            <a:t>管理を</a:t>
          </a:r>
          <a:r>
            <a:rPr kumimoji="1" lang="ja-JP" altLang="en-US" sz="1100">
              <a:solidFill>
                <a:schemeClr val="dk1"/>
              </a:solidFill>
              <a:effectLst/>
              <a:latin typeface="+mn-lt"/>
              <a:ea typeface="+mn-ea"/>
              <a:cs typeface="+mn-cs"/>
            </a:rPr>
            <a:t>引き続き</a:t>
          </a:r>
          <a:r>
            <a:rPr kumimoji="1" lang="ja-JP" altLang="ja-JP" sz="1100">
              <a:solidFill>
                <a:schemeClr val="dk1"/>
              </a:solidFill>
              <a:effectLst/>
              <a:latin typeface="+mn-lt"/>
              <a:ea typeface="+mn-ea"/>
              <a:cs typeface="+mn-cs"/>
            </a:rPr>
            <a:t>行</a:t>
          </a:r>
          <a:r>
            <a:rPr kumimoji="1" lang="ja-JP" altLang="en-US" sz="1100">
              <a:solidFill>
                <a:schemeClr val="dk1"/>
              </a:solidFill>
              <a:effectLst/>
              <a:latin typeface="+mn-lt"/>
              <a:ea typeface="+mn-ea"/>
              <a:cs typeface="+mn-cs"/>
            </a:rPr>
            <a:t>っていく。</a:t>
          </a:r>
          <a:endParaRPr lang="ja-JP" altLang="ja-JP" sz="1400">
            <a:effectLst/>
          </a:endParaRPr>
        </a:p>
        <a:p>
          <a:r>
            <a:rPr kumimoji="1" lang="ja-JP" altLang="ja-JP" sz="1100">
              <a:solidFill>
                <a:schemeClr val="dk1"/>
              </a:solidFill>
              <a:effectLst/>
              <a:latin typeface="+mn-lt"/>
              <a:ea typeface="+mn-ea"/>
              <a:cs typeface="+mn-cs"/>
            </a:rPr>
            <a:t>　公民館については、平成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年度に中央公民館の建替えを実施したため、有形固定資産減価償却率が低くなっている。これに伴い、一人当たり面積が少なく、今後の維持管理費用の減少も見込んでいる。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FEAA2FE-F063-45F2-AF31-85B6D1A152C6}"/>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816510A-63CD-485B-A975-5A65F3A8BFD1}"/>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3957F8F-14F1-4E13-9AF5-4694551FD60E}"/>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43F045D-2C40-434F-AF1A-E7DE2B649086}"/>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岐阜県岐南町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D1D3DB2-C73F-425C-B6E1-6921DC57FDDE}"/>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2C9103B-4A9B-46EC-9C55-6674CEDB716B}"/>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38AFC47-44AD-4115-B6C6-BD9B683C8499}"/>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4AABE73-D2B9-4F2F-B15D-5634F4CBD378}"/>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A7590E6-BD7E-4E3F-9BD5-2428B96862E2}"/>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842D8E2-E6E3-4A0F-80E8-4DA73B17C1C2}"/>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26,227
25,517
7.91
10,066,655
9,380,671
628,530
5,713,787
4,451,908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E579726-B133-4842-A9C7-D6E0409A5AB1}"/>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1440F75-87A0-4586-81B0-7D2C6BE81505}"/>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83ABF1C-7959-4C3C-9041-65D22C78340F}"/>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1969A1E-493B-46CA-9A3C-8726E28B25D3}"/>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201D687-AB44-4A06-ABF2-6CB7D6E7E993}"/>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68F1A203-857D-4C1E-97D6-9A57C875A893}"/>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5D0458E-0C56-4533-82E0-8F481FEF8A9A}"/>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F7D2B98-8662-4E2B-BEC4-AB6EF9DB68A8}"/>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9261E43-89E7-4570-AEE1-3E58FB067995}"/>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05C49F9-AEA9-408B-B0BA-7B9DAA055F57}"/>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FA11F34-E78A-43FD-835D-98616ADF3AA9}"/>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05EBE45-70EF-49EC-9016-9A9D4611C4D8}"/>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9E6940E-6DA8-4A52-A45A-15466A80C75E}"/>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338014F-C727-4B8E-9B9D-77C795C6F63D}"/>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B94A0AC-111F-41EC-B64B-8A5671E4A42A}"/>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1A2A951-8708-489D-ACC7-060236CC640B}"/>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BBE3D7A-E41A-40D2-B392-170B1F748F36}"/>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A058E42-8793-4A67-97BD-21217F1EEC46}"/>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4D0911F-11C0-4CA3-99D0-7A9DA77803CC}"/>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10C9394-3E9B-44BD-95A2-5F83294BEE3B}"/>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4EB7CA4-22AC-4778-A5A3-056CE15C36B7}"/>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532F199-E738-4C18-8108-CF0C2E95E0B8}"/>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07DD3F4-7F96-46B7-A964-1065E6533F36}"/>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B29FBB4-2ADB-4787-B883-5BD508882E2D}"/>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106A2DF-CE4F-4CDE-9CC8-DEB91CB6C85E}"/>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AE500F6-9B40-4644-A609-6113FBEC438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ADC1967-01EE-4D73-9912-6E06E44D514B}"/>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9BB0381-3CBC-433F-AA49-69B3D4F3097F}"/>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EFF54DC-4BAE-4291-BEFD-953B73D3B731}"/>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439C7CD-2586-40A6-990E-230BFA1D3B99}"/>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95024E9-A9F0-4DBE-97F6-0D2A18D15FEF}"/>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DCF867C-B49B-4867-AA03-1F6640BBF561}"/>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720925B7-C1D9-41EC-BDB6-668FD83C3356}"/>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B94644E5-DD71-4640-B15C-F30A025A9ECA}"/>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67B46A31-5450-44A1-B659-0C0E5F205296}"/>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2E141A45-0528-46FF-805A-D4D6FD162E3E}"/>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347D7CD4-3CA0-411E-A8CA-BFB9E9FB3865}"/>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722B869A-8590-4978-B12E-A770E5EB75B1}"/>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601C8594-994D-405B-8B0F-5D4E045D613C}"/>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6F158134-1A28-4530-90B7-BF439ABD1D20}"/>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37C9EF60-4F6F-4DC2-8466-87DC64C354EC}"/>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FA5B9D8E-0D94-4ADA-8B4C-079E5715ABFF}"/>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58927A1-3409-48AC-BF80-446A7EF2F972}"/>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59BB7B09-394A-4550-A354-1BDFA3A50060}"/>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962C5C5F-A5C8-4FE7-A5CB-42665B9D596C}"/>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ED32B359-BF9C-4D1D-88E0-82DF0706D404}"/>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4354</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A27359BB-CE58-40BF-8F27-096D3C8B0BED}"/>
            </a:ext>
          </a:extLst>
        </xdr:cNvPr>
        <xdr:cNvCxnSpPr/>
      </xdr:nvCxnSpPr>
      <xdr:spPr>
        <a:xfrm flipV="1">
          <a:off x="4086225" y="5704114"/>
          <a:ext cx="0" cy="1429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B6258D17-A2B0-4423-AD25-AA2CEF2CB408}"/>
            </a:ext>
          </a:extLst>
        </xdr:cNvPr>
        <xdr:cNvSpPr txBox="1"/>
      </xdr:nvSpPr>
      <xdr:spPr>
        <a:xfrm>
          <a:off x="412496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FDC77115-B9FD-4C79-82F6-EA0286BE2D92}"/>
            </a:ext>
          </a:extLst>
        </xdr:cNvPr>
        <xdr:cNvCxnSpPr/>
      </xdr:nvCxnSpPr>
      <xdr:spPr>
        <a:xfrm>
          <a:off x="402082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122481</xdr:rowOff>
    </xdr:from>
    <xdr:ext cx="405111" cy="259045"/>
    <xdr:sp macro="" textlink="">
      <xdr:nvSpPr>
        <xdr:cNvPr id="61" name="【図書館】&#10;有形固定資産減価償却率最大値テキスト">
          <a:extLst>
            <a:ext uri="{FF2B5EF4-FFF2-40B4-BE49-F238E27FC236}">
              <a16:creationId xmlns:a16="http://schemas.microsoft.com/office/drawing/2014/main" id="{83F2B5DD-FAD9-463B-823C-A168420010DC}"/>
            </a:ext>
          </a:extLst>
        </xdr:cNvPr>
        <xdr:cNvSpPr txBox="1"/>
      </xdr:nvSpPr>
      <xdr:spPr>
        <a:xfrm>
          <a:off x="4124960" y="5486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4354</xdr:rowOff>
    </xdr:from>
    <xdr:to>
      <xdr:col>24</xdr:col>
      <xdr:colOff>152400</xdr:colOff>
      <xdr:row>34</xdr:row>
      <xdr:rowOff>4354</xdr:rowOff>
    </xdr:to>
    <xdr:cxnSp macro="">
      <xdr:nvCxnSpPr>
        <xdr:cNvPr id="62" name="直線コネクタ 61">
          <a:extLst>
            <a:ext uri="{FF2B5EF4-FFF2-40B4-BE49-F238E27FC236}">
              <a16:creationId xmlns:a16="http://schemas.microsoft.com/office/drawing/2014/main" id="{365FB6A8-25E4-4D02-BF82-F9621A274508}"/>
            </a:ext>
          </a:extLst>
        </xdr:cNvPr>
        <xdr:cNvCxnSpPr/>
      </xdr:nvCxnSpPr>
      <xdr:spPr>
        <a:xfrm>
          <a:off x="4020820" y="57041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924</xdr:rowOff>
    </xdr:from>
    <xdr:ext cx="405111" cy="259045"/>
    <xdr:sp macro="" textlink="">
      <xdr:nvSpPr>
        <xdr:cNvPr id="63" name="【図書館】&#10;有形固定資産減価償却率平均値テキスト">
          <a:extLst>
            <a:ext uri="{FF2B5EF4-FFF2-40B4-BE49-F238E27FC236}">
              <a16:creationId xmlns:a16="http://schemas.microsoft.com/office/drawing/2014/main" id="{AE07AFFD-BB92-4DE2-BAD4-C581DA5EA787}"/>
            </a:ext>
          </a:extLst>
        </xdr:cNvPr>
        <xdr:cNvSpPr txBox="1"/>
      </xdr:nvSpPr>
      <xdr:spPr>
        <a:xfrm>
          <a:off x="4124960" y="62036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149497</xdr:rowOff>
    </xdr:from>
    <xdr:to>
      <xdr:col>24</xdr:col>
      <xdr:colOff>114300</xdr:colOff>
      <xdr:row>38</xdr:row>
      <xdr:rowOff>79647</xdr:rowOff>
    </xdr:to>
    <xdr:sp macro="" textlink="">
      <xdr:nvSpPr>
        <xdr:cNvPr id="64" name="フローチャート: 判断 63">
          <a:extLst>
            <a:ext uri="{FF2B5EF4-FFF2-40B4-BE49-F238E27FC236}">
              <a16:creationId xmlns:a16="http://schemas.microsoft.com/office/drawing/2014/main" id="{A5C907DC-E8BF-4CEF-8A0D-79F38FB302AC}"/>
            </a:ext>
          </a:extLst>
        </xdr:cNvPr>
        <xdr:cNvSpPr/>
      </xdr:nvSpPr>
      <xdr:spPr>
        <a:xfrm>
          <a:off x="4036060" y="635217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115207</xdr:rowOff>
    </xdr:from>
    <xdr:to>
      <xdr:col>20</xdr:col>
      <xdr:colOff>38100</xdr:colOff>
      <xdr:row>38</xdr:row>
      <xdr:rowOff>45357</xdr:rowOff>
    </xdr:to>
    <xdr:sp macro="" textlink="">
      <xdr:nvSpPr>
        <xdr:cNvPr id="65" name="フローチャート: 判断 64">
          <a:extLst>
            <a:ext uri="{FF2B5EF4-FFF2-40B4-BE49-F238E27FC236}">
              <a16:creationId xmlns:a16="http://schemas.microsoft.com/office/drawing/2014/main" id="{AAD4D0D8-E78D-4CD3-96E4-C3B24D977A55}"/>
            </a:ext>
          </a:extLst>
        </xdr:cNvPr>
        <xdr:cNvSpPr/>
      </xdr:nvSpPr>
      <xdr:spPr>
        <a:xfrm>
          <a:off x="3312160" y="631788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84183</xdr:rowOff>
    </xdr:from>
    <xdr:to>
      <xdr:col>15</xdr:col>
      <xdr:colOff>101600</xdr:colOff>
      <xdr:row>38</xdr:row>
      <xdr:rowOff>14332</xdr:rowOff>
    </xdr:to>
    <xdr:sp macro="" textlink="">
      <xdr:nvSpPr>
        <xdr:cNvPr id="66" name="フローチャート: 判断 65">
          <a:extLst>
            <a:ext uri="{FF2B5EF4-FFF2-40B4-BE49-F238E27FC236}">
              <a16:creationId xmlns:a16="http://schemas.microsoft.com/office/drawing/2014/main" id="{7F368207-15FA-443F-8261-F3B604F4A168}"/>
            </a:ext>
          </a:extLst>
        </xdr:cNvPr>
        <xdr:cNvSpPr/>
      </xdr:nvSpPr>
      <xdr:spPr>
        <a:xfrm>
          <a:off x="2514600" y="6286863"/>
          <a:ext cx="101600" cy="9778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44994</xdr:rowOff>
    </xdr:from>
    <xdr:to>
      <xdr:col>10</xdr:col>
      <xdr:colOff>165100</xdr:colOff>
      <xdr:row>37</xdr:row>
      <xdr:rowOff>146594</xdr:rowOff>
    </xdr:to>
    <xdr:sp macro="" textlink="">
      <xdr:nvSpPr>
        <xdr:cNvPr id="67" name="フローチャート: 判断 66">
          <a:extLst>
            <a:ext uri="{FF2B5EF4-FFF2-40B4-BE49-F238E27FC236}">
              <a16:creationId xmlns:a16="http://schemas.microsoft.com/office/drawing/2014/main" id="{6823D967-F92B-4FF4-80F4-7A58E9C5030D}"/>
            </a:ext>
          </a:extLst>
        </xdr:cNvPr>
        <xdr:cNvSpPr/>
      </xdr:nvSpPr>
      <xdr:spPr>
        <a:xfrm>
          <a:off x="1739900" y="624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18869</xdr:rowOff>
    </xdr:from>
    <xdr:to>
      <xdr:col>6</xdr:col>
      <xdr:colOff>38100</xdr:colOff>
      <xdr:row>37</xdr:row>
      <xdr:rowOff>120469</xdr:rowOff>
    </xdr:to>
    <xdr:sp macro="" textlink="">
      <xdr:nvSpPr>
        <xdr:cNvPr id="68" name="フローチャート: 判断 67">
          <a:extLst>
            <a:ext uri="{FF2B5EF4-FFF2-40B4-BE49-F238E27FC236}">
              <a16:creationId xmlns:a16="http://schemas.microsoft.com/office/drawing/2014/main" id="{1459770E-899D-434B-A8DB-479BA1E82926}"/>
            </a:ext>
          </a:extLst>
        </xdr:cNvPr>
        <xdr:cNvSpPr/>
      </xdr:nvSpPr>
      <xdr:spPr>
        <a:xfrm>
          <a:off x="965200" y="622154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045B8BB-E640-4325-8614-142A5A120D8C}"/>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C1FB1AD-CD0A-4060-B0BD-A09CDE50050F}"/>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082D991-355C-43B9-A03A-5D4FA92AC5F0}"/>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4BFE385D-19C6-40C5-84E6-AD7283E94A8D}"/>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5A6719C-A509-49EA-973E-8C4EE38CB6FC}"/>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90715</xdr:rowOff>
    </xdr:from>
    <xdr:to>
      <xdr:col>24</xdr:col>
      <xdr:colOff>114300</xdr:colOff>
      <xdr:row>41</xdr:row>
      <xdr:rowOff>20865</xdr:rowOff>
    </xdr:to>
    <xdr:sp macro="" textlink="">
      <xdr:nvSpPr>
        <xdr:cNvPr id="74" name="楕円 73">
          <a:extLst>
            <a:ext uri="{FF2B5EF4-FFF2-40B4-BE49-F238E27FC236}">
              <a16:creationId xmlns:a16="http://schemas.microsoft.com/office/drawing/2014/main" id="{29EAF1C8-7104-4C29-9122-93C337416F03}"/>
            </a:ext>
          </a:extLst>
        </xdr:cNvPr>
        <xdr:cNvSpPr/>
      </xdr:nvSpPr>
      <xdr:spPr>
        <a:xfrm>
          <a:off x="4036060" y="67963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69142</xdr:rowOff>
    </xdr:from>
    <xdr:ext cx="405111" cy="259045"/>
    <xdr:sp macro="" textlink="">
      <xdr:nvSpPr>
        <xdr:cNvPr id="75" name="【図書館】&#10;有形固定資産減価償却率該当値テキスト">
          <a:extLst>
            <a:ext uri="{FF2B5EF4-FFF2-40B4-BE49-F238E27FC236}">
              <a16:creationId xmlns:a16="http://schemas.microsoft.com/office/drawing/2014/main" id="{52E9A5CE-992D-499F-975D-6D4332E50386}"/>
            </a:ext>
          </a:extLst>
        </xdr:cNvPr>
        <xdr:cNvSpPr txBox="1"/>
      </xdr:nvSpPr>
      <xdr:spPr>
        <a:xfrm>
          <a:off x="4124960" y="677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58057</xdr:rowOff>
    </xdr:from>
    <xdr:to>
      <xdr:col>20</xdr:col>
      <xdr:colOff>38100</xdr:colOff>
      <xdr:row>40</xdr:row>
      <xdr:rowOff>159657</xdr:rowOff>
    </xdr:to>
    <xdr:sp macro="" textlink="">
      <xdr:nvSpPr>
        <xdr:cNvPr id="76" name="楕円 75">
          <a:extLst>
            <a:ext uri="{FF2B5EF4-FFF2-40B4-BE49-F238E27FC236}">
              <a16:creationId xmlns:a16="http://schemas.microsoft.com/office/drawing/2014/main" id="{1D2E363C-5A3B-46DC-BDB9-BCB1B1F875D5}"/>
            </a:ext>
          </a:extLst>
        </xdr:cNvPr>
        <xdr:cNvSpPr/>
      </xdr:nvSpPr>
      <xdr:spPr>
        <a:xfrm>
          <a:off x="3312160" y="676365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108857</xdr:rowOff>
    </xdr:from>
    <xdr:to>
      <xdr:col>24</xdr:col>
      <xdr:colOff>63500</xdr:colOff>
      <xdr:row>40</xdr:row>
      <xdr:rowOff>141515</xdr:rowOff>
    </xdr:to>
    <xdr:cxnSp macro="">
      <xdr:nvCxnSpPr>
        <xdr:cNvPr id="77" name="直線コネクタ 76">
          <a:extLst>
            <a:ext uri="{FF2B5EF4-FFF2-40B4-BE49-F238E27FC236}">
              <a16:creationId xmlns:a16="http://schemas.microsoft.com/office/drawing/2014/main" id="{27DF02A8-A79C-4B46-A754-2C51B1491257}"/>
            </a:ext>
          </a:extLst>
        </xdr:cNvPr>
        <xdr:cNvCxnSpPr/>
      </xdr:nvCxnSpPr>
      <xdr:spPr>
        <a:xfrm>
          <a:off x="3355340" y="6814457"/>
          <a:ext cx="73152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25400</xdr:rowOff>
    </xdr:from>
    <xdr:to>
      <xdr:col>15</xdr:col>
      <xdr:colOff>101600</xdr:colOff>
      <xdr:row>40</xdr:row>
      <xdr:rowOff>127000</xdr:rowOff>
    </xdr:to>
    <xdr:sp macro="" textlink="">
      <xdr:nvSpPr>
        <xdr:cNvPr id="78" name="楕円 77">
          <a:extLst>
            <a:ext uri="{FF2B5EF4-FFF2-40B4-BE49-F238E27FC236}">
              <a16:creationId xmlns:a16="http://schemas.microsoft.com/office/drawing/2014/main" id="{50D68979-49A8-4023-AF68-3A34C84F4F1B}"/>
            </a:ext>
          </a:extLst>
        </xdr:cNvPr>
        <xdr:cNvSpPr/>
      </xdr:nvSpPr>
      <xdr:spPr>
        <a:xfrm>
          <a:off x="25146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76200</xdr:rowOff>
    </xdr:from>
    <xdr:to>
      <xdr:col>19</xdr:col>
      <xdr:colOff>177800</xdr:colOff>
      <xdr:row>40</xdr:row>
      <xdr:rowOff>108857</xdr:rowOff>
    </xdr:to>
    <xdr:cxnSp macro="">
      <xdr:nvCxnSpPr>
        <xdr:cNvPr id="79" name="直線コネクタ 78">
          <a:extLst>
            <a:ext uri="{FF2B5EF4-FFF2-40B4-BE49-F238E27FC236}">
              <a16:creationId xmlns:a16="http://schemas.microsoft.com/office/drawing/2014/main" id="{4902E6A5-CC53-45F0-BB6E-91BBBCCCCDD7}"/>
            </a:ext>
          </a:extLst>
        </xdr:cNvPr>
        <xdr:cNvCxnSpPr/>
      </xdr:nvCxnSpPr>
      <xdr:spPr>
        <a:xfrm>
          <a:off x="2565400" y="6781800"/>
          <a:ext cx="78994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164193</xdr:rowOff>
    </xdr:from>
    <xdr:to>
      <xdr:col>10</xdr:col>
      <xdr:colOff>165100</xdr:colOff>
      <xdr:row>40</xdr:row>
      <xdr:rowOff>94343</xdr:rowOff>
    </xdr:to>
    <xdr:sp macro="" textlink="">
      <xdr:nvSpPr>
        <xdr:cNvPr id="80" name="楕円 79">
          <a:extLst>
            <a:ext uri="{FF2B5EF4-FFF2-40B4-BE49-F238E27FC236}">
              <a16:creationId xmlns:a16="http://schemas.microsoft.com/office/drawing/2014/main" id="{F14E16E4-2071-4087-AFB7-A88FD6E0C580}"/>
            </a:ext>
          </a:extLst>
        </xdr:cNvPr>
        <xdr:cNvSpPr/>
      </xdr:nvSpPr>
      <xdr:spPr>
        <a:xfrm>
          <a:off x="1739900" y="67021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43543</xdr:rowOff>
    </xdr:from>
    <xdr:to>
      <xdr:col>15</xdr:col>
      <xdr:colOff>50800</xdr:colOff>
      <xdr:row>40</xdr:row>
      <xdr:rowOff>76200</xdr:rowOff>
    </xdr:to>
    <xdr:cxnSp macro="">
      <xdr:nvCxnSpPr>
        <xdr:cNvPr id="81" name="直線コネクタ 80">
          <a:extLst>
            <a:ext uri="{FF2B5EF4-FFF2-40B4-BE49-F238E27FC236}">
              <a16:creationId xmlns:a16="http://schemas.microsoft.com/office/drawing/2014/main" id="{F163FCE4-4E32-422A-9467-983E959F4B3B}"/>
            </a:ext>
          </a:extLst>
        </xdr:cNvPr>
        <xdr:cNvCxnSpPr/>
      </xdr:nvCxnSpPr>
      <xdr:spPr>
        <a:xfrm>
          <a:off x="1790700" y="6749143"/>
          <a:ext cx="7747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131535</xdr:rowOff>
    </xdr:from>
    <xdr:to>
      <xdr:col>6</xdr:col>
      <xdr:colOff>38100</xdr:colOff>
      <xdr:row>40</xdr:row>
      <xdr:rowOff>61685</xdr:rowOff>
    </xdr:to>
    <xdr:sp macro="" textlink="">
      <xdr:nvSpPr>
        <xdr:cNvPr id="82" name="楕円 81">
          <a:extLst>
            <a:ext uri="{FF2B5EF4-FFF2-40B4-BE49-F238E27FC236}">
              <a16:creationId xmlns:a16="http://schemas.microsoft.com/office/drawing/2014/main" id="{D1EAA361-C750-4EB4-9F1F-97FA3A31938E}"/>
            </a:ext>
          </a:extLst>
        </xdr:cNvPr>
        <xdr:cNvSpPr/>
      </xdr:nvSpPr>
      <xdr:spPr>
        <a:xfrm>
          <a:off x="965200" y="66694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10885</xdr:rowOff>
    </xdr:from>
    <xdr:to>
      <xdr:col>10</xdr:col>
      <xdr:colOff>114300</xdr:colOff>
      <xdr:row>40</xdr:row>
      <xdr:rowOff>43543</xdr:rowOff>
    </xdr:to>
    <xdr:cxnSp macro="">
      <xdr:nvCxnSpPr>
        <xdr:cNvPr id="83" name="直線コネクタ 82">
          <a:extLst>
            <a:ext uri="{FF2B5EF4-FFF2-40B4-BE49-F238E27FC236}">
              <a16:creationId xmlns:a16="http://schemas.microsoft.com/office/drawing/2014/main" id="{82D3C2F5-AB95-49B1-9746-FE6FE209F46B}"/>
            </a:ext>
          </a:extLst>
        </xdr:cNvPr>
        <xdr:cNvCxnSpPr/>
      </xdr:nvCxnSpPr>
      <xdr:spPr>
        <a:xfrm>
          <a:off x="1008380" y="6716485"/>
          <a:ext cx="78232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61884</xdr:rowOff>
    </xdr:from>
    <xdr:ext cx="405111" cy="259045"/>
    <xdr:sp macro="" textlink="">
      <xdr:nvSpPr>
        <xdr:cNvPr id="84" name="n_1aveValue【図書館】&#10;有形固定資産減価償却率">
          <a:extLst>
            <a:ext uri="{FF2B5EF4-FFF2-40B4-BE49-F238E27FC236}">
              <a16:creationId xmlns:a16="http://schemas.microsoft.com/office/drawing/2014/main" id="{AEE111E4-49C0-44AD-B3F0-A6063F1B0F9C}"/>
            </a:ext>
          </a:extLst>
        </xdr:cNvPr>
        <xdr:cNvSpPr txBox="1"/>
      </xdr:nvSpPr>
      <xdr:spPr>
        <a:xfrm>
          <a:off x="3170564" y="6096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30860</xdr:rowOff>
    </xdr:from>
    <xdr:ext cx="405111" cy="259045"/>
    <xdr:sp macro="" textlink="">
      <xdr:nvSpPr>
        <xdr:cNvPr id="85" name="n_2aveValue【図書館】&#10;有形固定資産減価償却率">
          <a:extLst>
            <a:ext uri="{FF2B5EF4-FFF2-40B4-BE49-F238E27FC236}">
              <a16:creationId xmlns:a16="http://schemas.microsoft.com/office/drawing/2014/main" id="{6FE79786-16C4-449E-8983-C18320987A06}"/>
            </a:ext>
          </a:extLst>
        </xdr:cNvPr>
        <xdr:cNvSpPr txBox="1"/>
      </xdr:nvSpPr>
      <xdr:spPr>
        <a:xfrm>
          <a:off x="2385704" y="6065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163121</xdr:rowOff>
    </xdr:from>
    <xdr:ext cx="405111" cy="259045"/>
    <xdr:sp macro="" textlink="">
      <xdr:nvSpPr>
        <xdr:cNvPr id="86" name="n_3aveValue【図書館】&#10;有形固定資産減価償却率">
          <a:extLst>
            <a:ext uri="{FF2B5EF4-FFF2-40B4-BE49-F238E27FC236}">
              <a16:creationId xmlns:a16="http://schemas.microsoft.com/office/drawing/2014/main" id="{FCD679C5-3696-42A9-BBED-16809EE6AE5D}"/>
            </a:ext>
          </a:extLst>
        </xdr:cNvPr>
        <xdr:cNvSpPr txBox="1"/>
      </xdr:nvSpPr>
      <xdr:spPr>
        <a:xfrm>
          <a:off x="1611004" y="6030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136996</xdr:rowOff>
    </xdr:from>
    <xdr:ext cx="405111" cy="259045"/>
    <xdr:sp macro="" textlink="">
      <xdr:nvSpPr>
        <xdr:cNvPr id="87" name="n_4aveValue【図書館】&#10;有形固定資産減価償却率">
          <a:extLst>
            <a:ext uri="{FF2B5EF4-FFF2-40B4-BE49-F238E27FC236}">
              <a16:creationId xmlns:a16="http://schemas.microsoft.com/office/drawing/2014/main" id="{21EBC8F1-3B46-4381-ACA6-089B9D77BDA6}"/>
            </a:ext>
          </a:extLst>
        </xdr:cNvPr>
        <xdr:cNvSpPr txBox="1"/>
      </xdr:nvSpPr>
      <xdr:spPr>
        <a:xfrm>
          <a:off x="836304" y="6004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150784</xdr:rowOff>
    </xdr:from>
    <xdr:ext cx="405111" cy="259045"/>
    <xdr:sp macro="" textlink="">
      <xdr:nvSpPr>
        <xdr:cNvPr id="88" name="n_1mainValue【図書館】&#10;有形固定資産減価償却率">
          <a:extLst>
            <a:ext uri="{FF2B5EF4-FFF2-40B4-BE49-F238E27FC236}">
              <a16:creationId xmlns:a16="http://schemas.microsoft.com/office/drawing/2014/main" id="{15C12C4A-17D0-4683-B219-93CDD5D87C9E}"/>
            </a:ext>
          </a:extLst>
        </xdr:cNvPr>
        <xdr:cNvSpPr txBox="1"/>
      </xdr:nvSpPr>
      <xdr:spPr>
        <a:xfrm>
          <a:off x="3170564" y="6856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118127</xdr:rowOff>
    </xdr:from>
    <xdr:ext cx="405111" cy="259045"/>
    <xdr:sp macro="" textlink="">
      <xdr:nvSpPr>
        <xdr:cNvPr id="89" name="n_2mainValue【図書館】&#10;有形固定資産減価償却率">
          <a:extLst>
            <a:ext uri="{FF2B5EF4-FFF2-40B4-BE49-F238E27FC236}">
              <a16:creationId xmlns:a16="http://schemas.microsoft.com/office/drawing/2014/main" id="{2FEE82B5-00EC-4F16-A1BB-954150DFF941}"/>
            </a:ext>
          </a:extLst>
        </xdr:cNvPr>
        <xdr:cNvSpPr txBox="1"/>
      </xdr:nvSpPr>
      <xdr:spPr>
        <a:xfrm>
          <a:off x="2385704" y="682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85470</xdr:rowOff>
    </xdr:from>
    <xdr:ext cx="405111" cy="259045"/>
    <xdr:sp macro="" textlink="">
      <xdr:nvSpPr>
        <xdr:cNvPr id="90" name="n_3mainValue【図書館】&#10;有形固定資産減価償却率">
          <a:extLst>
            <a:ext uri="{FF2B5EF4-FFF2-40B4-BE49-F238E27FC236}">
              <a16:creationId xmlns:a16="http://schemas.microsoft.com/office/drawing/2014/main" id="{791F6822-3635-4E4A-9085-5D28DC3BE8C2}"/>
            </a:ext>
          </a:extLst>
        </xdr:cNvPr>
        <xdr:cNvSpPr txBox="1"/>
      </xdr:nvSpPr>
      <xdr:spPr>
        <a:xfrm>
          <a:off x="1611004" y="6791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52812</xdr:rowOff>
    </xdr:from>
    <xdr:ext cx="405111" cy="259045"/>
    <xdr:sp macro="" textlink="">
      <xdr:nvSpPr>
        <xdr:cNvPr id="91" name="n_4mainValue【図書館】&#10;有形固定資産減価償却率">
          <a:extLst>
            <a:ext uri="{FF2B5EF4-FFF2-40B4-BE49-F238E27FC236}">
              <a16:creationId xmlns:a16="http://schemas.microsoft.com/office/drawing/2014/main" id="{EA289C89-E1CB-4A37-BCAB-C333E4A8B6D4}"/>
            </a:ext>
          </a:extLst>
        </xdr:cNvPr>
        <xdr:cNvSpPr txBox="1"/>
      </xdr:nvSpPr>
      <xdr:spPr>
        <a:xfrm>
          <a:off x="836304" y="6758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2A1710A0-860D-48D1-A251-F92ABDBDC53C}"/>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4E942140-E106-44CB-8CC9-0E8929DCB1BA}"/>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2A63B2C9-79D6-4DA0-A85B-B33873661691}"/>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6C27AEAA-D152-41FF-83B9-96FA79904534}"/>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51312F5F-C053-4946-A2EB-5C3C64884D53}"/>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E79A4377-D9EC-458B-93D9-9BD86774DD41}"/>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3D350B7-EC44-4C81-9D27-F0E198F1C3D2}"/>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9EB1C807-ACB3-4BC9-A093-F26383CCE88D}"/>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351DEDED-101D-4DFD-A437-16C9B96DEC03}"/>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36F0EA1D-524B-40F7-979D-EE7FB2BB29A0}"/>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ADCDB1A5-4CCC-4315-B3AF-E9EE5349B246}"/>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DE612FC-4723-4A04-BE05-9A6818C1C767}"/>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21055365-40A3-4AF7-9589-A802EC36E21C}"/>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574D57EA-AAC5-4F29-B1C3-7C52DDF80046}"/>
            </a:ext>
          </a:extLst>
        </xdr:cNvPr>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50FDE2C1-518E-48F7-B15B-9681CF65908B}"/>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5B1E4B1E-4B0C-4C10-B985-661A336BDCFC}"/>
            </a:ext>
          </a:extLst>
        </xdr:cNvPr>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1D523D2-82D1-4DB4-BE11-46E57B8F9AC9}"/>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30F1D6B0-4D75-4B9A-B710-A35115485077}"/>
            </a:ext>
          </a:extLst>
        </xdr:cNvPr>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33959917-BC4D-4FB2-96C6-51EFAD9AEC92}"/>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D0BCDAB5-CA94-4CDC-9016-E9B4A4025AB8}"/>
            </a:ext>
          </a:extLst>
        </xdr:cNvPr>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B0F46A20-3526-4807-8224-4B203C25EE83}"/>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39DB3C38-49C0-41C2-88B0-C409295DB14A}"/>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637F3581-9DE1-4E63-BE76-15BD85D28E9C}"/>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118110</xdr:rowOff>
    </xdr:from>
    <xdr:to>
      <xdr:col>54</xdr:col>
      <xdr:colOff>189865</xdr:colOff>
      <xdr:row>42</xdr:row>
      <xdr:rowOff>7620</xdr:rowOff>
    </xdr:to>
    <xdr:cxnSp macro="">
      <xdr:nvCxnSpPr>
        <xdr:cNvPr id="115" name="直線コネクタ 114">
          <a:extLst>
            <a:ext uri="{FF2B5EF4-FFF2-40B4-BE49-F238E27FC236}">
              <a16:creationId xmlns:a16="http://schemas.microsoft.com/office/drawing/2014/main" id="{BB2E655F-B9D2-43C3-A732-57F1F466A5F4}"/>
            </a:ext>
          </a:extLst>
        </xdr:cNvPr>
        <xdr:cNvCxnSpPr/>
      </xdr:nvCxnSpPr>
      <xdr:spPr>
        <a:xfrm flipV="1">
          <a:off x="9219565" y="5817870"/>
          <a:ext cx="0" cy="123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6" name="【図書館】&#10;一人当たり面積最小値テキスト">
          <a:extLst>
            <a:ext uri="{FF2B5EF4-FFF2-40B4-BE49-F238E27FC236}">
              <a16:creationId xmlns:a16="http://schemas.microsoft.com/office/drawing/2014/main" id="{0880E934-E625-4C2D-8967-CAA567F84F06}"/>
            </a:ext>
          </a:extLst>
        </xdr:cNvPr>
        <xdr:cNvSpPr txBox="1"/>
      </xdr:nvSpPr>
      <xdr:spPr>
        <a:xfrm>
          <a:off x="9258300"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7" name="直線コネクタ 116">
          <a:extLst>
            <a:ext uri="{FF2B5EF4-FFF2-40B4-BE49-F238E27FC236}">
              <a16:creationId xmlns:a16="http://schemas.microsoft.com/office/drawing/2014/main" id="{AEDB44D6-8B39-4FA3-ADAC-17FC8A9AFFA2}"/>
            </a:ext>
          </a:extLst>
        </xdr:cNvPr>
        <xdr:cNvCxnSpPr/>
      </xdr:nvCxnSpPr>
      <xdr:spPr>
        <a:xfrm>
          <a:off x="9154160" y="70485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64787</xdr:rowOff>
    </xdr:from>
    <xdr:ext cx="469744" cy="259045"/>
    <xdr:sp macro="" textlink="">
      <xdr:nvSpPr>
        <xdr:cNvPr id="118" name="【図書館】&#10;一人当たり面積最大値テキスト">
          <a:extLst>
            <a:ext uri="{FF2B5EF4-FFF2-40B4-BE49-F238E27FC236}">
              <a16:creationId xmlns:a16="http://schemas.microsoft.com/office/drawing/2014/main" id="{E81E95F4-F143-4589-93CF-1FBEEE674A96}"/>
            </a:ext>
          </a:extLst>
        </xdr:cNvPr>
        <xdr:cNvSpPr txBox="1"/>
      </xdr:nvSpPr>
      <xdr:spPr>
        <a:xfrm>
          <a:off x="9258300" y="559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118110</xdr:rowOff>
    </xdr:from>
    <xdr:to>
      <xdr:col>55</xdr:col>
      <xdr:colOff>88900</xdr:colOff>
      <xdr:row>34</xdr:row>
      <xdr:rowOff>118110</xdr:rowOff>
    </xdr:to>
    <xdr:cxnSp macro="">
      <xdr:nvCxnSpPr>
        <xdr:cNvPr id="119" name="直線コネクタ 118">
          <a:extLst>
            <a:ext uri="{FF2B5EF4-FFF2-40B4-BE49-F238E27FC236}">
              <a16:creationId xmlns:a16="http://schemas.microsoft.com/office/drawing/2014/main" id="{A097BB95-402E-4F4E-B10A-B5D4F6F54F0F}"/>
            </a:ext>
          </a:extLst>
        </xdr:cNvPr>
        <xdr:cNvCxnSpPr/>
      </xdr:nvCxnSpPr>
      <xdr:spPr>
        <a:xfrm>
          <a:off x="9154160" y="58178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101617</xdr:rowOff>
    </xdr:from>
    <xdr:ext cx="469744" cy="259045"/>
    <xdr:sp macro="" textlink="">
      <xdr:nvSpPr>
        <xdr:cNvPr id="120" name="【図書館】&#10;一人当たり面積平均値テキスト">
          <a:extLst>
            <a:ext uri="{FF2B5EF4-FFF2-40B4-BE49-F238E27FC236}">
              <a16:creationId xmlns:a16="http://schemas.microsoft.com/office/drawing/2014/main" id="{4858AB04-65B4-479D-9DD5-1D03E140CC20}"/>
            </a:ext>
          </a:extLst>
        </xdr:cNvPr>
        <xdr:cNvSpPr txBox="1"/>
      </xdr:nvSpPr>
      <xdr:spPr>
        <a:xfrm>
          <a:off x="9258300" y="66395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78740</xdr:rowOff>
    </xdr:from>
    <xdr:to>
      <xdr:col>55</xdr:col>
      <xdr:colOff>50800</xdr:colOff>
      <xdr:row>41</xdr:row>
      <xdr:rowOff>8890</xdr:rowOff>
    </xdr:to>
    <xdr:sp macro="" textlink="">
      <xdr:nvSpPr>
        <xdr:cNvPr id="121" name="フローチャート: 判断 120">
          <a:extLst>
            <a:ext uri="{FF2B5EF4-FFF2-40B4-BE49-F238E27FC236}">
              <a16:creationId xmlns:a16="http://schemas.microsoft.com/office/drawing/2014/main" id="{9AE303E5-8ED5-4D01-AE0C-A4CBE95E7229}"/>
            </a:ext>
          </a:extLst>
        </xdr:cNvPr>
        <xdr:cNvSpPr/>
      </xdr:nvSpPr>
      <xdr:spPr>
        <a:xfrm>
          <a:off x="9192260" y="67843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82550</xdr:rowOff>
    </xdr:from>
    <xdr:to>
      <xdr:col>50</xdr:col>
      <xdr:colOff>165100</xdr:colOff>
      <xdr:row>41</xdr:row>
      <xdr:rowOff>12700</xdr:rowOff>
    </xdr:to>
    <xdr:sp macro="" textlink="">
      <xdr:nvSpPr>
        <xdr:cNvPr id="122" name="フローチャート: 判断 121">
          <a:extLst>
            <a:ext uri="{FF2B5EF4-FFF2-40B4-BE49-F238E27FC236}">
              <a16:creationId xmlns:a16="http://schemas.microsoft.com/office/drawing/2014/main" id="{C987DB5A-ABB8-4ED4-8CB1-D4814B7C95FD}"/>
            </a:ext>
          </a:extLst>
        </xdr:cNvPr>
        <xdr:cNvSpPr/>
      </xdr:nvSpPr>
      <xdr:spPr>
        <a:xfrm>
          <a:off x="8445500" y="67881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86360</xdr:rowOff>
    </xdr:from>
    <xdr:to>
      <xdr:col>46</xdr:col>
      <xdr:colOff>38100</xdr:colOff>
      <xdr:row>41</xdr:row>
      <xdr:rowOff>16510</xdr:rowOff>
    </xdr:to>
    <xdr:sp macro="" textlink="">
      <xdr:nvSpPr>
        <xdr:cNvPr id="123" name="フローチャート: 判断 122">
          <a:extLst>
            <a:ext uri="{FF2B5EF4-FFF2-40B4-BE49-F238E27FC236}">
              <a16:creationId xmlns:a16="http://schemas.microsoft.com/office/drawing/2014/main" id="{E342FCD6-5310-41A2-9C46-15644CD2D995}"/>
            </a:ext>
          </a:extLst>
        </xdr:cNvPr>
        <xdr:cNvSpPr/>
      </xdr:nvSpPr>
      <xdr:spPr>
        <a:xfrm>
          <a:off x="7670800" y="67919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90170</xdr:rowOff>
    </xdr:from>
    <xdr:to>
      <xdr:col>41</xdr:col>
      <xdr:colOff>101600</xdr:colOff>
      <xdr:row>41</xdr:row>
      <xdr:rowOff>20320</xdr:rowOff>
    </xdr:to>
    <xdr:sp macro="" textlink="">
      <xdr:nvSpPr>
        <xdr:cNvPr id="124" name="フローチャート: 判断 123">
          <a:extLst>
            <a:ext uri="{FF2B5EF4-FFF2-40B4-BE49-F238E27FC236}">
              <a16:creationId xmlns:a16="http://schemas.microsoft.com/office/drawing/2014/main" id="{EAF436F7-5199-4746-933D-EDC9C5766375}"/>
            </a:ext>
          </a:extLst>
        </xdr:cNvPr>
        <xdr:cNvSpPr/>
      </xdr:nvSpPr>
      <xdr:spPr>
        <a:xfrm>
          <a:off x="6873240" y="6795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101600</xdr:rowOff>
    </xdr:from>
    <xdr:to>
      <xdr:col>36</xdr:col>
      <xdr:colOff>165100</xdr:colOff>
      <xdr:row>41</xdr:row>
      <xdr:rowOff>31750</xdr:rowOff>
    </xdr:to>
    <xdr:sp macro="" textlink="">
      <xdr:nvSpPr>
        <xdr:cNvPr id="125" name="フローチャート: 判断 124">
          <a:extLst>
            <a:ext uri="{FF2B5EF4-FFF2-40B4-BE49-F238E27FC236}">
              <a16:creationId xmlns:a16="http://schemas.microsoft.com/office/drawing/2014/main" id="{B1071AD5-7981-44A4-9C70-B0C8565FBA74}"/>
            </a:ext>
          </a:extLst>
        </xdr:cNvPr>
        <xdr:cNvSpPr/>
      </xdr:nvSpPr>
      <xdr:spPr>
        <a:xfrm>
          <a:off x="6098540" y="68072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E22CDFD2-A54B-442D-8617-B3F2E9BEA89D}"/>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61250C2-BFF7-425B-8259-E01B4DE4984A}"/>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2F2A69FC-BFC6-45F8-98E1-86AB862519BB}"/>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689AFE3C-7891-4F27-80A1-D92CDEF9291C}"/>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2ACBD266-20FB-499D-A0DC-7D4EC339C82E}"/>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33020</xdr:rowOff>
    </xdr:from>
    <xdr:to>
      <xdr:col>55</xdr:col>
      <xdr:colOff>50800</xdr:colOff>
      <xdr:row>41</xdr:row>
      <xdr:rowOff>134620</xdr:rowOff>
    </xdr:to>
    <xdr:sp macro="" textlink="">
      <xdr:nvSpPr>
        <xdr:cNvPr id="131" name="楕円 130">
          <a:extLst>
            <a:ext uri="{FF2B5EF4-FFF2-40B4-BE49-F238E27FC236}">
              <a16:creationId xmlns:a16="http://schemas.microsoft.com/office/drawing/2014/main" id="{D9DBFE53-6E20-4B83-857F-F5F726D9E8FC}"/>
            </a:ext>
          </a:extLst>
        </xdr:cNvPr>
        <xdr:cNvSpPr/>
      </xdr:nvSpPr>
      <xdr:spPr>
        <a:xfrm>
          <a:off x="9192260" y="69062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119397</xdr:rowOff>
    </xdr:from>
    <xdr:ext cx="469744" cy="259045"/>
    <xdr:sp macro="" textlink="">
      <xdr:nvSpPr>
        <xdr:cNvPr id="132" name="【図書館】&#10;一人当たり面積該当値テキスト">
          <a:extLst>
            <a:ext uri="{FF2B5EF4-FFF2-40B4-BE49-F238E27FC236}">
              <a16:creationId xmlns:a16="http://schemas.microsoft.com/office/drawing/2014/main" id="{6345BC68-2842-40C9-88B4-0144378C357C}"/>
            </a:ext>
          </a:extLst>
        </xdr:cNvPr>
        <xdr:cNvSpPr txBox="1"/>
      </xdr:nvSpPr>
      <xdr:spPr>
        <a:xfrm>
          <a:off x="9258300" y="682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33020</xdr:rowOff>
    </xdr:from>
    <xdr:to>
      <xdr:col>50</xdr:col>
      <xdr:colOff>165100</xdr:colOff>
      <xdr:row>41</xdr:row>
      <xdr:rowOff>134620</xdr:rowOff>
    </xdr:to>
    <xdr:sp macro="" textlink="">
      <xdr:nvSpPr>
        <xdr:cNvPr id="133" name="楕円 132">
          <a:extLst>
            <a:ext uri="{FF2B5EF4-FFF2-40B4-BE49-F238E27FC236}">
              <a16:creationId xmlns:a16="http://schemas.microsoft.com/office/drawing/2014/main" id="{1A5160C4-DA51-4396-B171-5C267091665A}"/>
            </a:ext>
          </a:extLst>
        </xdr:cNvPr>
        <xdr:cNvSpPr/>
      </xdr:nvSpPr>
      <xdr:spPr>
        <a:xfrm>
          <a:off x="8445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83820</xdr:rowOff>
    </xdr:from>
    <xdr:to>
      <xdr:col>55</xdr:col>
      <xdr:colOff>0</xdr:colOff>
      <xdr:row>41</xdr:row>
      <xdr:rowOff>83820</xdr:rowOff>
    </xdr:to>
    <xdr:cxnSp macro="">
      <xdr:nvCxnSpPr>
        <xdr:cNvPr id="134" name="直線コネクタ 133">
          <a:extLst>
            <a:ext uri="{FF2B5EF4-FFF2-40B4-BE49-F238E27FC236}">
              <a16:creationId xmlns:a16="http://schemas.microsoft.com/office/drawing/2014/main" id="{F508F44F-9DB0-445D-8A38-263D553E6E4D}"/>
            </a:ext>
          </a:extLst>
        </xdr:cNvPr>
        <xdr:cNvCxnSpPr/>
      </xdr:nvCxnSpPr>
      <xdr:spPr>
        <a:xfrm>
          <a:off x="8496300" y="695706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33020</xdr:rowOff>
    </xdr:from>
    <xdr:to>
      <xdr:col>46</xdr:col>
      <xdr:colOff>38100</xdr:colOff>
      <xdr:row>41</xdr:row>
      <xdr:rowOff>134620</xdr:rowOff>
    </xdr:to>
    <xdr:sp macro="" textlink="">
      <xdr:nvSpPr>
        <xdr:cNvPr id="135" name="楕円 134">
          <a:extLst>
            <a:ext uri="{FF2B5EF4-FFF2-40B4-BE49-F238E27FC236}">
              <a16:creationId xmlns:a16="http://schemas.microsoft.com/office/drawing/2014/main" id="{5283EE5C-BBB0-46F3-A708-4964C7E02C10}"/>
            </a:ext>
          </a:extLst>
        </xdr:cNvPr>
        <xdr:cNvSpPr/>
      </xdr:nvSpPr>
      <xdr:spPr>
        <a:xfrm>
          <a:off x="7670800" y="69062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83820</xdr:rowOff>
    </xdr:from>
    <xdr:to>
      <xdr:col>50</xdr:col>
      <xdr:colOff>114300</xdr:colOff>
      <xdr:row>41</xdr:row>
      <xdr:rowOff>83820</xdr:rowOff>
    </xdr:to>
    <xdr:cxnSp macro="">
      <xdr:nvCxnSpPr>
        <xdr:cNvPr id="136" name="直線コネクタ 135">
          <a:extLst>
            <a:ext uri="{FF2B5EF4-FFF2-40B4-BE49-F238E27FC236}">
              <a16:creationId xmlns:a16="http://schemas.microsoft.com/office/drawing/2014/main" id="{0B3E50FA-4077-40A1-8140-61BD926CD8F1}"/>
            </a:ext>
          </a:extLst>
        </xdr:cNvPr>
        <xdr:cNvCxnSpPr/>
      </xdr:nvCxnSpPr>
      <xdr:spPr>
        <a:xfrm>
          <a:off x="7713980" y="695706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33020</xdr:rowOff>
    </xdr:from>
    <xdr:to>
      <xdr:col>41</xdr:col>
      <xdr:colOff>101600</xdr:colOff>
      <xdr:row>41</xdr:row>
      <xdr:rowOff>134620</xdr:rowOff>
    </xdr:to>
    <xdr:sp macro="" textlink="">
      <xdr:nvSpPr>
        <xdr:cNvPr id="137" name="楕円 136">
          <a:extLst>
            <a:ext uri="{FF2B5EF4-FFF2-40B4-BE49-F238E27FC236}">
              <a16:creationId xmlns:a16="http://schemas.microsoft.com/office/drawing/2014/main" id="{DF9F43EF-FCFA-447C-9E3E-06E3BB2CD37C}"/>
            </a:ext>
          </a:extLst>
        </xdr:cNvPr>
        <xdr:cNvSpPr/>
      </xdr:nvSpPr>
      <xdr:spPr>
        <a:xfrm>
          <a:off x="687324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83820</xdr:rowOff>
    </xdr:from>
    <xdr:to>
      <xdr:col>45</xdr:col>
      <xdr:colOff>177800</xdr:colOff>
      <xdr:row>41</xdr:row>
      <xdr:rowOff>83820</xdr:rowOff>
    </xdr:to>
    <xdr:cxnSp macro="">
      <xdr:nvCxnSpPr>
        <xdr:cNvPr id="138" name="直線コネクタ 137">
          <a:extLst>
            <a:ext uri="{FF2B5EF4-FFF2-40B4-BE49-F238E27FC236}">
              <a16:creationId xmlns:a16="http://schemas.microsoft.com/office/drawing/2014/main" id="{2E949758-59C9-453C-843B-0B0E3825157D}"/>
            </a:ext>
          </a:extLst>
        </xdr:cNvPr>
        <xdr:cNvCxnSpPr/>
      </xdr:nvCxnSpPr>
      <xdr:spPr>
        <a:xfrm>
          <a:off x="6924040" y="695706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33020</xdr:rowOff>
    </xdr:from>
    <xdr:to>
      <xdr:col>36</xdr:col>
      <xdr:colOff>165100</xdr:colOff>
      <xdr:row>41</xdr:row>
      <xdr:rowOff>134620</xdr:rowOff>
    </xdr:to>
    <xdr:sp macro="" textlink="">
      <xdr:nvSpPr>
        <xdr:cNvPr id="139" name="楕円 138">
          <a:extLst>
            <a:ext uri="{FF2B5EF4-FFF2-40B4-BE49-F238E27FC236}">
              <a16:creationId xmlns:a16="http://schemas.microsoft.com/office/drawing/2014/main" id="{FBA1C92A-A6B8-4651-9168-196FAE19380C}"/>
            </a:ext>
          </a:extLst>
        </xdr:cNvPr>
        <xdr:cNvSpPr/>
      </xdr:nvSpPr>
      <xdr:spPr>
        <a:xfrm>
          <a:off x="609854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83820</xdr:rowOff>
    </xdr:from>
    <xdr:to>
      <xdr:col>41</xdr:col>
      <xdr:colOff>50800</xdr:colOff>
      <xdr:row>41</xdr:row>
      <xdr:rowOff>83820</xdr:rowOff>
    </xdr:to>
    <xdr:cxnSp macro="">
      <xdr:nvCxnSpPr>
        <xdr:cNvPr id="140" name="直線コネクタ 139">
          <a:extLst>
            <a:ext uri="{FF2B5EF4-FFF2-40B4-BE49-F238E27FC236}">
              <a16:creationId xmlns:a16="http://schemas.microsoft.com/office/drawing/2014/main" id="{9F1C5996-392E-431B-B187-BCFC23D941EA}"/>
            </a:ext>
          </a:extLst>
        </xdr:cNvPr>
        <xdr:cNvCxnSpPr/>
      </xdr:nvCxnSpPr>
      <xdr:spPr>
        <a:xfrm>
          <a:off x="6149340" y="695706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29227</xdr:rowOff>
    </xdr:from>
    <xdr:ext cx="469744" cy="259045"/>
    <xdr:sp macro="" textlink="">
      <xdr:nvSpPr>
        <xdr:cNvPr id="141" name="n_1aveValue【図書館】&#10;一人当たり面積">
          <a:extLst>
            <a:ext uri="{FF2B5EF4-FFF2-40B4-BE49-F238E27FC236}">
              <a16:creationId xmlns:a16="http://schemas.microsoft.com/office/drawing/2014/main" id="{AA61277F-4F0E-46DB-B730-3F5F62607B85}"/>
            </a:ext>
          </a:extLst>
        </xdr:cNvPr>
        <xdr:cNvSpPr txBox="1"/>
      </xdr:nvSpPr>
      <xdr:spPr>
        <a:xfrm>
          <a:off x="8271587"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33037</xdr:rowOff>
    </xdr:from>
    <xdr:ext cx="469744" cy="259045"/>
    <xdr:sp macro="" textlink="">
      <xdr:nvSpPr>
        <xdr:cNvPr id="142" name="n_2aveValue【図書館】&#10;一人当たり面積">
          <a:extLst>
            <a:ext uri="{FF2B5EF4-FFF2-40B4-BE49-F238E27FC236}">
              <a16:creationId xmlns:a16="http://schemas.microsoft.com/office/drawing/2014/main" id="{1CDF806E-8CC9-4C01-9E33-79232C394AA9}"/>
            </a:ext>
          </a:extLst>
        </xdr:cNvPr>
        <xdr:cNvSpPr txBox="1"/>
      </xdr:nvSpPr>
      <xdr:spPr>
        <a:xfrm>
          <a:off x="7509587" y="657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36847</xdr:rowOff>
    </xdr:from>
    <xdr:ext cx="469744" cy="259045"/>
    <xdr:sp macro="" textlink="">
      <xdr:nvSpPr>
        <xdr:cNvPr id="143" name="n_3aveValue【図書館】&#10;一人当たり面積">
          <a:extLst>
            <a:ext uri="{FF2B5EF4-FFF2-40B4-BE49-F238E27FC236}">
              <a16:creationId xmlns:a16="http://schemas.microsoft.com/office/drawing/2014/main" id="{FD84E8AE-C85A-491E-8CF2-F983CE5291F2}"/>
            </a:ext>
          </a:extLst>
        </xdr:cNvPr>
        <xdr:cNvSpPr txBox="1"/>
      </xdr:nvSpPr>
      <xdr:spPr>
        <a:xfrm>
          <a:off x="6712027" y="657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48277</xdr:rowOff>
    </xdr:from>
    <xdr:ext cx="469744" cy="259045"/>
    <xdr:sp macro="" textlink="">
      <xdr:nvSpPr>
        <xdr:cNvPr id="144" name="n_4aveValue【図書館】&#10;一人当たり面積">
          <a:extLst>
            <a:ext uri="{FF2B5EF4-FFF2-40B4-BE49-F238E27FC236}">
              <a16:creationId xmlns:a16="http://schemas.microsoft.com/office/drawing/2014/main" id="{0EE93A19-F9AD-420A-9AB8-72242D4C043E}"/>
            </a:ext>
          </a:extLst>
        </xdr:cNvPr>
        <xdr:cNvSpPr txBox="1"/>
      </xdr:nvSpPr>
      <xdr:spPr>
        <a:xfrm>
          <a:off x="5937327" y="6586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125747</xdr:rowOff>
    </xdr:from>
    <xdr:ext cx="469744" cy="259045"/>
    <xdr:sp macro="" textlink="">
      <xdr:nvSpPr>
        <xdr:cNvPr id="145" name="n_1mainValue【図書館】&#10;一人当たり面積">
          <a:extLst>
            <a:ext uri="{FF2B5EF4-FFF2-40B4-BE49-F238E27FC236}">
              <a16:creationId xmlns:a16="http://schemas.microsoft.com/office/drawing/2014/main" id="{462C6F51-2E44-4F4A-AB70-7514C50FB57F}"/>
            </a:ext>
          </a:extLst>
        </xdr:cNvPr>
        <xdr:cNvSpPr txBox="1"/>
      </xdr:nvSpPr>
      <xdr:spPr>
        <a:xfrm>
          <a:off x="8271587" y="69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125747</xdr:rowOff>
    </xdr:from>
    <xdr:ext cx="469744" cy="259045"/>
    <xdr:sp macro="" textlink="">
      <xdr:nvSpPr>
        <xdr:cNvPr id="146" name="n_2mainValue【図書館】&#10;一人当たり面積">
          <a:extLst>
            <a:ext uri="{FF2B5EF4-FFF2-40B4-BE49-F238E27FC236}">
              <a16:creationId xmlns:a16="http://schemas.microsoft.com/office/drawing/2014/main" id="{4CB7E8DE-1E00-4EB3-8DC8-19F59CFA0355}"/>
            </a:ext>
          </a:extLst>
        </xdr:cNvPr>
        <xdr:cNvSpPr txBox="1"/>
      </xdr:nvSpPr>
      <xdr:spPr>
        <a:xfrm>
          <a:off x="7509587" y="69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125747</xdr:rowOff>
    </xdr:from>
    <xdr:ext cx="469744" cy="259045"/>
    <xdr:sp macro="" textlink="">
      <xdr:nvSpPr>
        <xdr:cNvPr id="147" name="n_3mainValue【図書館】&#10;一人当たり面積">
          <a:extLst>
            <a:ext uri="{FF2B5EF4-FFF2-40B4-BE49-F238E27FC236}">
              <a16:creationId xmlns:a16="http://schemas.microsoft.com/office/drawing/2014/main" id="{977A5762-7C8E-4AA5-A37B-9334D91EC976}"/>
            </a:ext>
          </a:extLst>
        </xdr:cNvPr>
        <xdr:cNvSpPr txBox="1"/>
      </xdr:nvSpPr>
      <xdr:spPr>
        <a:xfrm>
          <a:off x="6712027" y="69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125747</xdr:rowOff>
    </xdr:from>
    <xdr:ext cx="469744" cy="259045"/>
    <xdr:sp macro="" textlink="">
      <xdr:nvSpPr>
        <xdr:cNvPr id="148" name="n_4mainValue【図書館】&#10;一人当たり面積">
          <a:extLst>
            <a:ext uri="{FF2B5EF4-FFF2-40B4-BE49-F238E27FC236}">
              <a16:creationId xmlns:a16="http://schemas.microsoft.com/office/drawing/2014/main" id="{EB184394-2E89-458B-BB2A-17663C7F6989}"/>
            </a:ext>
          </a:extLst>
        </xdr:cNvPr>
        <xdr:cNvSpPr txBox="1"/>
      </xdr:nvSpPr>
      <xdr:spPr>
        <a:xfrm>
          <a:off x="5937327" y="69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75F4B12D-737F-4EB0-87B6-4301306B8F83}"/>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F17326F1-64ED-4113-801E-080B9C37535D}"/>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B37AD60E-517B-452C-B414-E3CC233E90DE}"/>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31652BDA-A28A-46E2-9979-08ED1115698A}"/>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4767BAC7-64C6-40C4-99C2-0ECE15E64252}"/>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DB43757F-A22B-416F-B465-194A3C31E6D3}"/>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EA46489D-7B1D-49E3-BAE9-141121B18F56}"/>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88E1195F-D21A-4D7C-BCBF-3A8252E299F0}"/>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168FEF8C-9D0F-4A6C-9AAA-4362BE40A47A}"/>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DD16B241-F193-4893-868E-C217EE22A359}"/>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F0E6663E-E269-40D8-B80D-42A4F013E941}"/>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0BABE491-2169-48F2-9D61-27CBF16802E8}"/>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2E9CAA02-ADB5-4AD5-9E9F-D3210BA2E04D}"/>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5AFF02E6-A71C-48CF-8DBA-882E026E2657}"/>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6E4202C3-14A1-447F-A1C8-AC3E213E99EB}"/>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778C9450-74C4-4165-B67D-EED500001FA7}"/>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0FA5D25E-981E-4AA6-86A9-6B1272FDAF47}"/>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C44D07E2-49A7-409E-A29C-407A187D09E8}"/>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BB5241F1-F80B-4887-B7E4-71CC211A4682}"/>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779C681E-A64D-4FED-BB13-83237D1B1358}"/>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CB870806-941C-4A7A-894D-FF96208BC6E7}"/>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799EC6B4-BE37-4CC0-ABCE-8CD71EE4956A}"/>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9361445D-6D42-4384-9263-D87442477600}"/>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C96D52EC-B367-491A-87B0-FB4CE7FD083D}"/>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E3757EB9-C272-47B4-AFA2-221D74651068}"/>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140426</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id="{142B5ECA-469A-4AFA-ADE4-6B128E7D5A48}"/>
            </a:ext>
          </a:extLst>
        </xdr:cNvPr>
        <xdr:cNvCxnSpPr/>
      </xdr:nvCxnSpPr>
      <xdr:spPr>
        <a:xfrm flipV="1">
          <a:off x="4086225" y="9360626"/>
          <a:ext cx="0" cy="1498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id="{845BB6BA-2AA6-427A-80CA-C6C413633D8E}"/>
            </a:ext>
          </a:extLst>
        </xdr:cNvPr>
        <xdr:cNvSpPr txBox="1"/>
      </xdr:nvSpPr>
      <xdr:spPr>
        <a:xfrm>
          <a:off x="412496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id="{C65B8F01-EA7F-4E7C-AA82-9DFEBB5F76A3}"/>
            </a:ext>
          </a:extLst>
        </xdr:cNvPr>
        <xdr:cNvCxnSpPr/>
      </xdr:nvCxnSpPr>
      <xdr:spPr>
        <a:xfrm>
          <a:off x="402082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87103</xdr:rowOff>
    </xdr:from>
    <xdr:ext cx="340478" cy="259045"/>
    <xdr:sp macro="" textlink="">
      <xdr:nvSpPr>
        <xdr:cNvPr id="177" name="【体育館・プール】&#10;有形固定資産減価償却率最大値テキスト">
          <a:extLst>
            <a:ext uri="{FF2B5EF4-FFF2-40B4-BE49-F238E27FC236}">
              <a16:creationId xmlns:a16="http://schemas.microsoft.com/office/drawing/2014/main" id="{69FCC42E-B7CB-48E5-8706-9405509BD70C}"/>
            </a:ext>
          </a:extLst>
        </xdr:cNvPr>
        <xdr:cNvSpPr txBox="1"/>
      </xdr:nvSpPr>
      <xdr:spPr>
        <a:xfrm>
          <a:off x="4124960" y="91396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140426</xdr:rowOff>
    </xdr:from>
    <xdr:to>
      <xdr:col>24</xdr:col>
      <xdr:colOff>152400</xdr:colOff>
      <xdr:row>55</xdr:row>
      <xdr:rowOff>140426</xdr:rowOff>
    </xdr:to>
    <xdr:cxnSp macro="">
      <xdr:nvCxnSpPr>
        <xdr:cNvPr id="178" name="直線コネクタ 177">
          <a:extLst>
            <a:ext uri="{FF2B5EF4-FFF2-40B4-BE49-F238E27FC236}">
              <a16:creationId xmlns:a16="http://schemas.microsoft.com/office/drawing/2014/main" id="{29C5A4C6-585E-4BEC-81CA-0A6363622392}"/>
            </a:ext>
          </a:extLst>
        </xdr:cNvPr>
        <xdr:cNvCxnSpPr/>
      </xdr:nvCxnSpPr>
      <xdr:spPr>
        <a:xfrm>
          <a:off x="4020820" y="93606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45555</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BFBE47CC-77B8-4F61-A473-29F7BC0D0E06}"/>
            </a:ext>
          </a:extLst>
        </xdr:cNvPr>
        <xdr:cNvSpPr txBox="1"/>
      </xdr:nvSpPr>
      <xdr:spPr>
        <a:xfrm>
          <a:off x="4124960" y="101039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22678</xdr:rowOff>
    </xdr:from>
    <xdr:to>
      <xdr:col>24</xdr:col>
      <xdr:colOff>114300</xdr:colOff>
      <xdr:row>61</xdr:row>
      <xdr:rowOff>124278</xdr:rowOff>
    </xdr:to>
    <xdr:sp macro="" textlink="">
      <xdr:nvSpPr>
        <xdr:cNvPr id="180" name="フローチャート: 判断 179">
          <a:extLst>
            <a:ext uri="{FF2B5EF4-FFF2-40B4-BE49-F238E27FC236}">
              <a16:creationId xmlns:a16="http://schemas.microsoft.com/office/drawing/2014/main" id="{62411C1C-71ED-465C-897C-DD24B2B12048}"/>
            </a:ext>
          </a:extLst>
        </xdr:cNvPr>
        <xdr:cNvSpPr/>
      </xdr:nvSpPr>
      <xdr:spPr>
        <a:xfrm>
          <a:off x="4036060" y="1024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34109</xdr:rowOff>
    </xdr:from>
    <xdr:to>
      <xdr:col>20</xdr:col>
      <xdr:colOff>38100</xdr:colOff>
      <xdr:row>61</xdr:row>
      <xdr:rowOff>135709</xdr:rowOff>
    </xdr:to>
    <xdr:sp macro="" textlink="">
      <xdr:nvSpPr>
        <xdr:cNvPr id="181" name="フローチャート: 判断 180">
          <a:extLst>
            <a:ext uri="{FF2B5EF4-FFF2-40B4-BE49-F238E27FC236}">
              <a16:creationId xmlns:a16="http://schemas.microsoft.com/office/drawing/2014/main" id="{BA64E588-21DE-4F29-9E6B-CA3AB80DDB4C}"/>
            </a:ext>
          </a:extLst>
        </xdr:cNvPr>
        <xdr:cNvSpPr/>
      </xdr:nvSpPr>
      <xdr:spPr>
        <a:xfrm>
          <a:off x="3312160" y="1026014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25944</xdr:rowOff>
    </xdr:from>
    <xdr:to>
      <xdr:col>15</xdr:col>
      <xdr:colOff>101600</xdr:colOff>
      <xdr:row>61</xdr:row>
      <xdr:rowOff>127544</xdr:rowOff>
    </xdr:to>
    <xdr:sp macro="" textlink="">
      <xdr:nvSpPr>
        <xdr:cNvPr id="182" name="フローチャート: 判断 181">
          <a:extLst>
            <a:ext uri="{FF2B5EF4-FFF2-40B4-BE49-F238E27FC236}">
              <a16:creationId xmlns:a16="http://schemas.microsoft.com/office/drawing/2014/main" id="{690183FB-7135-4F64-9338-70D15190CD25}"/>
            </a:ext>
          </a:extLst>
        </xdr:cNvPr>
        <xdr:cNvSpPr/>
      </xdr:nvSpPr>
      <xdr:spPr>
        <a:xfrm>
          <a:off x="2514600" y="10251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17780</xdr:rowOff>
    </xdr:from>
    <xdr:to>
      <xdr:col>10</xdr:col>
      <xdr:colOff>165100</xdr:colOff>
      <xdr:row>61</xdr:row>
      <xdr:rowOff>119380</xdr:rowOff>
    </xdr:to>
    <xdr:sp macro="" textlink="">
      <xdr:nvSpPr>
        <xdr:cNvPr id="183" name="フローチャート: 判断 182">
          <a:extLst>
            <a:ext uri="{FF2B5EF4-FFF2-40B4-BE49-F238E27FC236}">
              <a16:creationId xmlns:a16="http://schemas.microsoft.com/office/drawing/2014/main" id="{3EA24E02-949B-4241-AC42-0AE00C6820C1}"/>
            </a:ext>
          </a:extLst>
        </xdr:cNvPr>
        <xdr:cNvSpPr/>
      </xdr:nvSpPr>
      <xdr:spPr>
        <a:xfrm>
          <a:off x="17399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3084</xdr:rowOff>
    </xdr:from>
    <xdr:to>
      <xdr:col>6</xdr:col>
      <xdr:colOff>38100</xdr:colOff>
      <xdr:row>61</xdr:row>
      <xdr:rowOff>104684</xdr:rowOff>
    </xdr:to>
    <xdr:sp macro="" textlink="">
      <xdr:nvSpPr>
        <xdr:cNvPr id="184" name="フローチャート: 判断 183">
          <a:extLst>
            <a:ext uri="{FF2B5EF4-FFF2-40B4-BE49-F238E27FC236}">
              <a16:creationId xmlns:a16="http://schemas.microsoft.com/office/drawing/2014/main" id="{A457A22A-0527-4C42-8EA1-4BA573CC9A48}"/>
            </a:ext>
          </a:extLst>
        </xdr:cNvPr>
        <xdr:cNvSpPr/>
      </xdr:nvSpPr>
      <xdr:spPr>
        <a:xfrm>
          <a:off x="965200" y="1022912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63F134C3-EFFB-40AB-A7EE-985F8AC55C2D}"/>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4C154A72-6537-406C-9418-E32DD4A96E09}"/>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EA5490D6-4051-41AF-ADF8-92DF3F1EA1C8}"/>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150ABDF5-70AD-4ADD-82EB-19AE15DB5385}"/>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6BF83ED4-7989-4F38-89AB-83185FF3FA54}"/>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27577</xdr:rowOff>
    </xdr:from>
    <xdr:to>
      <xdr:col>24</xdr:col>
      <xdr:colOff>114300</xdr:colOff>
      <xdr:row>64</xdr:row>
      <xdr:rowOff>129177</xdr:rowOff>
    </xdr:to>
    <xdr:sp macro="" textlink="">
      <xdr:nvSpPr>
        <xdr:cNvPr id="190" name="楕円 189">
          <a:extLst>
            <a:ext uri="{FF2B5EF4-FFF2-40B4-BE49-F238E27FC236}">
              <a16:creationId xmlns:a16="http://schemas.microsoft.com/office/drawing/2014/main" id="{1EF216BB-5B4C-45D6-89C0-2D8893717E78}"/>
            </a:ext>
          </a:extLst>
        </xdr:cNvPr>
        <xdr:cNvSpPr/>
      </xdr:nvSpPr>
      <xdr:spPr>
        <a:xfrm>
          <a:off x="4036060" y="10756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113954</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id="{F4D3063A-999D-48E9-B14F-F92E322181FE}"/>
            </a:ext>
          </a:extLst>
        </xdr:cNvPr>
        <xdr:cNvSpPr txBox="1"/>
      </xdr:nvSpPr>
      <xdr:spPr>
        <a:xfrm>
          <a:off x="4124960" y="10675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163104</xdr:rowOff>
    </xdr:from>
    <xdr:to>
      <xdr:col>20</xdr:col>
      <xdr:colOff>38100</xdr:colOff>
      <xdr:row>64</xdr:row>
      <xdr:rowOff>93254</xdr:rowOff>
    </xdr:to>
    <xdr:sp macro="" textlink="">
      <xdr:nvSpPr>
        <xdr:cNvPr id="192" name="楕円 191">
          <a:extLst>
            <a:ext uri="{FF2B5EF4-FFF2-40B4-BE49-F238E27FC236}">
              <a16:creationId xmlns:a16="http://schemas.microsoft.com/office/drawing/2014/main" id="{86CFE37B-B39F-4B97-8A07-88D5A99FF0D6}"/>
            </a:ext>
          </a:extLst>
        </xdr:cNvPr>
        <xdr:cNvSpPr/>
      </xdr:nvSpPr>
      <xdr:spPr>
        <a:xfrm>
          <a:off x="3312160" y="1072442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42454</xdr:rowOff>
    </xdr:from>
    <xdr:to>
      <xdr:col>24</xdr:col>
      <xdr:colOff>63500</xdr:colOff>
      <xdr:row>64</xdr:row>
      <xdr:rowOff>78377</xdr:rowOff>
    </xdr:to>
    <xdr:cxnSp macro="">
      <xdr:nvCxnSpPr>
        <xdr:cNvPr id="193" name="直線コネクタ 192">
          <a:extLst>
            <a:ext uri="{FF2B5EF4-FFF2-40B4-BE49-F238E27FC236}">
              <a16:creationId xmlns:a16="http://schemas.microsoft.com/office/drawing/2014/main" id="{1ACAE7C8-AF19-4DEA-B230-17D214415541}"/>
            </a:ext>
          </a:extLst>
        </xdr:cNvPr>
        <xdr:cNvCxnSpPr/>
      </xdr:nvCxnSpPr>
      <xdr:spPr>
        <a:xfrm>
          <a:off x="3355340" y="10771414"/>
          <a:ext cx="73152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127181</xdr:rowOff>
    </xdr:from>
    <xdr:to>
      <xdr:col>15</xdr:col>
      <xdr:colOff>101600</xdr:colOff>
      <xdr:row>64</xdr:row>
      <xdr:rowOff>57331</xdr:rowOff>
    </xdr:to>
    <xdr:sp macro="" textlink="">
      <xdr:nvSpPr>
        <xdr:cNvPr id="194" name="楕円 193">
          <a:extLst>
            <a:ext uri="{FF2B5EF4-FFF2-40B4-BE49-F238E27FC236}">
              <a16:creationId xmlns:a16="http://schemas.microsoft.com/office/drawing/2014/main" id="{7F2EFF8A-AC8E-4B3F-A94C-31721379B2FB}"/>
            </a:ext>
          </a:extLst>
        </xdr:cNvPr>
        <xdr:cNvSpPr/>
      </xdr:nvSpPr>
      <xdr:spPr>
        <a:xfrm>
          <a:off x="2514600" y="106885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6531</xdr:rowOff>
    </xdr:from>
    <xdr:to>
      <xdr:col>19</xdr:col>
      <xdr:colOff>177800</xdr:colOff>
      <xdr:row>64</xdr:row>
      <xdr:rowOff>42454</xdr:rowOff>
    </xdr:to>
    <xdr:cxnSp macro="">
      <xdr:nvCxnSpPr>
        <xdr:cNvPr id="195" name="直線コネクタ 194">
          <a:extLst>
            <a:ext uri="{FF2B5EF4-FFF2-40B4-BE49-F238E27FC236}">
              <a16:creationId xmlns:a16="http://schemas.microsoft.com/office/drawing/2014/main" id="{D94327C6-9AB9-4FF3-8A52-640B8DA007EB}"/>
            </a:ext>
          </a:extLst>
        </xdr:cNvPr>
        <xdr:cNvCxnSpPr/>
      </xdr:nvCxnSpPr>
      <xdr:spPr>
        <a:xfrm>
          <a:off x="2565400" y="10735491"/>
          <a:ext cx="78994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91259</xdr:rowOff>
    </xdr:from>
    <xdr:to>
      <xdr:col>10</xdr:col>
      <xdr:colOff>165100</xdr:colOff>
      <xdr:row>64</xdr:row>
      <xdr:rowOff>21409</xdr:rowOff>
    </xdr:to>
    <xdr:sp macro="" textlink="">
      <xdr:nvSpPr>
        <xdr:cNvPr id="196" name="楕円 195">
          <a:extLst>
            <a:ext uri="{FF2B5EF4-FFF2-40B4-BE49-F238E27FC236}">
              <a16:creationId xmlns:a16="http://schemas.microsoft.com/office/drawing/2014/main" id="{CD914521-98B9-4422-A17B-CB66CAA1BB90}"/>
            </a:ext>
          </a:extLst>
        </xdr:cNvPr>
        <xdr:cNvSpPr/>
      </xdr:nvSpPr>
      <xdr:spPr>
        <a:xfrm>
          <a:off x="1739900" y="106525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142059</xdr:rowOff>
    </xdr:from>
    <xdr:to>
      <xdr:col>15</xdr:col>
      <xdr:colOff>50800</xdr:colOff>
      <xdr:row>64</xdr:row>
      <xdr:rowOff>6531</xdr:rowOff>
    </xdr:to>
    <xdr:cxnSp macro="">
      <xdr:nvCxnSpPr>
        <xdr:cNvPr id="197" name="直線コネクタ 196">
          <a:extLst>
            <a:ext uri="{FF2B5EF4-FFF2-40B4-BE49-F238E27FC236}">
              <a16:creationId xmlns:a16="http://schemas.microsoft.com/office/drawing/2014/main" id="{30C893F8-2246-4F76-8F3E-F56DC2DB21DF}"/>
            </a:ext>
          </a:extLst>
        </xdr:cNvPr>
        <xdr:cNvCxnSpPr/>
      </xdr:nvCxnSpPr>
      <xdr:spPr>
        <a:xfrm>
          <a:off x="1790700" y="10703379"/>
          <a:ext cx="774700" cy="32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55335</xdr:rowOff>
    </xdr:from>
    <xdr:to>
      <xdr:col>6</xdr:col>
      <xdr:colOff>38100</xdr:colOff>
      <xdr:row>63</xdr:row>
      <xdr:rowOff>156935</xdr:rowOff>
    </xdr:to>
    <xdr:sp macro="" textlink="">
      <xdr:nvSpPr>
        <xdr:cNvPr id="198" name="楕円 197">
          <a:extLst>
            <a:ext uri="{FF2B5EF4-FFF2-40B4-BE49-F238E27FC236}">
              <a16:creationId xmlns:a16="http://schemas.microsoft.com/office/drawing/2014/main" id="{8ACDFC6C-A16B-4150-BEAC-579FDE30778A}"/>
            </a:ext>
          </a:extLst>
        </xdr:cNvPr>
        <xdr:cNvSpPr/>
      </xdr:nvSpPr>
      <xdr:spPr>
        <a:xfrm>
          <a:off x="965200" y="1061665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106135</xdr:rowOff>
    </xdr:from>
    <xdr:to>
      <xdr:col>10</xdr:col>
      <xdr:colOff>114300</xdr:colOff>
      <xdr:row>63</xdr:row>
      <xdr:rowOff>142059</xdr:rowOff>
    </xdr:to>
    <xdr:cxnSp macro="">
      <xdr:nvCxnSpPr>
        <xdr:cNvPr id="199" name="直線コネクタ 198">
          <a:extLst>
            <a:ext uri="{FF2B5EF4-FFF2-40B4-BE49-F238E27FC236}">
              <a16:creationId xmlns:a16="http://schemas.microsoft.com/office/drawing/2014/main" id="{A1D600D7-A80F-42DD-998E-F86C1A3FCA79}"/>
            </a:ext>
          </a:extLst>
        </xdr:cNvPr>
        <xdr:cNvCxnSpPr/>
      </xdr:nvCxnSpPr>
      <xdr:spPr>
        <a:xfrm>
          <a:off x="1008380" y="10667455"/>
          <a:ext cx="78232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152236</xdr:rowOff>
    </xdr:from>
    <xdr:ext cx="405111" cy="259045"/>
    <xdr:sp macro="" textlink="">
      <xdr:nvSpPr>
        <xdr:cNvPr id="200" name="n_1aveValue【体育館・プール】&#10;有形固定資産減価償却率">
          <a:extLst>
            <a:ext uri="{FF2B5EF4-FFF2-40B4-BE49-F238E27FC236}">
              <a16:creationId xmlns:a16="http://schemas.microsoft.com/office/drawing/2014/main" id="{D50A0098-44D1-4A79-A58C-CA50BABEBB9F}"/>
            </a:ext>
          </a:extLst>
        </xdr:cNvPr>
        <xdr:cNvSpPr txBox="1"/>
      </xdr:nvSpPr>
      <xdr:spPr>
        <a:xfrm>
          <a:off x="3170564" y="10042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144071</xdr:rowOff>
    </xdr:from>
    <xdr:ext cx="405111" cy="259045"/>
    <xdr:sp macro="" textlink="">
      <xdr:nvSpPr>
        <xdr:cNvPr id="201" name="n_2aveValue【体育館・プール】&#10;有形固定資産減価償却率">
          <a:extLst>
            <a:ext uri="{FF2B5EF4-FFF2-40B4-BE49-F238E27FC236}">
              <a16:creationId xmlns:a16="http://schemas.microsoft.com/office/drawing/2014/main" id="{58D43D47-A9F5-4D40-B1DF-4FDB6AC5DD76}"/>
            </a:ext>
          </a:extLst>
        </xdr:cNvPr>
        <xdr:cNvSpPr txBox="1"/>
      </xdr:nvSpPr>
      <xdr:spPr>
        <a:xfrm>
          <a:off x="2385704" y="10034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135907</xdr:rowOff>
    </xdr:from>
    <xdr:ext cx="405111" cy="259045"/>
    <xdr:sp macro="" textlink="">
      <xdr:nvSpPr>
        <xdr:cNvPr id="202" name="n_3aveValue【体育館・プール】&#10;有形固定資産減価償却率">
          <a:extLst>
            <a:ext uri="{FF2B5EF4-FFF2-40B4-BE49-F238E27FC236}">
              <a16:creationId xmlns:a16="http://schemas.microsoft.com/office/drawing/2014/main" id="{0A030CD1-1DCC-4BB2-9CB5-8C01F82D7555}"/>
            </a:ext>
          </a:extLst>
        </xdr:cNvPr>
        <xdr:cNvSpPr txBox="1"/>
      </xdr:nvSpPr>
      <xdr:spPr>
        <a:xfrm>
          <a:off x="1611004" y="1002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121211</xdr:rowOff>
    </xdr:from>
    <xdr:ext cx="405111" cy="259045"/>
    <xdr:sp macro="" textlink="">
      <xdr:nvSpPr>
        <xdr:cNvPr id="203" name="n_4aveValue【体育館・プール】&#10;有形固定資産減価償却率">
          <a:extLst>
            <a:ext uri="{FF2B5EF4-FFF2-40B4-BE49-F238E27FC236}">
              <a16:creationId xmlns:a16="http://schemas.microsoft.com/office/drawing/2014/main" id="{4F038D09-2337-4000-BCE5-4370F0025891}"/>
            </a:ext>
          </a:extLst>
        </xdr:cNvPr>
        <xdr:cNvSpPr txBox="1"/>
      </xdr:nvSpPr>
      <xdr:spPr>
        <a:xfrm>
          <a:off x="836304" y="10011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84381</xdr:rowOff>
    </xdr:from>
    <xdr:ext cx="405111" cy="259045"/>
    <xdr:sp macro="" textlink="">
      <xdr:nvSpPr>
        <xdr:cNvPr id="204" name="n_1mainValue【体育館・プール】&#10;有形固定資産減価償却率">
          <a:extLst>
            <a:ext uri="{FF2B5EF4-FFF2-40B4-BE49-F238E27FC236}">
              <a16:creationId xmlns:a16="http://schemas.microsoft.com/office/drawing/2014/main" id="{6CC1837E-21A9-4637-9AE8-8C8DACACFFCF}"/>
            </a:ext>
          </a:extLst>
        </xdr:cNvPr>
        <xdr:cNvSpPr txBox="1"/>
      </xdr:nvSpPr>
      <xdr:spPr>
        <a:xfrm>
          <a:off x="3170564" y="1081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48458</xdr:rowOff>
    </xdr:from>
    <xdr:ext cx="405111" cy="259045"/>
    <xdr:sp macro="" textlink="">
      <xdr:nvSpPr>
        <xdr:cNvPr id="205" name="n_2mainValue【体育館・プール】&#10;有形固定資産減価償却率">
          <a:extLst>
            <a:ext uri="{FF2B5EF4-FFF2-40B4-BE49-F238E27FC236}">
              <a16:creationId xmlns:a16="http://schemas.microsoft.com/office/drawing/2014/main" id="{AA3B1D58-9536-4BDE-B19F-C879305392B8}"/>
            </a:ext>
          </a:extLst>
        </xdr:cNvPr>
        <xdr:cNvSpPr txBox="1"/>
      </xdr:nvSpPr>
      <xdr:spPr>
        <a:xfrm>
          <a:off x="2385704" y="107774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12536</xdr:rowOff>
    </xdr:from>
    <xdr:ext cx="405111" cy="259045"/>
    <xdr:sp macro="" textlink="">
      <xdr:nvSpPr>
        <xdr:cNvPr id="206" name="n_3mainValue【体育館・プール】&#10;有形固定資産減価償却率">
          <a:extLst>
            <a:ext uri="{FF2B5EF4-FFF2-40B4-BE49-F238E27FC236}">
              <a16:creationId xmlns:a16="http://schemas.microsoft.com/office/drawing/2014/main" id="{5A92CFBC-9893-4DD4-9C1F-6156F9961804}"/>
            </a:ext>
          </a:extLst>
        </xdr:cNvPr>
        <xdr:cNvSpPr txBox="1"/>
      </xdr:nvSpPr>
      <xdr:spPr>
        <a:xfrm>
          <a:off x="1611004" y="10741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148062</xdr:rowOff>
    </xdr:from>
    <xdr:ext cx="405111" cy="259045"/>
    <xdr:sp macro="" textlink="">
      <xdr:nvSpPr>
        <xdr:cNvPr id="207" name="n_4mainValue【体育館・プール】&#10;有形固定資産減価償却率">
          <a:extLst>
            <a:ext uri="{FF2B5EF4-FFF2-40B4-BE49-F238E27FC236}">
              <a16:creationId xmlns:a16="http://schemas.microsoft.com/office/drawing/2014/main" id="{B28F7AA2-3F10-4B41-8ED3-EA30E511796C}"/>
            </a:ext>
          </a:extLst>
        </xdr:cNvPr>
        <xdr:cNvSpPr txBox="1"/>
      </xdr:nvSpPr>
      <xdr:spPr>
        <a:xfrm>
          <a:off x="836304" y="10709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7417C55F-ECDF-4EAF-A7E5-17C7D51A4255}"/>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735B7609-B08B-4C04-85A9-8083CD2CCF9E}"/>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B74B47CB-31A7-4F8C-8A7A-D9085A743943}"/>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0F68176E-01E7-4666-B208-2BA3EBC45487}"/>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AFC1FCB5-D07D-4163-98EC-2C07F6D377BC}"/>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DDF882E7-EF12-4A12-9BBB-007FD58A5F0C}"/>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759D7D15-5A85-4BE5-9B51-AC024977E959}"/>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4408021C-8C6C-4029-A700-F0A4CF4743E6}"/>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B8EE3971-F9ED-4E3D-A89D-296702E4F5D2}"/>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EDEE8F09-429E-49C3-80B5-ECCD7AE8FD51}"/>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1E9FFB33-4F2F-430D-99D3-269636D1DEE2}"/>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8EA1E409-4747-4AFC-B150-E0868AC66799}"/>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92E0EE1E-0D4C-47B4-912E-DACE900DC981}"/>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A118AB31-D147-4C3E-BFF0-293088DF3ED9}"/>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033848A6-35E6-413B-B6DA-AA3789CA8FEB}"/>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C88E8FBC-0E34-4DFE-A518-BE42A4BA132B}"/>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B2027EE7-C946-4858-9225-91E544B24507}"/>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DCFF5AE4-290C-4FD2-B789-0E3C2EDD9AAC}"/>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ECFD4276-C451-48A9-8E0B-E57E7DF6141F}"/>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01E4A705-7EE8-4FAB-8742-0C30FA934FD5}"/>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4CAE3E1C-8E5B-4B1E-8CB5-126F4AB71B36}"/>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F36DEF6C-7531-4B08-B658-C6D984625044}"/>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A0ED48D3-0D51-4C97-8601-7D60751E446E}"/>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112395</xdr:rowOff>
    </xdr:from>
    <xdr:to>
      <xdr:col>54</xdr:col>
      <xdr:colOff>189865</xdr:colOff>
      <xdr:row>64</xdr:row>
      <xdr:rowOff>62865</xdr:rowOff>
    </xdr:to>
    <xdr:cxnSp macro="">
      <xdr:nvCxnSpPr>
        <xdr:cNvPr id="231" name="直線コネクタ 230">
          <a:extLst>
            <a:ext uri="{FF2B5EF4-FFF2-40B4-BE49-F238E27FC236}">
              <a16:creationId xmlns:a16="http://schemas.microsoft.com/office/drawing/2014/main" id="{DED89B1F-FD8E-485A-8F08-93DE2878971A}"/>
            </a:ext>
          </a:extLst>
        </xdr:cNvPr>
        <xdr:cNvCxnSpPr/>
      </xdr:nvCxnSpPr>
      <xdr:spPr>
        <a:xfrm flipV="1">
          <a:off x="9219565" y="9500235"/>
          <a:ext cx="0"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32" name="【体育館・プール】&#10;一人当たり面積最小値テキスト">
          <a:extLst>
            <a:ext uri="{FF2B5EF4-FFF2-40B4-BE49-F238E27FC236}">
              <a16:creationId xmlns:a16="http://schemas.microsoft.com/office/drawing/2014/main" id="{583D3E21-93ED-4D2C-9AF4-2A218AF88C3F}"/>
            </a:ext>
          </a:extLst>
        </xdr:cNvPr>
        <xdr:cNvSpPr txBox="1"/>
      </xdr:nvSpPr>
      <xdr:spPr>
        <a:xfrm>
          <a:off x="9258300" y="1079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33" name="直線コネクタ 232">
          <a:extLst>
            <a:ext uri="{FF2B5EF4-FFF2-40B4-BE49-F238E27FC236}">
              <a16:creationId xmlns:a16="http://schemas.microsoft.com/office/drawing/2014/main" id="{5DB331CD-D650-404F-A9AF-52BCE8FC846D}"/>
            </a:ext>
          </a:extLst>
        </xdr:cNvPr>
        <xdr:cNvCxnSpPr/>
      </xdr:nvCxnSpPr>
      <xdr:spPr>
        <a:xfrm>
          <a:off x="9154160" y="107918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59072</xdr:rowOff>
    </xdr:from>
    <xdr:ext cx="469744" cy="259045"/>
    <xdr:sp macro="" textlink="">
      <xdr:nvSpPr>
        <xdr:cNvPr id="234" name="【体育館・プール】&#10;一人当たり面積最大値テキスト">
          <a:extLst>
            <a:ext uri="{FF2B5EF4-FFF2-40B4-BE49-F238E27FC236}">
              <a16:creationId xmlns:a16="http://schemas.microsoft.com/office/drawing/2014/main" id="{3C43DB74-293A-46EE-A8A3-9A7E7E54DA1A}"/>
            </a:ext>
          </a:extLst>
        </xdr:cNvPr>
        <xdr:cNvSpPr txBox="1"/>
      </xdr:nvSpPr>
      <xdr:spPr>
        <a:xfrm>
          <a:off x="9258300" y="9279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112395</xdr:rowOff>
    </xdr:from>
    <xdr:to>
      <xdr:col>55</xdr:col>
      <xdr:colOff>88900</xdr:colOff>
      <xdr:row>56</xdr:row>
      <xdr:rowOff>112395</xdr:rowOff>
    </xdr:to>
    <xdr:cxnSp macro="">
      <xdr:nvCxnSpPr>
        <xdr:cNvPr id="235" name="直線コネクタ 234">
          <a:extLst>
            <a:ext uri="{FF2B5EF4-FFF2-40B4-BE49-F238E27FC236}">
              <a16:creationId xmlns:a16="http://schemas.microsoft.com/office/drawing/2014/main" id="{47AC55E8-D267-4938-99E4-AB8C3874BD71}"/>
            </a:ext>
          </a:extLst>
        </xdr:cNvPr>
        <xdr:cNvCxnSpPr/>
      </xdr:nvCxnSpPr>
      <xdr:spPr>
        <a:xfrm>
          <a:off x="9154160" y="95002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65422</xdr:rowOff>
    </xdr:from>
    <xdr:ext cx="469744" cy="259045"/>
    <xdr:sp macro="" textlink="">
      <xdr:nvSpPr>
        <xdr:cNvPr id="236" name="【体育館・プール】&#10;一人当たり面積平均値テキスト">
          <a:extLst>
            <a:ext uri="{FF2B5EF4-FFF2-40B4-BE49-F238E27FC236}">
              <a16:creationId xmlns:a16="http://schemas.microsoft.com/office/drawing/2014/main" id="{DA73D16F-7D48-46FA-87AF-27DB5E1B5FF8}"/>
            </a:ext>
          </a:extLst>
        </xdr:cNvPr>
        <xdr:cNvSpPr txBox="1"/>
      </xdr:nvSpPr>
      <xdr:spPr>
        <a:xfrm>
          <a:off x="9258300" y="102914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42545</xdr:rowOff>
    </xdr:from>
    <xdr:to>
      <xdr:col>55</xdr:col>
      <xdr:colOff>50800</xdr:colOff>
      <xdr:row>62</xdr:row>
      <xdr:rowOff>144145</xdr:rowOff>
    </xdr:to>
    <xdr:sp macro="" textlink="">
      <xdr:nvSpPr>
        <xdr:cNvPr id="237" name="フローチャート: 判断 236">
          <a:extLst>
            <a:ext uri="{FF2B5EF4-FFF2-40B4-BE49-F238E27FC236}">
              <a16:creationId xmlns:a16="http://schemas.microsoft.com/office/drawing/2014/main" id="{518836C0-1C53-43F1-9606-7D681DBFF321}"/>
            </a:ext>
          </a:extLst>
        </xdr:cNvPr>
        <xdr:cNvSpPr/>
      </xdr:nvSpPr>
      <xdr:spPr>
        <a:xfrm>
          <a:off x="9192260" y="104362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42545</xdr:rowOff>
    </xdr:from>
    <xdr:to>
      <xdr:col>50</xdr:col>
      <xdr:colOff>165100</xdr:colOff>
      <xdr:row>62</xdr:row>
      <xdr:rowOff>144145</xdr:rowOff>
    </xdr:to>
    <xdr:sp macro="" textlink="">
      <xdr:nvSpPr>
        <xdr:cNvPr id="238" name="フローチャート: 判断 237">
          <a:extLst>
            <a:ext uri="{FF2B5EF4-FFF2-40B4-BE49-F238E27FC236}">
              <a16:creationId xmlns:a16="http://schemas.microsoft.com/office/drawing/2014/main" id="{24B8DA8C-1A9B-4800-9CA7-3095985260A5}"/>
            </a:ext>
          </a:extLst>
        </xdr:cNvPr>
        <xdr:cNvSpPr/>
      </xdr:nvSpPr>
      <xdr:spPr>
        <a:xfrm>
          <a:off x="8445500" y="1043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52070</xdr:rowOff>
    </xdr:from>
    <xdr:to>
      <xdr:col>46</xdr:col>
      <xdr:colOff>38100</xdr:colOff>
      <xdr:row>62</xdr:row>
      <xdr:rowOff>153670</xdr:rowOff>
    </xdr:to>
    <xdr:sp macro="" textlink="">
      <xdr:nvSpPr>
        <xdr:cNvPr id="239" name="フローチャート: 判断 238">
          <a:extLst>
            <a:ext uri="{FF2B5EF4-FFF2-40B4-BE49-F238E27FC236}">
              <a16:creationId xmlns:a16="http://schemas.microsoft.com/office/drawing/2014/main" id="{0AC60E7A-38C4-4FB5-893F-AAF82D211C0B}"/>
            </a:ext>
          </a:extLst>
        </xdr:cNvPr>
        <xdr:cNvSpPr/>
      </xdr:nvSpPr>
      <xdr:spPr>
        <a:xfrm>
          <a:off x="7670800" y="104457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57785</xdr:rowOff>
    </xdr:from>
    <xdr:to>
      <xdr:col>41</xdr:col>
      <xdr:colOff>101600</xdr:colOff>
      <xdr:row>62</xdr:row>
      <xdr:rowOff>159385</xdr:rowOff>
    </xdr:to>
    <xdr:sp macro="" textlink="">
      <xdr:nvSpPr>
        <xdr:cNvPr id="240" name="フローチャート: 判断 239">
          <a:extLst>
            <a:ext uri="{FF2B5EF4-FFF2-40B4-BE49-F238E27FC236}">
              <a16:creationId xmlns:a16="http://schemas.microsoft.com/office/drawing/2014/main" id="{E3210D63-AB83-4164-B194-E2B082B5624F}"/>
            </a:ext>
          </a:extLst>
        </xdr:cNvPr>
        <xdr:cNvSpPr/>
      </xdr:nvSpPr>
      <xdr:spPr>
        <a:xfrm>
          <a:off x="6873240" y="1045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52070</xdr:rowOff>
    </xdr:from>
    <xdr:to>
      <xdr:col>36</xdr:col>
      <xdr:colOff>165100</xdr:colOff>
      <xdr:row>62</xdr:row>
      <xdr:rowOff>153670</xdr:rowOff>
    </xdr:to>
    <xdr:sp macro="" textlink="">
      <xdr:nvSpPr>
        <xdr:cNvPr id="241" name="フローチャート: 判断 240">
          <a:extLst>
            <a:ext uri="{FF2B5EF4-FFF2-40B4-BE49-F238E27FC236}">
              <a16:creationId xmlns:a16="http://schemas.microsoft.com/office/drawing/2014/main" id="{CB59BDF1-BF7B-482A-8A28-D8F4265E8609}"/>
            </a:ext>
          </a:extLst>
        </xdr:cNvPr>
        <xdr:cNvSpPr/>
      </xdr:nvSpPr>
      <xdr:spPr>
        <a:xfrm>
          <a:off x="6098540" y="1044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4DA85FBC-D548-41D0-9C12-C1E4BA08083E}"/>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AF0A7281-989E-40A0-AB6B-EB1335F84731}"/>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66AA9B85-750F-441F-B57B-826582A1E48B}"/>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555DADF4-FF26-43D4-9195-CFC074481B8C}"/>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478844C7-C83C-4A64-83FD-EC4332172037}"/>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107315</xdr:rowOff>
    </xdr:from>
    <xdr:to>
      <xdr:col>55</xdr:col>
      <xdr:colOff>50800</xdr:colOff>
      <xdr:row>63</xdr:row>
      <xdr:rowOff>37465</xdr:rowOff>
    </xdr:to>
    <xdr:sp macro="" textlink="">
      <xdr:nvSpPr>
        <xdr:cNvPr id="247" name="楕円 246">
          <a:extLst>
            <a:ext uri="{FF2B5EF4-FFF2-40B4-BE49-F238E27FC236}">
              <a16:creationId xmlns:a16="http://schemas.microsoft.com/office/drawing/2014/main" id="{698E3F91-7959-4697-B713-A9C6E467BED4}"/>
            </a:ext>
          </a:extLst>
        </xdr:cNvPr>
        <xdr:cNvSpPr/>
      </xdr:nvSpPr>
      <xdr:spPr>
        <a:xfrm>
          <a:off x="9192260" y="105009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85742</xdr:rowOff>
    </xdr:from>
    <xdr:ext cx="469744" cy="259045"/>
    <xdr:sp macro="" textlink="">
      <xdr:nvSpPr>
        <xdr:cNvPr id="248" name="【体育館・プール】&#10;一人当たり面積該当値テキスト">
          <a:extLst>
            <a:ext uri="{FF2B5EF4-FFF2-40B4-BE49-F238E27FC236}">
              <a16:creationId xmlns:a16="http://schemas.microsoft.com/office/drawing/2014/main" id="{64C6ACB9-CBE9-406B-AC08-37E885EF3B08}"/>
            </a:ext>
          </a:extLst>
        </xdr:cNvPr>
        <xdr:cNvSpPr txBox="1"/>
      </xdr:nvSpPr>
      <xdr:spPr>
        <a:xfrm>
          <a:off x="9258300" y="10479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107315</xdr:rowOff>
    </xdr:from>
    <xdr:to>
      <xdr:col>50</xdr:col>
      <xdr:colOff>165100</xdr:colOff>
      <xdr:row>63</xdr:row>
      <xdr:rowOff>37465</xdr:rowOff>
    </xdr:to>
    <xdr:sp macro="" textlink="">
      <xdr:nvSpPr>
        <xdr:cNvPr id="249" name="楕円 248">
          <a:extLst>
            <a:ext uri="{FF2B5EF4-FFF2-40B4-BE49-F238E27FC236}">
              <a16:creationId xmlns:a16="http://schemas.microsoft.com/office/drawing/2014/main" id="{C60D4D04-0314-4580-91B7-51A67DCEC63B}"/>
            </a:ext>
          </a:extLst>
        </xdr:cNvPr>
        <xdr:cNvSpPr/>
      </xdr:nvSpPr>
      <xdr:spPr>
        <a:xfrm>
          <a:off x="8445500" y="105009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158115</xdr:rowOff>
    </xdr:from>
    <xdr:to>
      <xdr:col>55</xdr:col>
      <xdr:colOff>0</xdr:colOff>
      <xdr:row>62</xdr:row>
      <xdr:rowOff>158115</xdr:rowOff>
    </xdr:to>
    <xdr:cxnSp macro="">
      <xdr:nvCxnSpPr>
        <xdr:cNvPr id="250" name="直線コネクタ 249">
          <a:extLst>
            <a:ext uri="{FF2B5EF4-FFF2-40B4-BE49-F238E27FC236}">
              <a16:creationId xmlns:a16="http://schemas.microsoft.com/office/drawing/2014/main" id="{3803EE50-3695-414A-9280-95EECA1474CE}"/>
            </a:ext>
          </a:extLst>
        </xdr:cNvPr>
        <xdr:cNvCxnSpPr/>
      </xdr:nvCxnSpPr>
      <xdr:spPr>
        <a:xfrm>
          <a:off x="8496300" y="10551795"/>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107315</xdr:rowOff>
    </xdr:from>
    <xdr:to>
      <xdr:col>46</xdr:col>
      <xdr:colOff>38100</xdr:colOff>
      <xdr:row>63</xdr:row>
      <xdr:rowOff>37465</xdr:rowOff>
    </xdr:to>
    <xdr:sp macro="" textlink="">
      <xdr:nvSpPr>
        <xdr:cNvPr id="251" name="楕円 250">
          <a:extLst>
            <a:ext uri="{FF2B5EF4-FFF2-40B4-BE49-F238E27FC236}">
              <a16:creationId xmlns:a16="http://schemas.microsoft.com/office/drawing/2014/main" id="{997B8502-D22E-47DC-8139-81B7F903A42C}"/>
            </a:ext>
          </a:extLst>
        </xdr:cNvPr>
        <xdr:cNvSpPr/>
      </xdr:nvSpPr>
      <xdr:spPr>
        <a:xfrm>
          <a:off x="7670800" y="105009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158115</xdr:rowOff>
    </xdr:from>
    <xdr:to>
      <xdr:col>50</xdr:col>
      <xdr:colOff>114300</xdr:colOff>
      <xdr:row>62</xdr:row>
      <xdr:rowOff>158115</xdr:rowOff>
    </xdr:to>
    <xdr:cxnSp macro="">
      <xdr:nvCxnSpPr>
        <xdr:cNvPr id="252" name="直線コネクタ 251">
          <a:extLst>
            <a:ext uri="{FF2B5EF4-FFF2-40B4-BE49-F238E27FC236}">
              <a16:creationId xmlns:a16="http://schemas.microsoft.com/office/drawing/2014/main" id="{9757D183-CA88-4F10-93CA-58B937057B71}"/>
            </a:ext>
          </a:extLst>
        </xdr:cNvPr>
        <xdr:cNvCxnSpPr/>
      </xdr:nvCxnSpPr>
      <xdr:spPr>
        <a:xfrm>
          <a:off x="7713980" y="10551795"/>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105410</xdr:rowOff>
    </xdr:from>
    <xdr:to>
      <xdr:col>41</xdr:col>
      <xdr:colOff>101600</xdr:colOff>
      <xdr:row>63</xdr:row>
      <xdr:rowOff>35560</xdr:rowOff>
    </xdr:to>
    <xdr:sp macro="" textlink="">
      <xdr:nvSpPr>
        <xdr:cNvPr id="253" name="楕円 252">
          <a:extLst>
            <a:ext uri="{FF2B5EF4-FFF2-40B4-BE49-F238E27FC236}">
              <a16:creationId xmlns:a16="http://schemas.microsoft.com/office/drawing/2014/main" id="{639BF99D-C1D9-4722-B3FA-D8E6A160F148}"/>
            </a:ext>
          </a:extLst>
        </xdr:cNvPr>
        <xdr:cNvSpPr/>
      </xdr:nvSpPr>
      <xdr:spPr>
        <a:xfrm>
          <a:off x="6873240" y="104990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156210</xdr:rowOff>
    </xdr:from>
    <xdr:to>
      <xdr:col>45</xdr:col>
      <xdr:colOff>177800</xdr:colOff>
      <xdr:row>62</xdr:row>
      <xdr:rowOff>158115</xdr:rowOff>
    </xdr:to>
    <xdr:cxnSp macro="">
      <xdr:nvCxnSpPr>
        <xdr:cNvPr id="254" name="直線コネクタ 253">
          <a:extLst>
            <a:ext uri="{FF2B5EF4-FFF2-40B4-BE49-F238E27FC236}">
              <a16:creationId xmlns:a16="http://schemas.microsoft.com/office/drawing/2014/main" id="{C3CC87F8-2CC4-4D19-BE12-6208BFA4D378}"/>
            </a:ext>
          </a:extLst>
        </xdr:cNvPr>
        <xdr:cNvCxnSpPr/>
      </xdr:nvCxnSpPr>
      <xdr:spPr>
        <a:xfrm>
          <a:off x="6924040" y="10549890"/>
          <a:ext cx="78994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103505</xdr:rowOff>
    </xdr:from>
    <xdr:to>
      <xdr:col>36</xdr:col>
      <xdr:colOff>165100</xdr:colOff>
      <xdr:row>63</xdr:row>
      <xdr:rowOff>33655</xdr:rowOff>
    </xdr:to>
    <xdr:sp macro="" textlink="">
      <xdr:nvSpPr>
        <xdr:cNvPr id="255" name="楕円 254">
          <a:extLst>
            <a:ext uri="{FF2B5EF4-FFF2-40B4-BE49-F238E27FC236}">
              <a16:creationId xmlns:a16="http://schemas.microsoft.com/office/drawing/2014/main" id="{0777B77C-F32F-4FD6-8098-23728EEE481B}"/>
            </a:ext>
          </a:extLst>
        </xdr:cNvPr>
        <xdr:cNvSpPr/>
      </xdr:nvSpPr>
      <xdr:spPr>
        <a:xfrm>
          <a:off x="6098540" y="104971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154305</xdr:rowOff>
    </xdr:from>
    <xdr:to>
      <xdr:col>41</xdr:col>
      <xdr:colOff>50800</xdr:colOff>
      <xdr:row>62</xdr:row>
      <xdr:rowOff>156210</xdr:rowOff>
    </xdr:to>
    <xdr:cxnSp macro="">
      <xdr:nvCxnSpPr>
        <xdr:cNvPr id="256" name="直線コネクタ 255">
          <a:extLst>
            <a:ext uri="{FF2B5EF4-FFF2-40B4-BE49-F238E27FC236}">
              <a16:creationId xmlns:a16="http://schemas.microsoft.com/office/drawing/2014/main" id="{BD6F27D9-6C66-4BBF-8F64-6EA8A9DFA4FF}"/>
            </a:ext>
          </a:extLst>
        </xdr:cNvPr>
        <xdr:cNvCxnSpPr/>
      </xdr:nvCxnSpPr>
      <xdr:spPr>
        <a:xfrm>
          <a:off x="6149340" y="10547985"/>
          <a:ext cx="7747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160672</xdr:rowOff>
    </xdr:from>
    <xdr:ext cx="469744" cy="259045"/>
    <xdr:sp macro="" textlink="">
      <xdr:nvSpPr>
        <xdr:cNvPr id="257" name="n_1aveValue【体育館・プール】&#10;一人当たり面積">
          <a:extLst>
            <a:ext uri="{FF2B5EF4-FFF2-40B4-BE49-F238E27FC236}">
              <a16:creationId xmlns:a16="http://schemas.microsoft.com/office/drawing/2014/main" id="{407A49FF-3699-4D8B-85A9-C799B0721599}"/>
            </a:ext>
          </a:extLst>
        </xdr:cNvPr>
        <xdr:cNvSpPr txBox="1"/>
      </xdr:nvSpPr>
      <xdr:spPr>
        <a:xfrm>
          <a:off x="8271587" y="1021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170197</xdr:rowOff>
    </xdr:from>
    <xdr:ext cx="469744" cy="259045"/>
    <xdr:sp macro="" textlink="">
      <xdr:nvSpPr>
        <xdr:cNvPr id="258" name="n_2aveValue【体育館・プール】&#10;一人当たり面積">
          <a:extLst>
            <a:ext uri="{FF2B5EF4-FFF2-40B4-BE49-F238E27FC236}">
              <a16:creationId xmlns:a16="http://schemas.microsoft.com/office/drawing/2014/main" id="{F4766902-D755-48F7-8F26-213D6F5EE9B8}"/>
            </a:ext>
          </a:extLst>
        </xdr:cNvPr>
        <xdr:cNvSpPr txBox="1"/>
      </xdr:nvSpPr>
      <xdr:spPr>
        <a:xfrm>
          <a:off x="7509587" y="1022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4462</xdr:rowOff>
    </xdr:from>
    <xdr:ext cx="469744" cy="259045"/>
    <xdr:sp macro="" textlink="">
      <xdr:nvSpPr>
        <xdr:cNvPr id="259" name="n_3aveValue【体育館・プール】&#10;一人当たり面積">
          <a:extLst>
            <a:ext uri="{FF2B5EF4-FFF2-40B4-BE49-F238E27FC236}">
              <a16:creationId xmlns:a16="http://schemas.microsoft.com/office/drawing/2014/main" id="{5B567110-60DE-4F22-B791-0090EE0FBADD}"/>
            </a:ext>
          </a:extLst>
        </xdr:cNvPr>
        <xdr:cNvSpPr txBox="1"/>
      </xdr:nvSpPr>
      <xdr:spPr>
        <a:xfrm>
          <a:off x="6712027" y="10230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170197</xdr:rowOff>
    </xdr:from>
    <xdr:ext cx="469744" cy="259045"/>
    <xdr:sp macro="" textlink="">
      <xdr:nvSpPr>
        <xdr:cNvPr id="260" name="n_4aveValue【体育館・プール】&#10;一人当たり面積">
          <a:extLst>
            <a:ext uri="{FF2B5EF4-FFF2-40B4-BE49-F238E27FC236}">
              <a16:creationId xmlns:a16="http://schemas.microsoft.com/office/drawing/2014/main" id="{B8544A2A-78ED-455D-BF43-C19CA67DB5B9}"/>
            </a:ext>
          </a:extLst>
        </xdr:cNvPr>
        <xdr:cNvSpPr txBox="1"/>
      </xdr:nvSpPr>
      <xdr:spPr>
        <a:xfrm>
          <a:off x="5937327" y="1022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28592</xdr:rowOff>
    </xdr:from>
    <xdr:ext cx="469744" cy="259045"/>
    <xdr:sp macro="" textlink="">
      <xdr:nvSpPr>
        <xdr:cNvPr id="261" name="n_1mainValue【体育館・プール】&#10;一人当たり面積">
          <a:extLst>
            <a:ext uri="{FF2B5EF4-FFF2-40B4-BE49-F238E27FC236}">
              <a16:creationId xmlns:a16="http://schemas.microsoft.com/office/drawing/2014/main" id="{378688C3-C6B7-4A37-AFD3-05E87690D545}"/>
            </a:ext>
          </a:extLst>
        </xdr:cNvPr>
        <xdr:cNvSpPr txBox="1"/>
      </xdr:nvSpPr>
      <xdr:spPr>
        <a:xfrm>
          <a:off x="8271587" y="10589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28592</xdr:rowOff>
    </xdr:from>
    <xdr:ext cx="469744" cy="259045"/>
    <xdr:sp macro="" textlink="">
      <xdr:nvSpPr>
        <xdr:cNvPr id="262" name="n_2mainValue【体育館・プール】&#10;一人当たり面積">
          <a:extLst>
            <a:ext uri="{FF2B5EF4-FFF2-40B4-BE49-F238E27FC236}">
              <a16:creationId xmlns:a16="http://schemas.microsoft.com/office/drawing/2014/main" id="{B4623DF6-7BBB-417B-8618-0A244148BEE2}"/>
            </a:ext>
          </a:extLst>
        </xdr:cNvPr>
        <xdr:cNvSpPr txBox="1"/>
      </xdr:nvSpPr>
      <xdr:spPr>
        <a:xfrm>
          <a:off x="7509587" y="10589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26687</xdr:rowOff>
    </xdr:from>
    <xdr:ext cx="469744" cy="259045"/>
    <xdr:sp macro="" textlink="">
      <xdr:nvSpPr>
        <xdr:cNvPr id="263" name="n_3mainValue【体育館・プール】&#10;一人当たり面積">
          <a:extLst>
            <a:ext uri="{FF2B5EF4-FFF2-40B4-BE49-F238E27FC236}">
              <a16:creationId xmlns:a16="http://schemas.microsoft.com/office/drawing/2014/main" id="{4E664C6B-665C-4D0A-9FBA-BC8058C65C48}"/>
            </a:ext>
          </a:extLst>
        </xdr:cNvPr>
        <xdr:cNvSpPr txBox="1"/>
      </xdr:nvSpPr>
      <xdr:spPr>
        <a:xfrm>
          <a:off x="6712027" y="1058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24782</xdr:rowOff>
    </xdr:from>
    <xdr:ext cx="469744" cy="259045"/>
    <xdr:sp macro="" textlink="">
      <xdr:nvSpPr>
        <xdr:cNvPr id="264" name="n_4mainValue【体育館・プール】&#10;一人当たり面積">
          <a:extLst>
            <a:ext uri="{FF2B5EF4-FFF2-40B4-BE49-F238E27FC236}">
              <a16:creationId xmlns:a16="http://schemas.microsoft.com/office/drawing/2014/main" id="{C53C53FC-C1DF-4BE4-B724-F11B1F1AF429}"/>
            </a:ext>
          </a:extLst>
        </xdr:cNvPr>
        <xdr:cNvSpPr txBox="1"/>
      </xdr:nvSpPr>
      <xdr:spPr>
        <a:xfrm>
          <a:off x="5937327" y="10586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46590D48-0858-4716-979C-EE0B7AD8CB0A}"/>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4A42D046-C459-4054-80C7-26CB03A2C95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ABC3A319-3CE1-49F1-A22A-9B660D441175}"/>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BD899285-AAC3-4209-BB59-C3DA54FDBC5B}"/>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2061D5A7-4A11-445A-8316-7B6CD3BC2A5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FB074E2F-C7C4-4153-8B6D-04A5236A7C15}"/>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659D1678-36A1-412B-8FDE-FC785C91DCEE}"/>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A0A6578A-A3A3-4B39-9FB6-1BFF9106841B}"/>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13AF20AD-AC26-4F6F-ABD5-B43286FC6F50}"/>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106184FB-A7D7-4D1F-B15A-51F34A7A59DA}"/>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65568A6A-8F48-45FA-90E8-A827EC5E15CE}"/>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a:extLst>
            <a:ext uri="{FF2B5EF4-FFF2-40B4-BE49-F238E27FC236}">
              <a16:creationId xmlns:a16="http://schemas.microsoft.com/office/drawing/2014/main" id="{3F3DA411-C887-4AC5-8A38-6B2E52BE9726}"/>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a:extLst>
            <a:ext uri="{FF2B5EF4-FFF2-40B4-BE49-F238E27FC236}">
              <a16:creationId xmlns:a16="http://schemas.microsoft.com/office/drawing/2014/main" id="{224E7D25-9F7E-4238-9958-884E54B78DA4}"/>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a:extLst>
            <a:ext uri="{FF2B5EF4-FFF2-40B4-BE49-F238E27FC236}">
              <a16:creationId xmlns:a16="http://schemas.microsoft.com/office/drawing/2014/main" id="{3D3AE5E6-791D-4843-93FD-22383A52C73D}"/>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a:extLst>
            <a:ext uri="{FF2B5EF4-FFF2-40B4-BE49-F238E27FC236}">
              <a16:creationId xmlns:a16="http://schemas.microsoft.com/office/drawing/2014/main" id="{6AA0F5C2-7AAD-411A-AAAF-D90F9BAB35A6}"/>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a:extLst>
            <a:ext uri="{FF2B5EF4-FFF2-40B4-BE49-F238E27FC236}">
              <a16:creationId xmlns:a16="http://schemas.microsoft.com/office/drawing/2014/main" id="{E524497F-3BF6-4E78-8F43-39E29624CEDA}"/>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a:extLst>
            <a:ext uri="{FF2B5EF4-FFF2-40B4-BE49-F238E27FC236}">
              <a16:creationId xmlns:a16="http://schemas.microsoft.com/office/drawing/2014/main" id="{F01B0F58-C4D7-4B23-A0C0-9CCD827B39D6}"/>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a:extLst>
            <a:ext uri="{FF2B5EF4-FFF2-40B4-BE49-F238E27FC236}">
              <a16:creationId xmlns:a16="http://schemas.microsoft.com/office/drawing/2014/main" id="{92E262BF-E512-4666-AE7B-8B0B035454D5}"/>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a:extLst>
            <a:ext uri="{FF2B5EF4-FFF2-40B4-BE49-F238E27FC236}">
              <a16:creationId xmlns:a16="http://schemas.microsoft.com/office/drawing/2014/main" id="{E332DD9E-838A-4634-B065-7AEFD9AF2B7F}"/>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a:extLst>
            <a:ext uri="{FF2B5EF4-FFF2-40B4-BE49-F238E27FC236}">
              <a16:creationId xmlns:a16="http://schemas.microsoft.com/office/drawing/2014/main" id="{0F34AF67-9CE4-463F-9802-04AD6F46F489}"/>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a:extLst>
            <a:ext uri="{FF2B5EF4-FFF2-40B4-BE49-F238E27FC236}">
              <a16:creationId xmlns:a16="http://schemas.microsoft.com/office/drawing/2014/main" id="{FB44D4D6-7D86-4FDE-97E6-C53A905BDE09}"/>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93DC2478-ABF3-4D44-ACD7-906C8428DAE8}"/>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a:extLst>
            <a:ext uri="{FF2B5EF4-FFF2-40B4-BE49-F238E27FC236}">
              <a16:creationId xmlns:a16="http://schemas.microsoft.com/office/drawing/2014/main" id="{5B5019E1-EC44-4AA2-8F91-98AA3A319032}"/>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a:extLst>
            <a:ext uri="{FF2B5EF4-FFF2-40B4-BE49-F238E27FC236}">
              <a16:creationId xmlns:a16="http://schemas.microsoft.com/office/drawing/2014/main" id="{B5E300E6-4CFB-460A-85DA-84FD9E899E41}"/>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86</xdr:row>
      <xdr:rowOff>114300</xdr:rowOff>
    </xdr:to>
    <xdr:cxnSp macro="">
      <xdr:nvCxnSpPr>
        <xdr:cNvPr id="289" name="直線コネクタ 288">
          <a:extLst>
            <a:ext uri="{FF2B5EF4-FFF2-40B4-BE49-F238E27FC236}">
              <a16:creationId xmlns:a16="http://schemas.microsoft.com/office/drawing/2014/main" id="{706FEF5F-B52A-4C75-8519-D5961D29B6FC}"/>
            </a:ext>
          </a:extLst>
        </xdr:cNvPr>
        <xdr:cNvCxnSpPr/>
      </xdr:nvCxnSpPr>
      <xdr:spPr>
        <a:xfrm flipV="1">
          <a:off x="4086225" y="13045441"/>
          <a:ext cx="0" cy="1485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0" name="【福祉施設】&#10;有形固定資産減価償却率最小値テキスト">
          <a:extLst>
            <a:ext uri="{FF2B5EF4-FFF2-40B4-BE49-F238E27FC236}">
              <a16:creationId xmlns:a16="http://schemas.microsoft.com/office/drawing/2014/main" id="{8CD0ABF9-79B0-446E-B3F6-D74209B7924B}"/>
            </a:ext>
          </a:extLst>
        </xdr:cNvPr>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1" name="直線コネクタ 290">
          <a:extLst>
            <a:ext uri="{FF2B5EF4-FFF2-40B4-BE49-F238E27FC236}">
              <a16:creationId xmlns:a16="http://schemas.microsoft.com/office/drawing/2014/main" id="{BC11650F-DE32-482C-8ED9-3568E9C251CB}"/>
            </a:ext>
          </a:extLst>
        </xdr:cNvPr>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292" name="【福祉施設】&#10;有形固定資産減価償却率最大値テキスト">
          <a:extLst>
            <a:ext uri="{FF2B5EF4-FFF2-40B4-BE49-F238E27FC236}">
              <a16:creationId xmlns:a16="http://schemas.microsoft.com/office/drawing/2014/main" id="{3FCF09AB-948D-4F7E-B6B7-A5CE719AFDAE}"/>
            </a:ext>
          </a:extLst>
        </xdr:cNvPr>
        <xdr:cNvSpPr txBox="1"/>
      </xdr:nvSpPr>
      <xdr:spPr>
        <a:xfrm>
          <a:off x="4124960" y="12824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293" name="直線コネクタ 292">
          <a:extLst>
            <a:ext uri="{FF2B5EF4-FFF2-40B4-BE49-F238E27FC236}">
              <a16:creationId xmlns:a16="http://schemas.microsoft.com/office/drawing/2014/main" id="{A15BDFA0-32B4-46E7-9A3B-AA4FE35EBBB7}"/>
            </a:ext>
          </a:extLst>
        </xdr:cNvPr>
        <xdr:cNvCxnSpPr/>
      </xdr:nvCxnSpPr>
      <xdr:spPr>
        <a:xfrm>
          <a:off x="4020820" y="130454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161941</xdr:rowOff>
    </xdr:from>
    <xdr:ext cx="405111" cy="259045"/>
    <xdr:sp macro="" textlink="">
      <xdr:nvSpPr>
        <xdr:cNvPr id="294" name="【福祉施設】&#10;有形固定資産減価償却率平均値テキスト">
          <a:extLst>
            <a:ext uri="{FF2B5EF4-FFF2-40B4-BE49-F238E27FC236}">
              <a16:creationId xmlns:a16="http://schemas.microsoft.com/office/drawing/2014/main" id="{FFF5A042-DA76-4251-A984-3B864E987000}"/>
            </a:ext>
          </a:extLst>
        </xdr:cNvPr>
        <xdr:cNvSpPr txBox="1"/>
      </xdr:nvSpPr>
      <xdr:spPr>
        <a:xfrm>
          <a:off x="4124960" y="137407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12064</xdr:rowOff>
    </xdr:from>
    <xdr:to>
      <xdr:col>24</xdr:col>
      <xdr:colOff>114300</xdr:colOff>
      <xdr:row>82</xdr:row>
      <xdr:rowOff>113664</xdr:rowOff>
    </xdr:to>
    <xdr:sp macro="" textlink="">
      <xdr:nvSpPr>
        <xdr:cNvPr id="295" name="フローチャート: 判断 294">
          <a:extLst>
            <a:ext uri="{FF2B5EF4-FFF2-40B4-BE49-F238E27FC236}">
              <a16:creationId xmlns:a16="http://schemas.microsoft.com/office/drawing/2014/main" id="{C66EF37D-0A01-4FB9-B012-776B22A8B0DD}"/>
            </a:ext>
          </a:extLst>
        </xdr:cNvPr>
        <xdr:cNvSpPr/>
      </xdr:nvSpPr>
      <xdr:spPr>
        <a:xfrm>
          <a:off x="4036060" y="1375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164464</xdr:rowOff>
    </xdr:from>
    <xdr:to>
      <xdr:col>20</xdr:col>
      <xdr:colOff>38100</xdr:colOff>
      <xdr:row>82</xdr:row>
      <xdr:rowOff>94614</xdr:rowOff>
    </xdr:to>
    <xdr:sp macro="" textlink="">
      <xdr:nvSpPr>
        <xdr:cNvPr id="296" name="フローチャート: 判断 295">
          <a:extLst>
            <a:ext uri="{FF2B5EF4-FFF2-40B4-BE49-F238E27FC236}">
              <a16:creationId xmlns:a16="http://schemas.microsoft.com/office/drawing/2014/main" id="{E3C10184-991A-46D8-BDA9-44D16098F3AE}"/>
            </a:ext>
          </a:extLst>
        </xdr:cNvPr>
        <xdr:cNvSpPr/>
      </xdr:nvSpPr>
      <xdr:spPr>
        <a:xfrm>
          <a:off x="3312160" y="137433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145414</xdr:rowOff>
    </xdr:from>
    <xdr:to>
      <xdr:col>15</xdr:col>
      <xdr:colOff>101600</xdr:colOff>
      <xdr:row>82</xdr:row>
      <xdr:rowOff>75564</xdr:rowOff>
    </xdr:to>
    <xdr:sp macro="" textlink="">
      <xdr:nvSpPr>
        <xdr:cNvPr id="297" name="フローチャート: 判断 296">
          <a:extLst>
            <a:ext uri="{FF2B5EF4-FFF2-40B4-BE49-F238E27FC236}">
              <a16:creationId xmlns:a16="http://schemas.microsoft.com/office/drawing/2014/main" id="{29BF5E3D-DA50-471C-BF16-E96780507F72}"/>
            </a:ext>
          </a:extLst>
        </xdr:cNvPr>
        <xdr:cNvSpPr/>
      </xdr:nvSpPr>
      <xdr:spPr>
        <a:xfrm>
          <a:off x="2514600" y="137242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124461</xdr:rowOff>
    </xdr:from>
    <xdr:to>
      <xdr:col>10</xdr:col>
      <xdr:colOff>165100</xdr:colOff>
      <xdr:row>82</xdr:row>
      <xdr:rowOff>54611</xdr:rowOff>
    </xdr:to>
    <xdr:sp macro="" textlink="">
      <xdr:nvSpPr>
        <xdr:cNvPr id="298" name="フローチャート: 判断 297">
          <a:extLst>
            <a:ext uri="{FF2B5EF4-FFF2-40B4-BE49-F238E27FC236}">
              <a16:creationId xmlns:a16="http://schemas.microsoft.com/office/drawing/2014/main" id="{750827B1-D9D0-438E-A63E-5042E1D30573}"/>
            </a:ext>
          </a:extLst>
        </xdr:cNvPr>
        <xdr:cNvSpPr/>
      </xdr:nvSpPr>
      <xdr:spPr>
        <a:xfrm>
          <a:off x="1739900" y="137033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107314</xdr:rowOff>
    </xdr:from>
    <xdr:to>
      <xdr:col>6</xdr:col>
      <xdr:colOff>38100</xdr:colOff>
      <xdr:row>82</xdr:row>
      <xdr:rowOff>37464</xdr:rowOff>
    </xdr:to>
    <xdr:sp macro="" textlink="">
      <xdr:nvSpPr>
        <xdr:cNvPr id="299" name="フローチャート: 判断 298">
          <a:extLst>
            <a:ext uri="{FF2B5EF4-FFF2-40B4-BE49-F238E27FC236}">
              <a16:creationId xmlns:a16="http://schemas.microsoft.com/office/drawing/2014/main" id="{A103650E-3821-48BB-BCB8-764053A8E348}"/>
            </a:ext>
          </a:extLst>
        </xdr:cNvPr>
        <xdr:cNvSpPr/>
      </xdr:nvSpPr>
      <xdr:spPr>
        <a:xfrm>
          <a:off x="965200" y="1368615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F62E455A-398B-4740-BF32-46CD4704BE90}"/>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D7FC9C1F-F918-4FAB-A6A7-DE00C4FCD052}"/>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80D17D84-70A8-4B7E-9EFD-E233F1E0C3E9}"/>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B1EAF5B1-9A47-433D-A36D-2FD4C4DC030F}"/>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780F149-BDD7-498D-A793-5E8044A52B20}"/>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153036</xdr:rowOff>
    </xdr:from>
    <xdr:to>
      <xdr:col>24</xdr:col>
      <xdr:colOff>114300</xdr:colOff>
      <xdr:row>82</xdr:row>
      <xdr:rowOff>83186</xdr:rowOff>
    </xdr:to>
    <xdr:sp macro="" textlink="">
      <xdr:nvSpPr>
        <xdr:cNvPr id="305" name="楕円 304">
          <a:extLst>
            <a:ext uri="{FF2B5EF4-FFF2-40B4-BE49-F238E27FC236}">
              <a16:creationId xmlns:a16="http://schemas.microsoft.com/office/drawing/2014/main" id="{60B27A39-5923-4C92-BDAC-3E7DCAD08B4C}"/>
            </a:ext>
          </a:extLst>
        </xdr:cNvPr>
        <xdr:cNvSpPr/>
      </xdr:nvSpPr>
      <xdr:spPr>
        <a:xfrm>
          <a:off x="4036060" y="137318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4463</xdr:rowOff>
    </xdr:from>
    <xdr:ext cx="405111" cy="259045"/>
    <xdr:sp macro="" textlink="">
      <xdr:nvSpPr>
        <xdr:cNvPr id="306" name="【福祉施設】&#10;有形固定資産減価償却率該当値テキスト">
          <a:extLst>
            <a:ext uri="{FF2B5EF4-FFF2-40B4-BE49-F238E27FC236}">
              <a16:creationId xmlns:a16="http://schemas.microsoft.com/office/drawing/2014/main" id="{3CC5B355-CBE7-404F-99A3-86B2BA5F5A6A}"/>
            </a:ext>
          </a:extLst>
        </xdr:cNvPr>
        <xdr:cNvSpPr txBox="1"/>
      </xdr:nvSpPr>
      <xdr:spPr>
        <a:xfrm>
          <a:off x="4124960" y="13583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105411</xdr:rowOff>
    </xdr:from>
    <xdr:to>
      <xdr:col>20</xdr:col>
      <xdr:colOff>38100</xdr:colOff>
      <xdr:row>82</xdr:row>
      <xdr:rowOff>35561</xdr:rowOff>
    </xdr:to>
    <xdr:sp macro="" textlink="">
      <xdr:nvSpPr>
        <xdr:cNvPr id="307" name="楕円 306">
          <a:extLst>
            <a:ext uri="{FF2B5EF4-FFF2-40B4-BE49-F238E27FC236}">
              <a16:creationId xmlns:a16="http://schemas.microsoft.com/office/drawing/2014/main" id="{F1E05BB5-A535-40C4-9A66-F4FF785C1591}"/>
            </a:ext>
          </a:extLst>
        </xdr:cNvPr>
        <xdr:cNvSpPr/>
      </xdr:nvSpPr>
      <xdr:spPr>
        <a:xfrm>
          <a:off x="3312160" y="1368425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156211</xdr:rowOff>
    </xdr:from>
    <xdr:to>
      <xdr:col>24</xdr:col>
      <xdr:colOff>63500</xdr:colOff>
      <xdr:row>82</xdr:row>
      <xdr:rowOff>32386</xdr:rowOff>
    </xdr:to>
    <xdr:cxnSp macro="">
      <xdr:nvCxnSpPr>
        <xdr:cNvPr id="308" name="直線コネクタ 307">
          <a:extLst>
            <a:ext uri="{FF2B5EF4-FFF2-40B4-BE49-F238E27FC236}">
              <a16:creationId xmlns:a16="http://schemas.microsoft.com/office/drawing/2014/main" id="{4EC69FD7-583B-4D62-B81A-02FD2769AF00}"/>
            </a:ext>
          </a:extLst>
        </xdr:cNvPr>
        <xdr:cNvCxnSpPr/>
      </xdr:nvCxnSpPr>
      <xdr:spPr>
        <a:xfrm>
          <a:off x="3355340" y="13735051"/>
          <a:ext cx="73152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57786</xdr:rowOff>
    </xdr:from>
    <xdr:to>
      <xdr:col>15</xdr:col>
      <xdr:colOff>101600</xdr:colOff>
      <xdr:row>81</xdr:row>
      <xdr:rowOff>159386</xdr:rowOff>
    </xdr:to>
    <xdr:sp macro="" textlink="">
      <xdr:nvSpPr>
        <xdr:cNvPr id="309" name="楕円 308">
          <a:extLst>
            <a:ext uri="{FF2B5EF4-FFF2-40B4-BE49-F238E27FC236}">
              <a16:creationId xmlns:a16="http://schemas.microsoft.com/office/drawing/2014/main" id="{75CCC722-1D93-4B57-95AB-3DE2A432DF66}"/>
            </a:ext>
          </a:extLst>
        </xdr:cNvPr>
        <xdr:cNvSpPr/>
      </xdr:nvSpPr>
      <xdr:spPr>
        <a:xfrm>
          <a:off x="2514600" y="1363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108586</xdr:rowOff>
    </xdr:from>
    <xdr:to>
      <xdr:col>19</xdr:col>
      <xdr:colOff>177800</xdr:colOff>
      <xdr:row>81</xdr:row>
      <xdr:rowOff>156211</xdr:rowOff>
    </xdr:to>
    <xdr:cxnSp macro="">
      <xdr:nvCxnSpPr>
        <xdr:cNvPr id="310" name="直線コネクタ 309">
          <a:extLst>
            <a:ext uri="{FF2B5EF4-FFF2-40B4-BE49-F238E27FC236}">
              <a16:creationId xmlns:a16="http://schemas.microsoft.com/office/drawing/2014/main" id="{4C213F82-9B5A-43AF-83D7-0544CA973B26}"/>
            </a:ext>
          </a:extLst>
        </xdr:cNvPr>
        <xdr:cNvCxnSpPr/>
      </xdr:nvCxnSpPr>
      <xdr:spPr>
        <a:xfrm>
          <a:off x="2565400" y="13687426"/>
          <a:ext cx="78994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10161</xdr:rowOff>
    </xdr:from>
    <xdr:to>
      <xdr:col>10</xdr:col>
      <xdr:colOff>165100</xdr:colOff>
      <xdr:row>81</xdr:row>
      <xdr:rowOff>111761</xdr:rowOff>
    </xdr:to>
    <xdr:sp macro="" textlink="">
      <xdr:nvSpPr>
        <xdr:cNvPr id="311" name="楕円 310">
          <a:extLst>
            <a:ext uri="{FF2B5EF4-FFF2-40B4-BE49-F238E27FC236}">
              <a16:creationId xmlns:a16="http://schemas.microsoft.com/office/drawing/2014/main" id="{60DC3AC4-2AA8-44B3-B445-471FE83BBD86}"/>
            </a:ext>
          </a:extLst>
        </xdr:cNvPr>
        <xdr:cNvSpPr/>
      </xdr:nvSpPr>
      <xdr:spPr>
        <a:xfrm>
          <a:off x="1739900" y="13589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60961</xdr:rowOff>
    </xdr:from>
    <xdr:to>
      <xdr:col>15</xdr:col>
      <xdr:colOff>50800</xdr:colOff>
      <xdr:row>81</xdr:row>
      <xdr:rowOff>108586</xdr:rowOff>
    </xdr:to>
    <xdr:cxnSp macro="">
      <xdr:nvCxnSpPr>
        <xdr:cNvPr id="312" name="直線コネクタ 311">
          <a:extLst>
            <a:ext uri="{FF2B5EF4-FFF2-40B4-BE49-F238E27FC236}">
              <a16:creationId xmlns:a16="http://schemas.microsoft.com/office/drawing/2014/main" id="{2C6112AD-2477-4574-86E2-44A22801B852}"/>
            </a:ext>
          </a:extLst>
        </xdr:cNvPr>
        <xdr:cNvCxnSpPr/>
      </xdr:nvCxnSpPr>
      <xdr:spPr>
        <a:xfrm>
          <a:off x="1790700" y="13639801"/>
          <a:ext cx="7747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133986</xdr:rowOff>
    </xdr:from>
    <xdr:to>
      <xdr:col>6</xdr:col>
      <xdr:colOff>38100</xdr:colOff>
      <xdr:row>81</xdr:row>
      <xdr:rowOff>64136</xdr:rowOff>
    </xdr:to>
    <xdr:sp macro="" textlink="">
      <xdr:nvSpPr>
        <xdr:cNvPr id="313" name="楕円 312">
          <a:extLst>
            <a:ext uri="{FF2B5EF4-FFF2-40B4-BE49-F238E27FC236}">
              <a16:creationId xmlns:a16="http://schemas.microsoft.com/office/drawing/2014/main" id="{A65EC3FE-DE32-434F-AF97-90701F5CFAC8}"/>
            </a:ext>
          </a:extLst>
        </xdr:cNvPr>
        <xdr:cNvSpPr/>
      </xdr:nvSpPr>
      <xdr:spPr>
        <a:xfrm>
          <a:off x="965200" y="1354518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13336</xdr:rowOff>
    </xdr:from>
    <xdr:to>
      <xdr:col>10</xdr:col>
      <xdr:colOff>114300</xdr:colOff>
      <xdr:row>81</xdr:row>
      <xdr:rowOff>60961</xdr:rowOff>
    </xdr:to>
    <xdr:cxnSp macro="">
      <xdr:nvCxnSpPr>
        <xdr:cNvPr id="314" name="直線コネクタ 313">
          <a:extLst>
            <a:ext uri="{FF2B5EF4-FFF2-40B4-BE49-F238E27FC236}">
              <a16:creationId xmlns:a16="http://schemas.microsoft.com/office/drawing/2014/main" id="{B644F3AB-1E1A-4D02-A680-693FB445F775}"/>
            </a:ext>
          </a:extLst>
        </xdr:cNvPr>
        <xdr:cNvCxnSpPr/>
      </xdr:nvCxnSpPr>
      <xdr:spPr>
        <a:xfrm>
          <a:off x="1008380" y="13592176"/>
          <a:ext cx="78232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85741</xdr:rowOff>
    </xdr:from>
    <xdr:ext cx="405111" cy="259045"/>
    <xdr:sp macro="" textlink="">
      <xdr:nvSpPr>
        <xdr:cNvPr id="315" name="n_1aveValue【福祉施設】&#10;有形固定資産減価償却率">
          <a:extLst>
            <a:ext uri="{FF2B5EF4-FFF2-40B4-BE49-F238E27FC236}">
              <a16:creationId xmlns:a16="http://schemas.microsoft.com/office/drawing/2014/main" id="{40B80639-1D10-496E-B1B2-3CCF248E8A4F}"/>
            </a:ext>
          </a:extLst>
        </xdr:cNvPr>
        <xdr:cNvSpPr txBox="1"/>
      </xdr:nvSpPr>
      <xdr:spPr>
        <a:xfrm>
          <a:off x="3170564" y="13832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66691</xdr:rowOff>
    </xdr:from>
    <xdr:ext cx="405111" cy="259045"/>
    <xdr:sp macro="" textlink="">
      <xdr:nvSpPr>
        <xdr:cNvPr id="316" name="n_2aveValue【福祉施設】&#10;有形固定資産減価償却率">
          <a:extLst>
            <a:ext uri="{FF2B5EF4-FFF2-40B4-BE49-F238E27FC236}">
              <a16:creationId xmlns:a16="http://schemas.microsoft.com/office/drawing/2014/main" id="{81EE74CE-C9BD-4277-8D54-110F301009E5}"/>
            </a:ext>
          </a:extLst>
        </xdr:cNvPr>
        <xdr:cNvSpPr txBox="1"/>
      </xdr:nvSpPr>
      <xdr:spPr>
        <a:xfrm>
          <a:off x="2385704" y="13813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45738</xdr:rowOff>
    </xdr:from>
    <xdr:ext cx="405111" cy="259045"/>
    <xdr:sp macro="" textlink="">
      <xdr:nvSpPr>
        <xdr:cNvPr id="317" name="n_3aveValue【福祉施設】&#10;有形固定資産減価償却率">
          <a:extLst>
            <a:ext uri="{FF2B5EF4-FFF2-40B4-BE49-F238E27FC236}">
              <a16:creationId xmlns:a16="http://schemas.microsoft.com/office/drawing/2014/main" id="{966595B7-BE4F-4E4E-BD2B-AF4172D837C4}"/>
            </a:ext>
          </a:extLst>
        </xdr:cNvPr>
        <xdr:cNvSpPr txBox="1"/>
      </xdr:nvSpPr>
      <xdr:spPr>
        <a:xfrm>
          <a:off x="1611004" y="13792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28591</xdr:rowOff>
    </xdr:from>
    <xdr:ext cx="405111" cy="259045"/>
    <xdr:sp macro="" textlink="">
      <xdr:nvSpPr>
        <xdr:cNvPr id="318" name="n_4aveValue【福祉施設】&#10;有形固定資産減価償却率">
          <a:extLst>
            <a:ext uri="{FF2B5EF4-FFF2-40B4-BE49-F238E27FC236}">
              <a16:creationId xmlns:a16="http://schemas.microsoft.com/office/drawing/2014/main" id="{F93505F5-BFD2-4803-B0B9-40DDEA923822}"/>
            </a:ext>
          </a:extLst>
        </xdr:cNvPr>
        <xdr:cNvSpPr txBox="1"/>
      </xdr:nvSpPr>
      <xdr:spPr>
        <a:xfrm>
          <a:off x="836304" y="13775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52088</xdr:rowOff>
    </xdr:from>
    <xdr:ext cx="405111" cy="259045"/>
    <xdr:sp macro="" textlink="">
      <xdr:nvSpPr>
        <xdr:cNvPr id="319" name="n_1mainValue【福祉施設】&#10;有形固定資産減価償却率">
          <a:extLst>
            <a:ext uri="{FF2B5EF4-FFF2-40B4-BE49-F238E27FC236}">
              <a16:creationId xmlns:a16="http://schemas.microsoft.com/office/drawing/2014/main" id="{AE8A1220-AE6C-4E62-9FEC-16FB5647E7F8}"/>
            </a:ext>
          </a:extLst>
        </xdr:cNvPr>
        <xdr:cNvSpPr txBox="1"/>
      </xdr:nvSpPr>
      <xdr:spPr>
        <a:xfrm>
          <a:off x="3170564" y="1346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4463</xdr:rowOff>
    </xdr:from>
    <xdr:ext cx="405111" cy="259045"/>
    <xdr:sp macro="" textlink="">
      <xdr:nvSpPr>
        <xdr:cNvPr id="320" name="n_2mainValue【福祉施設】&#10;有形固定資産減価償却率">
          <a:extLst>
            <a:ext uri="{FF2B5EF4-FFF2-40B4-BE49-F238E27FC236}">
              <a16:creationId xmlns:a16="http://schemas.microsoft.com/office/drawing/2014/main" id="{9ABECD72-046A-4920-86B1-00C1CFF7FF8A}"/>
            </a:ext>
          </a:extLst>
        </xdr:cNvPr>
        <xdr:cNvSpPr txBox="1"/>
      </xdr:nvSpPr>
      <xdr:spPr>
        <a:xfrm>
          <a:off x="2385704" y="13415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128288</xdr:rowOff>
    </xdr:from>
    <xdr:ext cx="405111" cy="259045"/>
    <xdr:sp macro="" textlink="">
      <xdr:nvSpPr>
        <xdr:cNvPr id="321" name="n_3mainValue【福祉施設】&#10;有形固定資産減価償却率">
          <a:extLst>
            <a:ext uri="{FF2B5EF4-FFF2-40B4-BE49-F238E27FC236}">
              <a16:creationId xmlns:a16="http://schemas.microsoft.com/office/drawing/2014/main" id="{149F767F-5AD0-4C7A-A751-B5D02C672BD3}"/>
            </a:ext>
          </a:extLst>
        </xdr:cNvPr>
        <xdr:cNvSpPr txBox="1"/>
      </xdr:nvSpPr>
      <xdr:spPr>
        <a:xfrm>
          <a:off x="1611004" y="13371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80663</xdr:rowOff>
    </xdr:from>
    <xdr:ext cx="405111" cy="259045"/>
    <xdr:sp macro="" textlink="">
      <xdr:nvSpPr>
        <xdr:cNvPr id="322" name="n_4mainValue【福祉施設】&#10;有形固定資産減価償却率">
          <a:extLst>
            <a:ext uri="{FF2B5EF4-FFF2-40B4-BE49-F238E27FC236}">
              <a16:creationId xmlns:a16="http://schemas.microsoft.com/office/drawing/2014/main" id="{FC8D39AB-D3FE-4577-97E6-D15CC7912C18}"/>
            </a:ext>
          </a:extLst>
        </xdr:cNvPr>
        <xdr:cNvSpPr txBox="1"/>
      </xdr:nvSpPr>
      <xdr:spPr>
        <a:xfrm>
          <a:off x="836304" y="13324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C44AA4E9-ACB1-4256-8EC8-537951E2E5D5}"/>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B5EBD4E0-A8E9-48AA-AA89-A3F5011B1CB6}"/>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4B7026FA-3784-46E4-A878-7BA2D88A6EFD}"/>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15566BB9-1719-437C-8406-BB4B0B6998E9}"/>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14C30C25-4AA2-48CB-821D-132071B61314}"/>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A3E5D6D4-BC09-4CE8-89F0-77A0CCB9C3AE}"/>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967EDB6E-18D3-4B02-99B2-250B687CEBF5}"/>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BEE10DCD-582B-4C62-8E96-9F077AC630C3}"/>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6A9DE9B1-31E6-4B09-9665-A44D2697586B}"/>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E2092ABA-9314-4C55-96AE-84E4F5716758}"/>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a:extLst>
            <a:ext uri="{FF2B5EF4-FFF2-40B4-BE49-F238E27FC236}">
              <a16:creationId xmlns:a16="http://schemas.microsoft.com/office/drawing/2014/main" id="{08C2EFAD-B294-4191-8AAB-ED88DA5D9C52}"/>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a:extLst>
            <a:ext uri="{FF2B5EF4-FFF2-40B4-BE49-F238E27FC236}">
              <a16:creationId xmlns:a16="http://schemas.microsoft.com/office/drawing/2014/main" id="{44D7B2B4-155C-4876-969A-19EAE46C9005}"/>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a:extLst>
            <a:ext uri="{FF2B5EF4-FFF2-40B4-BE49-F238E27FC236}">
              <a16:creationId xmlns:a16="http://schemas.microsoft.com/office/drawing/2014/main" id="{AD119A8F-9787-4E7D-8C28-0653FD3370B5}"/>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a:extLst>
            <a:ext uri="{FF2B5EF4-FFF2-40B4-BE49-F238E27FC236}">
              <a16:creationId xmlns:a16="http://schemas.microsoft.com/office/drawing/2014/main" id="{9FE7E108-DC5F-440D-8424-617F7AD4C69B}"/>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a:extLst>
            <a:ext uri="{FF2B5EF4-FFF2-40B4-BE49-F238E27FC236}">
              <a16:creationId xmlns:a16="http://schemas.microsoft.com/office/drawing/2014/main" id="{95145F8E-29F6-422D-8925-8DB957480DC4}"/>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a:extLst>
            <a:ext uri="{FF2B5EF4-FFF2-40B4-BE49-F238E27FC236}">
              <a16:creationId xmlns:a16="http://schemas.microsoft.com/office/drawing/2014/main" id="{785F3480-1730-45C3-A97A-9080EDC429D0}"/>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a:extLst>
            <a:ext uri="{FF2B5EF4-FFF2-40B4-BE49-F238E27FC236}">
              <a16:creationId xmlns:a16="http://schemas.microsoft.com/office/drawing/2014/main" id="{B8C7E6B7-7B04-44EE-8DBA-2E4A351EC941}"/>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a:extLst>
            <a:ext uri="{FF2B5EF4-FFF2-40B4-BE49-F238E27FC236}">
              <a16:creationId xmlns:a16="http://schemas.microsoft.com/office/drawing/2014/main" id="{1E79D7B6-5CCF-47A5-934F-91D948259A55}"/>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a:extLst>
            <a:ext uri="{FF2B5EF4-FFF2-40B4-BE49-F238E27FC236}">
              <a16:creationId xmlns:a16="http://schemas.microsoft.com/office/drawing/2014/main" id="{E10FCB65-844E-420C-BD3C-A9B2E326A394}"/>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a:extLst>
            <a:ext uri="{FF2B5EF4-FFF2-40B4-BE49-F238E27FC236}">
              <a16:creationId xmlns:a16="http://schemas.microsoft.com/office/drawing/2014/main" id="{3D6C4032-44B0-4CE0-9022-22D1D832B589}"/>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8D6AA75C-F8C8-47A7-8EDB-F5C816B67077}"/>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a:extLst>
            <a:ext uri="{FF2B5EF4-FFF2-40B4-BE49-F238E27FC236}">
              <a16:creationId xmlns:a16="http://schemas.microsoft.com/office/drawing/2014/main" id="{BB8DF61A-AB68-4C15-9820-96B4776EBA73}"/>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a:extLst>
            <a:ext uri="{FF2B5EF4-FFF2-40B4-BE49-F238E27FC236}">
              <a16:creationId xmlns:a16="http://schemas.microsoft.com/office/drawing/2014/main" id="{A4920A33-CA5F-453A-BDF8-89404E56ADA1}"/>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30480</xdr:rowOff>
    </xdr:from>
    <xdr:to>
      <xdr:col>54</xdr:col>
      <xdr:colOff>189865</xdr:colOff>
      <xdr:row>86</xdr:row>
      <xdr:rowOff>110489</xdr:rowOff>
    </xdr:to>
    <xdr:cxnSp macro="">
      <xdr:nvCxnSpPr>
        <xdr:cNvPr id="346" name="直線コネクタ 345">
          <a:extLst>
            <a:ext uri="{FF2B5EF4-FFF2-40B4-BE49-F238E27FC236}">
              <a16:creationId xmlns:a16="http://schemas.microsoft.com/office/drawing/2014/main" id="{352AC215-8D7C-428B-8B4B-33CAC19C8DAD}"/>
            </a:ext>
          </a:extLst>
        </xdr:cNvPr>
        <xdr:cNvCxnSpPr/>
      </xdr:nvCxnSpPr>
      <xdr:spPr>
        <a:xfrm flipV="1">
          <a:off x="9219565" y="13274040"/>
          <a:ext cx="0" cy="1253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47" name="【福祉施設】&#10;一人当たり面積最小値テキスト">
          <a:extLst>
            <a:ext uri="{FF2B5EF4-FFF2-40B4-BE49-F238E27FC236}">
              <a16:creationId xmlns:a16="http://schemas.microsoft.com/office/drawing/2014/main" id="{040F9B33-84D2-4286-A3BE-F00A72F97331}"/>
            </a:ext>
          </a:extLst>
        </xdr:cNvPr>
        <xdr:cNvSpPr txBox="1"/>
      </xdr:nvSpPr>
      <xdr:spPr>
        <a:xfrm>
          <a:off x="9258300" y="14531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48" name="直線コネクタ 347">
          <a:extLst>
            <a:ext uri="{FF2B5EF4-FFF2-40B4-BE49-F238E27FC236}">
              <a16:creationId xmlns:a16="http://schemas.microsoft.com/office/drawing/2014/main" id="{FC2555DE-F482-4866-B565-8D3904B9BD0F}"/>
            </a:ext>
          </a:extLst>
        </xdr:cNvPr>
        <xdr:cNvCxnSpPr/>
      </xdr:nvCxnSpPr>
      <xdr:spPr>
        <a:xfrm>
          <a:off x="9154160" y="145275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148607</xdr:rowOff>
    </xdr:from>
    <xdr:ext cx="469744" cy="259045"/>
    <xdr:sp macro="" textlink="">
      <xdr:nvSpPr>
        <xdr:cNvPr id="349" name="【福祉施設】&#10;一人当たり面積最大値テキスト">
          <a:extLst>
            <a:ext uri="{FF2B5EF4-FFF2-40B4-BE49-F238E27FC236}">
              <a16:creationId xmlns:a16="http://schemas.microsoft.com/office/drawing/2014/main" id="{2AB3F33A-5804-4CEF-BCAC-2C9CEE03236E}"/>
            </a:ext>
          </a:extLst>
        </xdr:cNvPr>
        <xdr:cNvSpPr txBox="1"/>
      </xdr:nvSpPr>
      <xdr:spPr>
        <a:xfrm>
          <a:off x="9258300" y="13056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30480</xdr:rowOff>
    </xdr:from>
    <xdr:to>
      <xdr:col>55</xdr:col>
      <xdr:colOff>88900</xdr:colOff>
      <xdr:row>79</xdr:row>
      <xdr:rowOff>30480</xdr:rowOff>
    </xdr:to>
    <xdr:cxnSp macro="">
      <xdr:nvCxnSpPr>
        <xdr:cNvPr id="350" name="直線コネクタ 349">
          <a:extLst>
            <a:ext uri="{FF2B5EF4-FFF2-40B4-BE49-F238E27FC236}">
              <a16:creationId xmlns:a16="http://schemas.microsoft.com/office/drawing/2014/main" id="{ECC6AAB1-A318-48F5-ABF4-0E61333D1388}"/>
            </a:ext>
          </a:extLst>
        </xdr:cNvPr>
        <xdr:cNvCxnSpPr/>
      </xdr:nvCxnSpPr>
      <xdr:spPr>
        <a:xfrm>
          <a:off x="9154160" y="132740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57166</xdr:rowOff>
    </xdr:from>
    <xdr:ext cx="469744" cy="259045"/>
    <xdr:sp macro="" textlink="">
      <xdr:nvSpPr>
        <xdr:cNvPr id="351" name="【福祉施設】&#10;一人当たり面積平均値テキスト">
          <a:extLst>
            <a:ext uri="{FF2B5EF4-FFF2-40B4-BE49-F238E27FC236}">
              <a16:creationId xmlns:a16="http://schemas.microsoft.com/office/drawing/2014/main" id="{36D9B5AD-6068-4049-BA97-EEC8A1AB5705}"/>
            </a:ext>
          </a:extLst>
        </xdr:cNvPr>
        <xdr:cNvSpPr txBox="1"/>
      </xdr:nvSpPr>
      <xdr:spPr>
        <a:xfrm>
          <a:off x="9258300" y="141389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78739</xdr:rowOff>
    </xdr:from>
    <xdr:to>
      <xdr:col>55</xdr:col>
      <xdr:colOff>50800</xdr:colOff>
      <xdr:row>85</xdr:row>
      <xdr:rowOff>8889</xdr:rowOff>
    </xdr:to>
    <xdr:sp macro="" textlink="">
      <xdr:nvSpPr>
        <xdr:cNvPr id="352" name="フローチャート: 判断 351">
          <a:extLst>
            <a:ext uri="{FF2B5EF4-FFF2-40B4-BE49-F238E27FC236}">
              <a16:creationId xmlns:a16="http://schemas.microsoft.com/office/drawing/2014/main" id="{8C63F668-358C-43A0-9442-BDABC53A1485}"/>
            </a:ext>
          </a:extLst>
        </xdr:cNvPr>
        <xdr:cNvSpPr/>
      </xdr:nvSpPr>
      <xdr:spPr>
        <a:xfrm>
          <a:off x="9192260" y="1416049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93980</xdr:rowOff>
    </xdr:from>
    <xdr:to>
      <xdr:col>50</xdr:col>
      <xdr:colOff>165100</xdr:colOff>
      <xdr:row>85</xdr:row>
      <xdr:rowOff>24130</xdr:rowOff>
    </xdr:to>
    <xdr:sp macro="" textlink="">
      <xdr:nvSpPr>
        <xdr:cNvPr id="353" name="フローチャート: 判断 352">
          <a:extLst>
            <a:ext uri="{FF2B5EF4-FFF2-40B4-BE49-F238E27FC236}">
              <a16:creationId xmlns:a16="http://schemas.microsoft.com/office/drawing/2014/main" id="{97BD43B3-97EF-4AF0-8D18-E49FA53EA5BE}"/>
            </a:ext>
          </a:extLst>
        </xdr:cNvPr>
        <xdr:cNvSpPr/>
      </xdr:nvSpPr>
      <xdr:spPr>
        <a:xfrm>
          <a:off x="8445500" y="141757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86361</xdr:rowOff>
    </xdr:from>
    <xdr:to>
      <xdr:col>46</xdr:col>
      <xdr:colOff>38100</xdr:colOff>
      <xdr:row>85</xdr:row>
      <xdr:rowOff>16511</xdr:rowOff>
    </xdr:to>
    <xdr:sp macro="" textlink="">
      <xdr:nvSpPr>
        <xdr:cNvPr id="354" name="フローチャート: 判断 353">
          <a:extLst>
            <a:ext uri="{FF2B5EF4-FFF2-40B4-BE49-F238E27FC236}">
              <a16:creationId xmlns:a16="http://schemas.microsoft.com/office/drawing/2014/main" id="{C6FC6547-7214-41EC-B873-6E1CD247A1D7}"/>
            </a:ext>
          </a:extLst>
        </xdr:cNvPr>
        <xdr:cNvSpPr/>
      </xdr:nvSpPr>
      <xdr:spPr>
        <a:xfrm>
          <a:off x="7670800" y="1416812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74930</xdr:rowOff>
    </xdr:from>
    <xdr:to>
      <xdr:col>41</xdr:col>
      <xdr:colOff>101600</xdr:colOff>
      <xdr:row>85</xdr:row>
      <xdr:rowOff>5080</xdr:rowOff>
    </xdr:to>
    <xdr:sp macro="" textlink="">
      <xdr:nvSpPr>
        <xdr:cNvPr id="355" name="フローチャート: 判断 354">
          <a:extLst>
            <a:ext uri="{FF2B5EF4-FFF2-40B4-BE49-F238E27FC236}">
              <a16:creationId xmlns:a16="http://schemas.microsoft.com/office/drawing/2014/main" id="{AB825D81-4EAD-4BA2-A7E3-D58153CDD53D}"/>
            </a:ext>
          </a:extLst>
        </xdr:cNvPr>
        <xdr:cNvSpPr/>
      </xdr:nvSpPr>
      <xdr:spPr>
        <a:xfrm>
          <a:off x="6873240" y="141566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63500</xdr:rowOff>
    </xdr:from>
    <xdr:to>
      <xdr:col>36</xdr:col>
      <xdr:colOff>165100</xdr:colOff>
      <xdr:row>84</xdr:row>
      <xdr:rowOff>165100</xdr:rowOff>
    </xdr:to>
    <xdr:sp macro="" textlink="">
      <xdr:nvSpPr>
        <xdr:cNvPr id="356" name="フローチャート: 判断 355">
          <a:extLst>
            <a:ext uri="{FF2B5EF4-FFF2-40B4-BE49-F238E27FC236}">
              <a16:creationId xmlns:a16="http://schemas.microsoft.com/office/drawing/2014/main" id="{6B6890D4-A202-4DAF-A54A-5FEA7C13B71A}"/>
            </a:ext>
          </a:extLst>
        </xdr:cNvPr>
        <xdr:cNvSpPr/>
      </xdr:nvSpPr>
      <xdr:spPr>
        <a:xfrm>
          <a:off x="6098540" y="1414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1EF2137E-8372-48A2-BFAC-9316343045AD}"/>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D7AD110F-8F0F-4A0D-8417-5B9E1A4E1666}"/>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B1E87E74-0EBF-4566-A053-79927CFFEE5A}"/>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7B48AB5B-718A-42BC-8A66-5F827F21A29A}"/>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801A9E18-2B8F-4B9C-8730-A2117B5A7173}"/>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52070</xdr:rowOff>
    </xdr:from>
    <xdr:to>
      <xdr:col>55</xdr:col>
      <xdr:colOff>50800</xdr:colOff>
      <xdr:row>82</xdr:row>
      <xdr:rowOff>153670</xdr:rowOff>
    </xdr:to>
    <xdr:sp macro="" textlink="">
      <xdr:nvSpPr>
        <xdr:cNvPr id="362" name="楕円 361">
          <a:extLst>
            <a:ext uri="{FF2B5EF4-FFF2-40B4-BE49-F238E27FC236}">
              <a16:creationId xmlns:a16="http://schemas.microsoft.com/office/drawing/2014/main" id="{84516519-63E8-4AE6-872E-A6DB9B7086EE}"/>
            </a:ext>
          </a:extLst>
        </xdr:cNvPr>
        <xdr:cNvSpPr/>
      </xdr:nvSpPr>
      <xdr:spPr>
        <a:xfrm>
          <a:off x="9192260" y="137985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74947</xdr:rowOff>
    </xdr:from>
    <xdr:ext cx="469744" cy="259045"/>
    <xdr:sp macro="" textlink="">
      <xdr:nvSpPr>
        <xdr:cNvPr id="363" name="【福祉施設】&#10;一人当たり面積該当値テキスト">
          <a:extLst>
            <a:ext uri="{FF2B5EF4-FFF2-40B4-BE49-F238E27FC236}">
              <a16:creationId xmlns:a16="http://schemas.microsoft.com/office/drawing/2014/main" id="{125028E1-875B-46A5-86ED-DFDAB4E17B2D}"/>
            </a:ext>
          </a:extLst>
        </xdr:cNvPr>
        <xdr:cNvSpPr txBox="1"/>
      </xdr:nvSpPr>
      <xdr:spPr>
        <a:xfrm>
          <a:off x="9258300" y="13653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52070</xdr:rowOff>
    </xdr:from>
    <xdr:to>
      <xdr:col>50</xdr:col>
      <xdr:colOff>165100</xdr:colOff>
      <xdr:row>82</xdr:row>
      <xdr:rowOff>153670</xdr:rowOff>
    </xdr:to>
    <xdr:sp macro="" textlink="">
      <xdr:nvSpPr>
        <xdr:cNvPr id="364" name="楕円 363">
          <a:extLst>
            <a:ext uri="{FF2B5EF4-FFF2-40B4-BE49-F238E27FC236}">
              <a16:creationId xmlns:a16="http://schemas.microsoft.com/office/drawing/2014/main" id="{6C7293FD-426F-41CC-B142-9878F40D55D5}"/>
            </a:ext>
          </a:extLst>
        </xdr:cNvPr>
        <xdr:cNvSpPr/>
      </xdr:nvSpPr>
      <xdr:spPr>
        <a:xfrm>
          <a:off x="8445500" y="1379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102870</xdr:rowOff>
    </xdr:from>
    <xdr:to>
      <xdr:col>55</xdr:col>
      <xdr:colOff>0</xdr:colOff>
      <xdr:row>82</xdr:row>
      <xdr:rowOff>102870</xdr:rowOff>
    </xdr:to>
    <xdr:cxnSp macro="">
      <xdr:nvCxnSpPr>
        <xdr:cNvPr id="365" name="直線コネクタ 364">
          <a:extLst>
            <a:ext uri="{FF2B5EF4-FFF2-40B4-BE49-F238E27FC236}">
              <a16:creationId xmlns:a16="http://schemas.microsoft.com/office/drawing/2014/main" id="{BDEFE96F-C434-4981-90CA-D4293AF03628}"/>
            </a:ext>
          </a:extLst>
        </xdr:cNvPr>
        <xdr:cNvCxnSpPr/>
      </xdr:nvCxnSpPr>
      <xdr:spPr>
        <a:xfrm>
          <a:off x="8496300" y="1384935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52070</xdr:rowOff>
    </xdr:from>
    <xdr:to>
      <xdr:col>46</xdr:col>
      <xdr:colOff>38100</xdr:colOff>
      <xdr:row>82</xdr:row>
      <xdr:rowOff>153670</xdr:rowOff>
    </xdr:to>
    <xdr:sp macro="" textlink="">
      <xdr:nvSpPr>
        <xdr:cNvPr id="366" name="楕円 365">
          <a:extLst>
            <a:ext uri="{FF2B5EF4-FFF2-40B4-BE49-F238E27FC236}">
              <a16:creationId xmlns:a16="http://schemas.microsoft.com/office/drawing/2014/main" id="{200AD1A5-FF5C-41E6-A112-21BC4D699BF9}"/>
            </a:ext>
          </a:extLst>
        </xdr:cNvPr>
        <xdr:cNvSpPr/>
      </xdr:nvSpPr>
      <xdr:spPr>
        <a:xfrm>
          <a:off x="7670800" y="137985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102870</xdr:rowOff>
    </xdr:from>
    <xdr:to>
      <xdr:col>50</xdr:col>
      <xdr:colOff>114300</xdr:colOff>
      <xdr:row>82</xdr:row>
      <xdr:rowOff>102870</xdr:rowOff>
    </xdr:to>
    <xdr:cxnSp macro="">
      <xdr:nvCxnSpPr>
        <xdr:cNvPr id="367" name="直線コネクタ 366">
          <a:extLst>
            <a:ext uri="{FF2B5EF4-FFF2-40B4-BE49-F238E27FC236}">
              <a16:creationId xmlns:a16="http://schemas.microsoft.com/office/drawing/2014/main" id="{92A67C01-1A79-43CC-A5F0-ED6EBD40175D}"/>
            </a:ext>
          </a:extLst>
        </xdr:cNvPr>
        <xdr:cNvCxnSpPr/>
      </xdr:nvCxnSpPr>
      <xdr:spPr>
        <a:xfrm>
          <a:off x="7713980" y="1384935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48261</xdr:rowOff>
    </xdr:from>
    <xdr:to>
      <xdr:col>41</xdr:col>
      <xdr:colOff>101600</xdr:colOff>
      <xdr:row>82</xdr:row>
      <xdr:rowOff>149861</xdr:rowOff>
    </xdr:to>
    <xdr:sp macro="" textlink="">
      <xdr:nvSpPr>
        <xdr:cNvPr id="368" name="楕円 367">
          <a:extLst>
            <a:ext uri="{FF2B5EF4-FFF2-40B4-BE49-F238E27FC236}">
              <a16:creationId xmlns:a16="http://schemas.microsoft.com/office/drawing/2014/main" id="{5695CAF4-60C7-4398-8029-BB6EF0AC77F3}"/>
            </a:ext>
          </a:extLst>
        </xdr:cNvPr>
        <xdr:cNvSpPr/>
      </xdr:nvSpPr>
      <xdr:spPr>
        <a:xfrm>
          <a:off x="6873240" y="1379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99061</xdr:rowOff>
    </xdr:from>
    <xdr:to>
      <xdr:col>45</xdr:col>
      <xdr:colOff>177800</xdr:colOff>
      <xdr:row>82</xdr:row>
      <xdr:rowOff>102870</xdr:rowOff>
    </xdr:to>
    <xdr:cxnSp macro="">
      <xdr:nvCxnSpPr>
        <xdr:cNvPr id="369" name="直線コネクタ 368">
          <a:extLst>
            <a:ext uri="{FF2B5EF4-FFF2-40B4-BE49-F238E27FC236}">
              <a16:creationId xmlns:a16="http://schemas.microsoft.com/office/drawing/2014/main" id="{011742FE-FA6F-4C91-9705-A001AC1EE635}"/>
            </a:ext>
          </a:extLst>
        </xdr:cNvPr>
        <xdr:cNvCxnSpPr/>
      </xdr:nvCxnSpPr>
      <xdr:spPr>
        <a:xfrm>
          <a:off x="6924040" y="13845541"/>
          <a:ext cx="78994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44450</xdr:rowOff>
    </xdr:from>
    <xdr:to>
      <xdr:col>36</xdr:col>
      <xdr:colOff>165100</xdr:colOff>
      <xdr:row>82</xdr:row>
      <xdr:rowOff>146050</xdr:rowOff>
    </xdr:to>
    <xdr:sp macro="" textlink="">
      <xdr:nvSpPr>
        <xdr:cNvPr id="370" name="楕円 369">
          <a:extLst>
            <a:ext uri="{FF2B5EF4-FFF2-40B4-BE49-F238E27FC236}">
              <a16:creationId xmlns:a16="http://schemas.microsoft.com/office/drawing/2014/main" id="{8C9E8425-E857-4BD0-A436-B351D81622D2}"/>
            </a:ext>
          </a:extLst>
        </xdr:cNvPr>
        <xdr:cNvSpPr/>
      </xdr:nvSpPr>
      <xdr:spPr>
        <a:xfrm>
          <a:off x="6098540" y="1379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95250</xdr:rowOff>
    </xdr:from>
    <xdr:to>
      <xdr:col>41</xdr:col>
      <xdr:colOff>50800</xdr:colOff>
      <xdr:row>82</xdr:row>
      <xdr:rowOff>99061</xdr:rowOff>
    </xdr:to>
    <xdr:cxnSp macro="">
      <xdr:nvCxnSpPr>
        <xdr:cNvPr id="371" name="直線コネクタ 370">
          <a:extLst>
            <a:ext uri="{FF2B5EF4-FFF2-40B4-BE49-F238E27FC236}">
              <a16:creationId xmlns:a16="http://schemas.microsoft.com/office/drawing/2014/main" id="{0C1795E7-C8CC-467F-8A2B-097C96FE310A}"/>
            </a:ext>
          </a:extLst>
        </xdr:cNvPr>
        <xdr:cNvCxnSpPr/>
      </xdr:nvCxnSpPr>
      <xdr:spPr>
        <a:xfrm>
          <a:off x="6149340" y="13841730"/>
          <a:ext cx="7747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15257</xdr:rowOff>
    </xdr:from>
    <xdr:ext cx="469744" cy="259045"/>
    <xdr:sp macro="" textlink="">
      <xdr:nvSpPr>
        <xdr:cNvPr id="372" name="n_1aveValue【福祉施設】&#10;一人当たり面積">
          <a:extLst>
            <a:ext uri="{FF2B5EF4-FFF2-40B4-BE49-F238E27FC236}">
              <a16:creationId xmlns:a16="http://schemas.microsoft.com/office/drawing/2014/main" id="{A5672C1F-FA4D-4CA0-96C5-E2FDC4557CD9}"/>
            </a:ext>
          </a:extLst>
        </xdr:cNvPr>
        <xdr:cNvSpPr txBox="1"/>
      </xdr:nvSpPr>
      <xdr:spPr>
        <a:xfrm>
          <a:off x="8271587" y="1426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7638</xdr:rowOff>
    </xdr:from>
    <xdr:ext cx="469744" cy="259045"/>
    <xdr:sp macro="" textlink="">
      <xdr:nvSpPr>
        <xdr:cNvPr id="373" name="n_2aveValue【福祉施設】&#10;一人当たり面積">
          <a:extLst>
            <a:ext uri="{FF2B5EF4-FFF2-40B4-BE49-F238E27FC236}">
              <a16:creationId xmlns:a16="http://schemas.microsoft.com/office/drawing/2014/main" id="{A6D4AE81-B30F-4B57-B712-92A1278E92E3}"/>
            </a:ext>
          </a:extLst>
        </xdr:cNvPr>
        <xdr:cNvSpPr txBox="1"/>
      </xdr:nvSpPr>
      <xdr:spPr>
        <a:xfrm>
          <a:off x="7509587" y="14257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167657</xdr:rowOff>
    </xdr:from>
    <xdr:ext cx="469744" cy="259045"/>
    <xdr:sp macro="" textlink="">
      <xdr:nvSpPr>
        <xdr:cNvPr id="374" name="n_3aveValue【福祉施設】&#10;一人当たり面積">
          <a:extLst>
            <a:ext uri="{FF2B5EF4-FFF2-40B4-BE49-F238E27FC236}">
              <a16:creationId xmlns:a16="http://schemas.microsoft.com/office/drawing/2014/main" id="{9F4A73EB-8369-487D-87F4-0E649B2A4C27}"/>
            </a:ext>
          </a:extLst>
        </xdr:cNvPr>
        <xdr:cNvSpPr txBox="1"/>
      </xdr:nvSpPr>
      <xdr:spPr>
        <a:xfrm>
          <a:off x="6712027" y="1424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156227</xdr:rowOff>
    </xdr:from>
    <xdr:ext cx="469744" cy="259045"/>
    <xdr:sp macro="" textlink="">
      <xdr:nvSpPr>
        <xdr:cNvPr id="375" name="n_4aveValue【福祉施設】&#10;一人当たり面積">
          <a:extLst>
            <a:ext uri="{FF2B5EF4-FFF2-40B4-BE49-F238E27FC236}">
              <a16:creationId xmlns:a16="http://schemas.microsoft.com/office/drawing/2014/main" id="{68269830-6704-4282-A7AF-48250EDF0C0B}"/>
            </a:ext>
          </a:extLst>
        </xdr:cNvPr>
        <xdr:cNvSpPr txBox="1"/>
      </xdr:nvSpPr>
      <xdr:spPr>
        <a:xfrm>
          <a:off x="5937327" y="1423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170197</xdr:rowOff>
    </xdr:from>
    <xdr:ext cx="469744" cy="259045"/>
    <xdr:sp macro="" textlink="">
      <xdr:nvSpPr>
        <xdr:cNvPr id="376" name="n_1mainValue【福祉施設】&#10;一人当たり面積">
          <a:extLst>
            <a:ext uri="{FF2B5EF4-FFF2-40B4-BE49-F238E27FC236}">
              <a16:creationId xmlns:a16="http://schemas.microsoft.com/office/drawing/2014/main" id="{AE5B10C6-1CAD-49DA-82F4-F412389D98DB}"/>
            </a:ext>
          </a:extLst>
        </xdr:cNvPr>
        <xdr:cNvSpPr txBox="1"/>
      </xdr:nvSpPr>
      <xdr:spPr>
        <a:xfrm>
          <a:off x="8271587" y="1358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170197</xdr:rowOff>
    </xdr:from>
    <xdr:ext cx="469744" cy="259045"/>
    <xdr:sp macro="" textlink="">
      <xdr:nvSpPr>
        <xdr:cNvPr id="377" name="n_2mainValue【福祉施設】&#10;一人当たり面積">
          <a:extLst>
            <a:ext uri="{FF2B5EF4-FFF2-40B4-BE49-F238E27FC236}">
              <a16:creationId xmlns:a16="http://schemas.microsoft.com/office/drawing/2014/main" id="{6536560A-27BD-41AD-A916-20C17935DA8C}"/>
            </a:ext>
          </a:extLst>
        </xdr:cNvPr>
        <xdr:cNvSpPr txBox="1"/>
      </xdr:nvSpPr>
      <xdr:spPr>
        <a:xfrm>
          <a:off x="7509587" y="1358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166388</xdr:rowOff>
    </xdr:from>
    <xdr:ext cx="469744" cy="259045"/>
    <xdr:sp macro="" textlink="">
      <xdr:nvSpPr>
        <xdr:cNvPr id="378" name="n_3mainValue【福祉施設】&#10;一人当たり面積">
          <a:extLst>
            <a:ext uri="{FF2B5EF4-FFF2-40B4-BE49-F238E27FC236}">
              <a16:creationId xmlns:a16="http://schemas.microsoft.com/office/drawing/2014/main" id="{EE6BCCA6-C34C-4133-BF49-E2B9DF2ECC93}"/>
            </a:ext>
          </a:extLst>
        </xdr:cNvPr>
        <xdr:cNvSpPr txBox="1"/>
      </xdr:nvSpPr>
      <xdr:spPr>
        <a:xfrm>
          <a:off x="6712027" y="1357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162577</xdr:rowOff>
    </xdr:from>
    <xdr:ext cx="469744" cy="259045"/>
    <xdr:sp macro="" textlink="">
      <xdr:nvSpPr>
        <xdr:cNvPr id="379" name="n_4mainValue【福祉施設】&#10;一人当たり面積">
          <a:extLst>
            <a:ext uri="{FF2B5EF4-FFF2-40B4-BE49-F238E27FC236}">
              <a16:creationId xmlns:a16="http://schemas.microsoft.com/office/drawing/2014/main" id="{5098234A-9E55-46EE-AA9B-E1633C3C19E1}"/>
            </a:ext>
          </a:extLst>
        </xdr:cNvPr>
        <xdr:cNvSpPr txBox="1"/>
      </xdr:nvSpPr>
      <xdr:spPr>
        <a:xfrm>
          <a:off x="5937327" y="1357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7E3E0967-8C3D-4F07-81F3-DC94267F65FA}"/>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3932DF21-8A44-4D31-A66C-AE6E659A155B}"/>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5C4D5279-C028-4FEF-8C17-34D5137A2868}"/>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285658DC-FE35-453C-A145-E5DE927D198D}"/>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20867807-6DFD-47B9-A6FB-2A19B3F3B88A}"/>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B47B9A7E-881C-47AA-AA83-2321117A21B1}"/>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E7356BA2-900F-4F99-8954-80639241EFED}"/>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BD5200E6-707B-4704-8499-F2C4DFD46AC8}"/>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a:extLst>
            <a:ext uri="{FF2B5EF4-FFF2-40B4-BE49-F238E27FC236}">
              <a16:creationId xmlns:a16="http://schemas.microsoft.com/office/drawing/2014/main" id="{61352F1E-58A6-441B-8C45-160DE878F6F9}"/>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a:extLst>
            <a:ext uri="{FF2B5EF4-FFF2-40B4-BE49-F238E27FC236}">
              <a16:creationId xmlns:a16="http://schemas.microsoft.com/office/drawing/2014/main" id="{2303BFAA-162A-4DAE-8623-46BF9CD0D2DE}"/>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a:extLst>
            <a:ext uri="{FF2B5EF4-FFF2-40B4-BE49-F238E27FC236}">
              <a16:creationId xmlns:a16="http://schemas.microsoft.com/office/drawing/2014/main" id="{95FC14A7-FBD1-485F-8CF3-68144F19BF63}"/>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a:extLst>
            <a:ext uri="{FF2B5EF4-FFF2-40B4-BE49-F238E27FC236}">
              <a16:creationId xmlns:a16="http://schemas.microsoft.com/office/drawing/2014/main" id="{5B8D787D-9FDC-4EF0-A959-510980BDC3B4}"/>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a:extLst>
            <a:ext uri="{FF2B5EF4-FFF2-40B4-BE49-F238E27FC236}">
              <a16:creationId xmlns:a16="http://schemas.microsoft.com/office/drawing/2014/main" id="{3CAFC83C-D35C-4069-949C-F1982BD43ADB}"/>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a:extLst>
            <a:ext uri="{FF2B5EF4-FFF2-40B4-BE49-F238E27FC236}">
              <a16:creationId xmlns:a16="http://schemas.microsoft.com/office/drawing/2014/main" id="{4647F73A-1318-4138-B3D5-9C0FEB6FA084}"/>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a:extLst>
            <a:ext uri="{FF2B5EF4-FFF2-40B4-BE49-F238E27FC236}">
              <a16:creationId xmlns:a16="http://schemas.microsoft.com/office/drawing/2014/main" id="{02BCC630-1590-4819-8D7B-DC8D260301DD}"/>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a:extLst>
            <a:ext uri="{FF2B5EF4-FFF2-40B4-BE49-F238E27FC236}">
              <a16:creationId xmlns:a16="http://schemas.microsoft.com/office/drawing/2014/main" id="{B31FCB3C-ED26-483E-AB58-7BDE0E6AB885}"/>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a:extLst>
            <a:ext uri="{FF2B5EF4-FFF2-40B4-BE49-F238E27FC236}">
              <a16:creationId xmlns:a16="http://schemas.microsoft.com/office/drawing/2014/main" id="{CA64A265-99F8-46DE-B231-FC61482D2B4C}"/>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a:extLst>
            <a:ext uri="{FF2B5EF4-FFF2-40B4-BE49-F238E27FC236}">
              <a16:creationId xmlns:a16="http://schemas.microsoft.com/office/drawing/2014/main" id="{124288C5-E199-4531-9D22-3AAEED65A95D}"/>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a:extLst>
            <a:ext uri="{FF2B5EF4-FFF2-40B4-BE49-F238E27FC236}">
              <a16:creationId xmlns:a16="http://schemas.microsoft.com/office/drawing/2014/main" id="{3671DD2A-5A80-4EDC-9FF3-5EAFE88CDB48}"/>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a:extLst>
            <a:ext uri="{FF2B5EF4-FFF2-40B4-BE49-F238E27FC236}">
              <a16:creationId xmlns:a16="http://schemas.microsoft.com/office/drawing/2014/main" id="{3F5EADC1-A477-474A-B03C-AEB54F2995F3}"/>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a:extLst>
            <a:ext uri="{FF2B5EF4-FFF2-40B4-BE49-F238E27FC236}">
              <a16:creationId xmlns:a16="http://schemas.microsoft.com/office/drawing/2014/main" id="{A172D4C6-BE67-4CD8-B2CB-5AD1926BEDA4}"/>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a:extLst>
            <a:ext uri="{FF2B5EF4-FFF2-40B4-BE49-F238E27FC236}">
              <a16:creationId xmlns:a16="http://schemas.microsoft.com/office/drawing/2014/main" id="{657CA22B-8193-4A39-8EF7-C60ABF019BFF}"/>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a:extLst>
            <a:ext uri="{FF2B5EF4-FFF2-40B4-BE49-F238E27FC236}">
              <a16:creationId xmlns:a16="http://schemas.microsoft.com/office/drawing/2014/main" id="{D35434D4-CCF3-4824-B3D1-5852B2D2401F}"/>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a:extLst>
            <a:ext uri="{FF2B5EF4-FFF2-40B4-BE49-F238E27FC236}">
              <a16:creationId xmlns:a16="http://schemas.microsoft.com/office/drawing/2014/main" id="{F5A9519E-C3B7-490F-AEA9-4015E039BA83}"/>
            </a:ext>
          </a:extLst>
        </xdr:cNvPr>
        <xdr:cNvSpPr/>
      </xdr:nvSpPr>
      <xdr:spPr>
        <a:xfrm>
          <a:off x="1096010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4" name="正方形/長方形 403">
          <a:extLst>
            <a:ext uri="{FF2B5EF4-FFF2-40B4-BE49-F238E27FC236}">
              <a16:creationId xmlns:a16="http://schemas.microsoft.com/office/drawing/2014/main" id="{F5BF5127-72BF-4888-BB08-FF120C5E2359}"/>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5" name="正方形/長方形 404">
          <a:extLst>
            <a:ext uri="{FF2B5EF4-FFF2-40B4-BE49-F238E27FC236}">
              <a16:creationId xmlns:a16="http://schemas.microsoft.com/office/drawing/2014/main" id="{2FE327D8-C0A0-4337-A1B4-57D81C25FC07}"/>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6" name="正方形/長方形 405">
          <a:extLst>
            <a:ext uri="{FF2B5EF4-FFF2-40B4-BE49-F238E27FC236}">
              <a16:creationId xmlns:a16="http://schemas.microsoft.com/office/drawing/2014/main" id="{5808A5CE-EF4A-4023-8E9C-9D58D8D30453}"/>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7" name="正方形/長方形 406">
          <a:extLst>
            <a:ext uri="{FF2B5EF4-FFF2-40B4-BE49-F238E27FC236}">
              <a16:creationId xmlns:a16="http://schemas.microsoft.com/office/drawing/2014/main" id="{977D868C-7A66-49DF-B6B7-54080C51043F}"/>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8" name="正方形/長方形 407">
          <a:extLst>
            <a:ext uri="{FF2B5EF4-FFF2-40B4-BE49-F238E27FC236}">
              <a16:creationId xmlns:a16="http://schemas.microsoft.com/office/drawing/2014/main" id="{4A1E903C-F00E-44CD-BB6D-8317E4CC0C0F}"/>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9" name="正方形/長方形 408">
          <a:extLst>
            <a:ext uri="{FF2B5EF4-FFF2-40B4-BE49-F238E27FC236}">
              <a16:creationId xmlns:a16="http://schemas.microsoft.com/office/drawing/2014/main" id="{210A5E56-2004-45DF-AA84-2D10B59323CE}"/>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0" name="正方形/長方形 409">
          <a:extLst>
            <a:ext uri="{FF2B5EF4-FFF2-40B4-BE49-F238E27FC236}">
              <a16:creationId xmlns:a16="http://schemas.microsoft.com/office/drawing/2014/main" id="{E3DCE44C-27BD-4123-B128-76B24AE72D1D}"/>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1" name="正方形/長方形 410">
          <a:extLst>
            <a:ext uri="{FF2B5EF4-FFF2-40B4-BE49-F238E27FC236}">
              <a16:creationId xmlns:a16="http://schemas.microsoft.com/office/drawing/2014/main" id="{DECE4C83-2A63-4DE6-B4FC-C18129F94350}"/>
            </a:ext>
          </a:extLst>
        </xdr:cNvPr>
        <xdr:cNvSpPr/>
      </xdr:nvSpPr>
      <xdr:spPr>
        <a:xfrm>
          <a:off x="1609344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2" name="正方形/長方形 411">
          <a:extLst>
            <a:ext uri="{FF2B5EF4-FFF2-40B4-BE49-F238E27FC236}">
              <a16:creationId xmlns:a16="http://schemas.microsoft.com/office/drawing/2014/main" id="{A723EAF7-675D-4BFC-92CE-C5F61E6E1A25}"/>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3" name="正方形/長方形 412">
          <a:extLst>
            <a:ext uri="{FF2B5EF4-FFF2-40B4-BE49-F238E27FC236}">
              <a16:creationId xmlns:a16="http://schemas.microsoft.com/office/drawing/2014/main" id="{400019D0-EBA5-4F50-A9F0-DB9B1FD3CEEB}"/>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4" name="正方形/長方形 413">
          <a:extLst>
            <a:ext uri="{FF2B5EF4-FFF2-40B4-BE49-F238E27FC236}">
              <a16:creationId xmlns:a16="http://schemas.microsoft.com/office/drawing/2014/main" id="{19724221-591B-445B-8E99-462E23CCB93A}"/>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5" name="正方形/長方形 414">
          <a:extLst>
            <a:ext uri="{FF2B5EF4-FFF2-40B4-BE49-F238E27FC236}">
              <a16:creationId xmlns:a16="http://schemas.microsoft.com/office/drawing/2014/main" id="{0103ECA4-1D38-4BE4-A8D3-2B42A050CED1}"/>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6" name="正方形/長方形 415">
          <a:extLst>
            <a:ext uri="{FF2B5EF4-FFF2-40B4-BE49-F238E27FC236}">
              <a16:creationId xmlns:a16="http://schemas.microsoft.com/office/drawing/2014/main" id="{E6BD8A04-6652-47BC-B859-ACCD0F2FA06B}"/>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7" name="正方形/長方形 416">
          <a:extLst>
            <a:ext uri="{FF2B5EF4-FFF2-40B4-BE49-F238E27FC236}">
              <a16:creationId xmlns:a16="http://schemas.microsoft.com/office/drawing/2014/main" id="{E8320A20-29E3-468F-B9E0-EC135E304E6A}"/>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8" name="正方形/長方形 417">
          <a:extLst>
            <a:ext uri="{FF2B5EF4-FFF2-40B4-BE49-F238E27FC236}">
              <a16:creationId xmlns:a16="http://schemas.microsoft.com/office/drawing/2014/main" id="{70EC1C9C-7FB3-4E27-8FA4-98969C27EC3A}"/>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9" name="正方形/長方形 418">
          <a:extLst>
            <a:ext uri="{FF2B5EF4-FFF2-40B4-BE49-F238E27FC236}">
              <a16:creationId xmlns:a16="http://schemas.microsoft.com/office/drawing/2014/main" id="{61364AAF-886D-4577-8EAA-90475168F60D}"/>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0" name="テキスト ボックス 419">
          <a:extLst>
            <a:ext uri="{FF2B5EF4-FFF2-40B4-BE49-F238E27FC236}">
              <a16:creationId xmlns:a16="http://schemas.microsoft.com/office/drawing/2014/main" id="{2E44EB1D-20E6-4E8D-8037-82364C03CA12}"/>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1" name="直線コネクタ 420">
          <a:extLst>
            <a:ext uri="{FF2B5EF4-FFF2-40B4-BE49-F238E27FC236}">
              <a16:creationId xmlns:a16="http://schemas.microsoft.com/office/drawing/2014/main" id="{548DC717-278C-4E4B-8583-62830065C8BB}"/>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2" name="テキスト ボックス 421">
          <a:extLst>
            <a:ext uri="{FF2B5EF4-FFF2-40B4-BE49-F238E27FC236}">
              <a16:creationId xmlns:a16="http://schemas.microsoft.com/office/drawing/2014/main" id="{DCA5491F-4157-429D-8342-A01E15668A27}"/>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3" name="直線コネクタ 422">
          <a:extLst>
            <a:ext uri="{FF2B5EF4-FFF2-40B4-BE49-F238E27FC236}">
              <a16:creationId xmlns:a16="http://schemas.microsoft.com/office/drawing/2014/main" id="{D25D445D-6492-4944-B479-5AE53CDC9275}"/>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24" name="テキスト ボックス 423">
          <a:extLst>
            <a:ext uri="{FF2B5EF4-FFF2-40B4-BE49-F238E27FC236}">
              <a16:creationId xmlns:a16="http://schemas.microsoft.com/office/drawing/2014/main" id="{9487CAC3-0D03-4D46-AA16-426B93420E00}"/>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5" name="直線コネクタ 424">
          <a:extLst>
            <a:ext uri="{FF2B5EF4-FFF2-40B4-BE49-F238E27FC236}">
              <a16:creationId xmlns:a16="http://schemas.microsoft.com/office/drawing/2014/main" id="{3FDBABFD-3EDA-4C99-ACCF-D5B597D1AF87}"/>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6" name="テキスト ボックス 425">
          <a:extLst>
            <a:ext uri="{FF2B5EF4-FFF2-40B4-BE49-F238E27FC236}">
              <a16:creationId xmlns:a16="http://schemas.microsoft.com/office/drawing/2014/main" id="{FC48D3FD-CBBA-408D-B7D3-8C27687DDBD0}"/>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7" name="直線コネクタ 426">
          <a:extLst>
            <a:ext uri="{FF2B5EF4-FFF2-40B4-BE49-F238E27FC236}">
              <a16:creationId xmlns:a16="http://schemas.microsoft.com/office/drawing/2014/main" id="{7252C936-C7BC-4218-BF66-4DA3374BE8CB}"/>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8" name="テキスト ボックス 427">
          <a:extLst>
            <a:ext uri="{FF2B5EF4-FFF2-40B4-BE49-F238E27FC236}">
              <a16:creationId xmlns:a16="http://schemas.microsoft.com/office/drawing/2014/main" id="{5C8AA6D3-BF4C-4189-A67B-8284AA3F4B3B}"/>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9" name="直線コネクタ 428">
          <a:extLst>
            <a:ext uri="{FF2B5EF4-FFF2-40B4-BE49-F238E27FC236}">
              <a16:creationId xmlns:a16="http://schemas.microsoft.com/office/drawing/2014/main" id="{8FE2DC80-AE9F-40A8-883D-F48040F965ED}"/>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30" name="テキスト ボックス 429">
          <a:extLst>
            <a:ext uri="{FF2B5EF4-FFF2-40B4-BE49-F238E27FC236}">
              <a16:creationId xmlns:a16="http://schemas.microsoft.com/office/drawing/2014/main" id="{9D50AF19-85CE-4B56-877F-3675E53D8D99}"/>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31" name="直線コネクタ 430">
          <a:extLst>
            <a:ext uri="{FF2B5EF4-FFF2-40B4-BE49-F238E27FC236}">
              <a16:creationId xmlns:a16="http://schemas.microsoft.com/office/drawing/2014/main" id="{6BFF9AE5-FD78-4278-84C9-6308B36957DB}"/>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2" name="テキスト ボックス 431">
          <a:extLst>
            <a:ext uri="{FF2B5EF4-FFF2-40B4-BE49-F238E27FC236}">
              <a16:creationId xmlns:a16="http://schemas.microsoft.com/office/drawing/2014/main" id="{6F7967C5-6F4E-4CA5-8276-C2E2BAC50BBC}"/>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3" name="直線コネクタ 432">
          <a:extLst>
            <a:ext uri="{FF2B5EF4-FFF2-40B4-BE49-F238E27FC236}">
              <a16:creationId xmlns:a16="http://schemas.microsoft.com/office/drawing/2014/main" id="{864A56FA-2B39-4B15-B099-6B7815BB7744}"/>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34" name="テキスト ボックス 433">
          <a:extLst>
            <a:ext uri="{FF2B5EF4-FFF2-40B4-BE49-F238E27FC236}">
              <a16:creationId xmlns:a16="http://schemas.microsoft.com/office/drawing/2014/main" id="{CD551575-8C58-4920-BBDD-A5EDBFEBAE0F}"/>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5" name="直線コネクタ 434">
          <a:extLst>
            <a:ext uri="{FF2B5EF4-FFF2-40B4-BE49-F238E27FC236}">
              <a16:creationId xmlns:a16="http://schemas.microsoft.com/office/drawing/2014/main" id="{2D2428E1-694C-4555-BC8B-0332E0D22631}"/>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6" name="【保健センター・保健所】&#10;有形固定資産減価償却率グラフ枠">
          <a:extLst>
            <a:ext uri="{FF2B5EF4-FFF2-40B4-BE49-F238E27FC236}">
              <a16:creationId xmlns:a16="http://schemas.microsoft.com/office/drawing/2014/main" id="{3D18A543-33B8-4D03-8C1B-93C9F0A879B7}"/>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32657</xdr:rowOff>
    </xdr:from>
    <xdr:to>
      <xdr:col>85</xdr:col>
      <xdr:colOff>126364</xdr:colOff>
      <xdr:row>64</xdr:row>
      <xdr:rowOff>128996</xdr:rowOff>
    </xdr:to>
    <xdr:cxnSp macro="">
      <xdr:nvCxnSpPr>
        <xdr:cNvPr id="437" name="直線コネクタ 436">
          <a:extLst>
            <a:ext uri="{FF2B5EF4-FFF2-40B4-BE49-F238E27FC236}">
              <a16:creationId xmlns:a16="http://schemas.microsoft.com/office/drawing/2014/main" id="{1E6850A8-6A29-41F1-8705-0BA912BD6E8F}"/>
            </a:ext>
          </a:extLst>
        </xdr:cNvPr>
        <xdr:cNvCxnSpPr/>
      </xdr:nvCxnSpPr>
      <xdr:spPr>
        <a:xfrm flipV="1">
          <a:off x="14375764" y="9420497"/>
          <a:ext cx="0" cy="1437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132823</xdr:rowOff>
    </xdr:from>
    <xdr:ext cx="405111" cy="259045"/>
    <xdr:sp macro="" textlink="">
      <xdr:nvSpPr>
        <xdr:cNvPr id="438" name="【保健センター・保健所】&#10;有形固定資産減価償却率最小値テキスト">
          <a:extLst>
            <a:ext uri="{FF2B5EF4-FFF2-40B4-BE49-F238E27FC236}">
              <a16:creationId xmlns:a16="http://schemas.microsoft.com/office/drawing/2014/main" id="{CE7BC57C-2079-47A5-88D5-2044565E8C66}"/>
            </a:ext>
          </a:extLst>
        </xdr:cNvPr>
        <xdr:cNvSpPr txBox="1"/>
      </xdr:nvSpPr>
      <xdr:spPr>
        <a:xfrm>
          <a:off x="14414500" y="10861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128996</xdr:rowOff>
    </xdr:from>
    <xdr:to>
      <xdr:col>86</xdr:col>
      <xdr:colOff>25400</xdr:colOff>
      <xdr:row>64</xdr:row>
      <xdr:rowOff>128996</xdr:rowOff>
    </xdr:to>
    <xdr:cxnSp macro="">
      <xdr:nvCxnSpPr>
        <xdr:cNvPr id="439" name="直線コネクタ 438">
          <a:extLst>
            <a:ext uri="{FF2B5EF4-FFF2-40B4-BE49-F238E27FC236}">
              <a16:creationId xmlns:a16="http://schemas.microsoft.com/office/drawing/2014/main" id="{584219B3-1708-41BE-B0AB-5497A5ED0709}"/>
            </a:ext>
          </a:extLst>
        </xdr:cNvPr>
        <xdr:cNvCxnSpPr/>
      </xdr:nvCxnSpPr>
      <xdr:spPr>
        <a:xfrm>
          <a:off x="14287500" y="108579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150784</xdr:rowOff>
    </xdr:from>
    <xdr:ext cx="405111" cy="259045"/>
    <xdr:sp macro="" textlink="">
      <xdr:nvSpPr>
        <xdr:cNvPr id="440" name="【保健センター・保健所】&#10;有形固定資産減価償却率最大値テキスト">
          <a:extLst>
            <a:ext uri="{FF2B5EF4-FFF2-40B4-BE49-F238E27FC236}">
              <a16:creationId xmlns:a16="http://schemas.microsoft.com/office/drawing/2014/main" id="{C95CC30C-0A7B-4A7E-AF91-9399C69A7854}"/>
            </a:ext>
          </a:extLst>
        </xdr:cNvPr>
        <xdr:cNvSpPr txBox="1"/>
      </xdr:nvSpPr>
      <xdr:spPr>
        <a:xfrm>
          <a:off x="14414500" y="9203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32657</xdr:rowOff>
    </xdr:from>
    <xdr:to>
      <xdr:col>86</xdr:col>
      <xdr:colOff>25400</xdr:colOff>
      <xdr:row>56</xdr:row>
      <xdr:rowOff>32657</xdr:rowOff>
    </xdr:to>
    <xdr:cxnSp macro="">
      <xdr:nvCxnSpPr>
        <xdr:cNvPr id="441" name="直線コネクタ 440">
          <a:extLst>
            <a:ext uri="{FF2B5EF4-FFF2-40B4-BE49-F238E27FC236}">
              <a16:creationId xmlns:a16="http://schemas.microsoft.com/office/drawing/2014/main" id="{90EB45F5-D7CB-4AA3-8C17-F4B631102640}"/>
            </a:ext>
          </a:extLst>
        </xdr:cNvPr>
        <xdr:cNvCxnSpPr/>
      </xdr:nvCxnSpPr>
      <xdr:spPr>
        <a:xfrm>
          <a:off x="14287500" y="94204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15801</xdr:rowOff>
    </xdr:from>
    <xdr:ext cx="405111" cy="259045"/>
    <xdr:sp macro="" textlink="">
      <xdr:nvSpPr>
        <xdr:cNvPr id="442" name="【保健センター・保健所】&#10;有形固定資産減価償却率平均値テキスト">
          <a:extLst>
            <a:ext uri="{FF2B5EF4-FFF2-40B4-BE49-F238E27FC236}">
              <a16:creationId xmlns:a16="http://schemas.microsoft.com/office/drawing/2014/main" id="{EEFCBD50-5845-4797-B67D-28E86F702665}"/>
            </a:ext>
          </a:extLst>
        </xdr:cNvPr>
        <xdr:cNvSpPr txBox="1"/>
      </xdr:nvSpPr>
      <xdr:spPr>
        <a:xfrm>
          <a:off x="14414500" y="100742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37374</xdr:rowOff>
    </xdr:from>
    <xdr:to>
      <xdr:col>85</xdr:col>
      <xdr:colOff>177800</xdr:colOff>
      <xdr:row>60</xdr:row>
      <xdr:rowOff>138974</xdr:rowOff>
    </xdr:to>
    <xdr:sp macro="" textlink="">
      <xdr:nvSpPr>
        <xdr:cNvPr id="443" name="フローチャート: 判断 442">
          <a:extLst>
            <a:ext uri="{FF2B5EF4-FFF2-40B4-BE49-F238E27FC236}">
              <a16:creationId xmlns:a16="http://schemas.microsoft.com/office/drawing/2014/main" id="{A83E8BCB-61E4-4AFD-880B-9CA8ADA34FE3}"/>
            </a:ext>
          </a:extLst>
        </xdr:cNvPr>
        <xdr:cNvSpPr/>
      </xdr:nvSpPr>
      <xdr:spPr>
        <a:xfrm>
          <a:off x="14325600" y="10095774"/>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16147</xdr:rowOff>
    </xdr:from>
    <xdr:to>
      <xdr:col>81</xdr:col>
      <xdr:colOff>101600</xdr:colOff>
      <xdr:row>60</xdr:row>
      <xdr:rowOff>117747</xdr:rowOff>
    </xdr:to>
    <xdr:sp macro="" textlink="">
      <xdr:nvSpPr>
        <xdr:cNvPr id="444" name="フローチャート: 判断 443">
          <a:extLst>
            <a:ext uri="{FF2B5EF4-FFF2-40B4-BE49-F238E27FC236}">
              <a16:creationId xmlns:a16="http://schemas.microsoft.com/office/drawing/2014/main" id="{8F6D4D18-80A7-4DB6-8D60-4A4C257341C8}"/>
            </a:ext>
          </a:extLst>
        </xdr:cNvPr>
        <xdr:cNvSpPr/>
      </xdr:nvSpPr>
      <xdr:spPr>
        <a:xfrm>
          <a:off x="13578840" y="1007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164737</xdr:rowOff>
    </xdr:from>
    <xdr:to>
      <xdr:col>76</xdr:col>
      <xdr:colOff>165100</xdr:colOff>
      <xdr:row>60</xdr:row>
      <xdr:rowOff>94887</xdr:rowOff>
    </xdr:to>
    <xdr:sp macro="" textlink="">
      <xdr:nvSpPr>
        <xdr:cNvPr id="445" name="フローチャート: 判断 444">
          <a:extLst>
            <a:ext uri="{FF2B5EF4-FFF2-40B4-BE49-F238E27FC236}">
              <a16:creationId xmlns:a16="http://schemas.microsoft.com/office/drawing/2014/main" id="{26D93FE1-581D-4C4A-AF83-EAC3552CC5D8}"/>
            </a:ext>
          </a:extLst>
        </xdr:cNvPr>
        <xdr:cNvSpPr/>
      </xdr:nvSpPr>
      <xdr:spPr>
        <a:xfrm>
          <a:off x="12804140" y="1005549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151674</xdr:rowOff>
    </xdr:from>
    <xdr:to>
      <xdr:col>72</xdr:col>
      <xdr:colOff>38100</xdr:colOff>
      <xdr:row>60</xdr:row>
      <xdr:rowOff>81824</xdr:rowOff>
    </xdr:to>
    <xdr:sp macro="" textlink="">
      <xdr:nvSpPr>
        <xdr:cNvPr id="446" name="フローチャート: 判断 445">
          <a:extLst>
            <a:ext uri="{FF2B5EF4-FFF2-40B4-BE49-F238E27FC236}">
              <a16:creationId xmlns:a16="http://schemas.microsoft.com/office/drawing/2014/main" id="{04F14646-5F29-4A8B-9E2B-78A04D10ACA6}"/>
            </a:ext>
          </a:extLst>
        </xdr:cNvPr>
        <xdr:cNvSpPr/>
      </xdr:nvSpPr>
      <xdr:spPr>
        <a:xfrm>
          <a:off x="12029440" y="1004243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112485</xdr:rowOff>
    </xdr:from>
    <xdr:to>
      <xdr:col>67</xdr:col>
      <xdr:colOff>101600</xdr:colOff>
      <xdr:row>60</xdr:row>
      <xdr:rowOff>42635</xdr:rowOff>
    </xdr:to>
    <xdr:sp macro="" textlink="">
      <xdr:nvSpPr>
        <xdr:cNvPr id="447" name="フローチャート: 判断 446">
          <a:extLst>
            <a:ext uri="{FF2B5EF4-FFF2-40B4-BE49-F238E27FC236}">
              <a16:creationId xmlns:a16="http://schemas.microsoft.com/office/drawing/2014/main" id="{E6608D24-B0D9-4F23-8EA8-3076AE83BA16}"/>
            </a:ext>
          </a:extLst>
        </xdr:cNvPr>
        <xdr:cNvSpPr/>
      </xdr:nvSpPr>
      <xdr:spPr>
        <a:xfrm>
          <a:off x="11231880" y="100032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9A36A9BE-CE35-473A-8548-B8069B5383AD}"/>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15C313F8-9956-409F-8E26-7A92561D7447}"/>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92D650BA-1538-4F81-8484-F2303AC14899}"/>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0473E06A-9423-4BAE-AADA-BB5BE94CB8F3}"/>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A2937C13-D01C-4705-9E8C-5D1FA3E9E2A4}"/>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79828</xdr:rowOff>
    </xdr:from>
    <xdr:to>
      <xdr:col>85</xdr:col>
      <xdr:colOff>177800</xdr:colOff>
      <xdr:row>57</xdr:row>
      <xdr:rowOff>9978</xdr:rowOff>
    </xdr:to>
    <xdr:sp macro="" textlink="">
      <xdr:nvSpPr>
        <xdr:cNvPr id="453" name="楕円 452">
          <a:extLst>
            <a:ext uri="{FF2B5EF4-FFF2-40B4-BE49-F238E27FC236}">
              <a16:creationId xmlns:a16="http://schemas.microsoft.com/office/drawing/2014/main" id="{D2274E5D-1506-4A68-A573-CD2038914D49}"/>
            </a:ext>
          </a:extLst>
        </xdr:cNvPr>
        <xdr:cNvSpPr/>
      </xdr:nvSpPr>
      <xdr:spPr>
        <a:xfrm>
          <a:off x="14325600" y="9467668"/>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166205</xdr:rowOff>
    </xdr:from>
    <xdr:ext cx="405111" cy="259045"/>
    <xdr:sp macro="" textlink="">
      <xdr:nvSpPr>
        <xdr:cNvPr id="454" name="【保健センター・保健所】&#10;有形固定資産減価償却率該当値テキスト">
          <a:extLst>
            <a:ext uri="{FF2B5EF4-FFF2-40B4-BE49-F238E27FC236}">
              <a16:creationId xmlns:a16="http://schemas.microsoft.com/office/drawing/2014/main" id="{5CFB0C42-66E9-4841-B36D-A4110A0069E7}"/>
            </a:ext>
          </a:extLst>
        </xdr:cNvPr>
        <xdr:cNvSpPr txBox="1"/>
      </xdr:nvSpPr>
      <xdr:spPr>
        <a:xfrm>
          <a:off x="14414500" y="9386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47172</xdr:rowOff>
    </xdr:from>
    <xdr:to>
      <xdr:col>81</xdr:col>
      <xdr:colOff>101600</xdr:colOff>
      <xdr:row>56</xdr:row>
      <xdr:rowOff>148772</xdr:rowOff>
    </xdr:to>
    <xdr:sp macro="" textlink="">
      <xdr:nvSpPr>
        <xdr:cNvPr id="455" name="楕円 454">
          <a:extLst>
            <a:ext uri="{FF2B5EF4-FFF2-40B4-BE49-F238E27FC236}">
              <a16:creationId xmlns:a16="http://schemas.microsoft.com/office/drawing/2014/main" id="{B29D9C5A-0377-413D-A7F7-B2929861965E}"/>
            </a:ext>
          </a:extLst>
        </xdr:cNvPr>
        <xdr:cNvSpPr/>
      </xdr:nvSpPr>
      <xdr:spPr>
        <a:xfrm>
          <a:off x="13578840" y="9435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97972</xdr:rowOff>
    </xdr:from>
    <xdr:to>
      <xdr:col>85</xdr:col>
      <xdr:colOff>127000</xdr:colOff>
      <xdr:row>56</xdr:row>
      <xdr:rowOff>130628</xdr:rowOff>
    </xdr:to>
    <xdr:cxnSp macro="">
      <xdr:nvCxnSpPr>
        <xdr:cNvPr id="456" name="直線コネクタ 455">
          <a:extLst>
            <a:ext uri="{FF2B5EF4-FFF2-40B4-BE49-F238E27FC236}">
              <a16:creationId xmlns:a16="http://schemas.microsoft.com/office/drawing/2014/main" id="{A9D55411-9D1E-48FA-AB1F-4D82D990F888}"/>
            </a:ext>
          </a:extLst>
        </xdr:cNvPr>
        <xdr:cNvCxnSpPr/>
      </xdr:nvCxnSpPr>
      <xdr:spPr>
        <a:xfrm>
          <a:off x="13629640" y="9485812"/>
          <a:ext cx="74676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14515</xdr:rowOff>
    </xdr:from>
    <xdr:to>
      <xdr:col>76</xdr:col>
      <xdr:colOff>165100</xdr:colOff>
      <xdr:row>56</xdr:row>
      <xdr:rowOff>116115</xdr:rowOff>
    </xdr:to>
    <xdr:sp macro="" textlink="">
      <xdr:nvSpPr>
        <xdr:cNvPr id="457" name="楕円 456">
          <a:extLst>
            <a:ext uri="{FF2B5EF4-FFF2-40B4-BE49-F238E27FC236}">
              <a16:creationId xmlns:a16="http://schemas.microsoft.com/office/drawing/2014/main" id="{BFBC3B00-2B4B-4B65-A02A-9EC6E070B2C5}"/>
            </a:ext>
          </a:extLst>
        </xdr:cNvPr>
        <xdr:cNvSpPr/>
      </xdr:nvSpPr>
      <xdr:spPr>
        <a:xfrm>
          <a:off x="12804140" y="940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65315</xdr:rowOff>
    </xdr:from>
    <xdr:to>
      <xdr:col>81</xdr:col>
      <xdr:colOff>50800</xdr:colOff>
      <xdr:row>56</xdr:row>
      <xdr:rowOff>97972</xdr:rowOff>
    </xdr:to>
    <xdr:cxnSp macro="">
      <xdr:nvCxnSpPr>
        <xdr:cNvPr id="458" name="直線コネクタ 457">
          <a:extLst>
            <a:ext uri="{FF2B5EF4-FFF2-40B4-BE49-F238E27FC236}">
              <a16:creationId xmlns:a16="http://schemas.microsoft.com/office/drawing/2014/main" id="{EBAA05F5-8105-4925-B73B-7DC61013C60F}"/>
            </a:ext>
          </a:extLst>
        </xdr:cNvPr>
        <xdr:cNvCxnSpPr/>
      </xdr:nvCxnSpPr>
      <xdr:spPr>
        <a:xfrm>
          <a:off x="12854940" y="9453155"/>
          <a:ext cx="7747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153307</xdr:rowOff>
    </xdr:from>
    <xdr:to>
      <xdr:col>72</xdr:col>
      <xdr:colOff>38100</xdr:colOff>
      <xdr:row>56</xdr:row>
      <xdr:rowOff>83457</xdr:rowOff>
    </xdr:to>
    <xdr:sp macro="" textlink="">
      <xdr:nvSpPr>
        <xdr:cNvPr id="459" name="楕円 458">
          <a:extLst>
            <a:ext uri="{FF2B5EF4-FFF2-40B4-BE49-F238E27FC236}">
              <a16:creationId xmlns:a16="http://schemas.microsoft.com/office/drawing/2014/main" id="{7807C207-4DFD-4AD9-BBD0-35B4233AF2FC}"/>
            </a:ext>
          </a:extLst>
        </xdr:cNvPr>
        <xdr:cNvSpPr/>
      </xdr:nvSpPr>
      <xdr:spPr>
        <a:xfrm>
          <a:off x="12029440" y="937350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32657</xdr:rowOff>
    </xdr:from>
    <xdr:to>
      <xdr:col>76</xdr:col>
      <xdr:colOff>114300</xdr:colOff>
      <xdr:row>56</xdr:row>
      <xdr:rowOff>65315</xdr:rowOff>
    </xdr:to>
    <xdr:cxnSp macro="">
      <xdr:nvCxnSpPr>
        <xdr:cNvPr id="460" name="直線コネクタ 459">
          <a:extLst>
            <a:ext uri="{FF2B5EF4-FFF2-40B4-BE49-F238E27FC236}">
              <a16:creationId xmlns:a16="http://schemas.microsoft.com/office/drawing/2014/main" id="{6911684D-CAB0-4E11-B21B-0BFEFAD56437}"/>
            </a:ext>
          </a:extLst>
        </xdr:cNvPr>
        <xdr:cNvCxnSpPr/>
      </xdr:nvCxnSpPr>
      <xdr:spPr>
        <a:xfrm>
          <a:off x="12072620" y="9420497"/>
          <a:ext cx="78232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120650</xdr:rowOff>
    </xdr:from>
    <xdr:to>
      <xdr:col>67</xdr:col>
      <xdr:colOff>101600</xdr:colOff>
      <xdr:row>56</xdr:row>
      <xdr:rowOff>50800</xdr:rowOff>
    </xdr:to>
    <xdr:sp macro="" textlink="">
      <xdr:nvSpPr>
        <xdr:cNvPr id="461" name="楕円 460">
          <a:extLst>
            <a:ext uri="{FF2B5EF4-FFF2-40B4-BE49-F238E27FC236}">
              <a16:creationId xmlns:a16="http://schemas.microsoft.com/office/drawing/2014/main" id="{861F7D9D-88CF-4516-85F8-A3354594C9F5}"/>
            </a:ext>
          </a:extLst>
        </xdr:cNvPr>
        <xdr:cNvSpPr/>
      </xdr:nvSpPr>
      <xdr:spPr>
        <a:xfrm>
          <a:off x="11231880" y="93408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0</xdr:rowOff>
    </xdr:from>
    <xdr:to>
      <xdr:col>71</xdr:col>
      <xdr:colOff>177800</xdr:colOff>
      <xdr:row>56</xdr:row>
      <xdr:rowOff>32657</xdr:rowOff>
    </xdr:to>
    <xdr:cxnSp macro="">
      <xdr:nvCxnSpPr>
        <xdr:cNvPr id="462" name="直線コネクタ 461">
          <a:extLst>
            <a:ext uri="{FF2B5EF4-FFF2-40B4-BE49-F238E27FC236}">
              <a16:creationId xmlns:a16="http://schemas.microsoft.com/office/drawing/2014/main" id="{0AA54AE7-C2B6-4564-8E07-21D4F517B387}"/>
            </a:ext>
          </a:extLst>
        </xdr:cNvPr>
        <xdr:cNvCxnSpPr/>
      </xdr:nvCxnSpPr>
      <xdr:spPr>
        <a:xfrm>
          <a:off x="11282680" y="9387840"/>
          <a:ext cx="78994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108874</xdr:rowOff>
    </xdr:from>
    <xdr:ext cx="405111" cy="259045"/>
    <xdr:sp macro="" textlink="">
      <xdr:nvSpPr>
        <xdr:cNvPr id="463" name="n_1aveValue【保健センター・保健所】&#10;有形固定資産減価償却率">
          <a:extLst>
            <a:ext uri="{FF2B5EF4-FFF2-40B4-BE49-F238E27FC236}">
              <a16:creationId xmlns:a16="http://schemas.microsoft.com/office/drawing/2014/main" id="{791474F0-6678-4CFC-B5E9-1925D116ABC0}"/>
            </a:ext>
          </a:extLst>
        </xdr:cNvPr>
        <xdr:cNvSpPr txBox="1"/>
      </xdr:nvSpPr>
      <xdr:spPr>
        <a:xfrm>
          <a:off x="13437244" y="10167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86014</xdr:rowOff>
    </xdr:from>
    <xdr:ext cx="405111" cy="259045"/>
    <xdr:sp macro="" textlink="">
      <xdr:nvSpPr>
        <xdr:cNvPr id="464" name="n_2aveValue【保健センター・保健所】&#10;有形固定資産減価償却率">
          <a:extLst>
            <a:ext uri="{FF2B5EF4-FFF2-40B4-BE49-F238E27FC236}">
              <a16:creationId xmlns:a16="http://schemas.microsoft.com/office/drawing/2014/main" id="{3F5E6F8E-0CB4-4923-AF1A-2FF2BB251E47}"/>
            </a:ext>
          </a:extLst>
        </xdr:cNvPr>
        <xdr:cNvSpPr txBox="1"/>
      </xdr:nvSpPr>
      <xdr:spPr>
        <a:xfrm>
          <a:off x="12675244" y="10144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72951</xdr:rowOff>
    </xdr:from>
    <xdr:ext cx="405111" cy="259045"/>
    <xdr:sp macro="" textlink="">
      <xdr:nvSpPr>
        <xdr:cNvPr id="465" name="n_3aveValue【保健センター・保健所】&#10;有形固定資産減価償却率">
          <a:extLst>
            <a:ext uri="{FF2B5EF4-FFF2-40B4-BE49-F238E27FC236}">
              <a16:creationId xmlns:a16="http://schemas.microsoft.com/office/drawing/2014/main" id="{ECAF8167-589B-4162-B7D2-3A30D4D7D2D0}"/>
            </a:ext>
          </a:extLst>
        </xdr:cNvPr>
        <xdr:cNvSpPr txBox="1"/>
      </xdr:nvSpPr>
      <xdr:spPr>
        <a:xfrm>
          <a:off x="11900544" y="10131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33762</xdr:rowOff>
    </xdr:from>
    <xdr:ext cx="405111" cy="259045"/>
    <xdr:sp macro="" textlink="">
      <xdr:nvSpPr>
        <xdr:cNvPr id="466" name="n_4aveValue【保健センター・保健所】&#10;有形固定資産減価償却率">
          <a:extLst>
            <a:ext uri="{FF2B5EF4-FFF2-40B4-BE49-F238E27FC236}">
              <a16:creationId xmlns:a16="http://schemas.microsoft.com/office/drawing/2014/main" id="{0848E6EA-579B-4741-9D62-61DA49CCC1C6}"/>
            </a:ext>
          </a:extLst>
        </xdr:cNvPr>
        <xdr:cNvSpPr txBox="1"/>
      </xdr:nvSpPr>
      <xdr:spPr>
        <a:xfrm>
          <a:off x="11102984" y="10092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165299</xdr:rowOff>
    </xdr:from>
    <xdr:ext cx="405111" cy="259045"/>
    <xdr:sp macro="" textlink="">
      <xdr:nvSpPr>
        <xdr:cNvPr id="467" name="n_1mainValue【保健センター・保健所】&#10;有形固定資産減価償却率">
          <a:extLst>
            <a:ext uri="{FF2B5EF4-FFF2-40B4-BE49-F238E27FC236}">
              <a16:creationId xmlns:a16="http://schemas.microsoft.com/office/drawing/2014/main" id="{689B9385-2052-468C-B5D8-5E9A5CA587AF}"/>
            </a:ext>
          </a:extLst>
        </xdr:cNvPr>
        <xdr:cNvSpPr txBox="1"/>
      </xdr:nvSpPr>
      <xdr:spPr>
        <a:xfrm>
          <a:off x="13437244" y="9217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132642</xdr:rowOff>
    </xdr:from>
    <xdr:ext cx="405111" cy="259045"/>
    <xdr:sp macro="" textlink="">
      <xdr:nvSpPr>
        <xdr:cNvPr id="468" name="n_2mainValue【保健センター・保健所】&#10;有形固定資産減価償却率">
          <a:extLst>
            <a:ext uri="{FF2B5EF4-FFF2-40B4-BE49-F238E27FC236}">
              <a16:creationId xmlns:a16="http://schemas.microsoft.com/office/drawing/2014/main" id="{2D41AF42-FD76-476F-AAAD-114209E0A586}"/>
            </a:ext>
          </a:extLst>
        </xdr:cNvPr>
        <xdr:cNvSpPr txBox="1"/>
      </xdr:nvSpPr>
      <xdr:spPr>
        <a:xfrm>
          <a:off x="12675244" y="918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99984</xdr:rowOff>
    </xdr:from>
    <xdr:ext cx="405111" cy="259045"/>
    <xdr:sp macro="" textlink="">
      <xdr:nvSpPr>
        <xdr:cNvPr id="469" name="n_3mainValue【保健センター・保健所】&#10;有形固定資産減価償却率">
          <a:extLst>
            <a:ext uri="{FF2B5EF4-FFF2-40B4-BE49-F238E27FC236}">
              <a16:creationId xmlns:a16="http://schemas.microsoft.com/office/drawing/2014/main" id="{1F76AE2D-0A1D-4532-AB8B-829DA1A20401}"/>
            </a:ext>
          </a:extLst>
        </xdr:cNvPr>
        <xdr:cNvSpPr txBox="1"/>
      </xdr:nvSpPr>
      <xdr:spPr>
        <a:xfrm>
          <a:off x="11900544" y="91525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54</xdr:row>
      <xdr:rowOff>67327</xdr:rowOff>
    </xdr:from>
    <xdr:ext cx="340478" cy="259045"/>
    <xdr:sp macro="" textlink="">
      <xdr:nvSpPr>
        <xdr:cNvPr id="470" name="n_4mainValue【保健センター・保健所】&#10;有形固定資産減価償却率">
          <a:extLst>
            <a:ext uri="{FF2B5EF4-FFF2-40B4-BE49-F238E27FC236}">
              <a16:creationId xmlns:a16="http://schemas.microsoft.com/office/drawing/2014/main" id="{1FC78209-928E-4947-944D-12A106C0185E}"/>
            </a:ext>
          </a:extLst>
        </xdr:cNvPr>
        <xdr:cNvSpPr txBox="1"/>
      </xdr:nvSpPr>
      <xdr:spPr>
        <a:xfrm>
          <a:off x="11135301" y="91198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1" name="正方形/長方形 470">
          <a:extLst>
            <a:ext uri="{FF2B5EF4-FFF2-40B4-BE49-F238E27FC236}">
              <a16:creationId xmlns:a16="http://schemas.microsoft.com/office/drawing/2014/main" id="{EC63FC08-C82D-486C-B029-2382124D878D}"/>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2" name="正方形/長方形 471">
          <a:extLst>
            <a:ext uri="{FF2B5EF4-FFF2-40B4-BE49-F238E27FC236}">
              <a16:creationId xmlns:a16="http://schemas.microsoft.com/office/drawing/2014/main" id="{42BC879F-11B2-411F-A9E9-0ABD2ECBA847}"/>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3" name="正方形/長方形 472">
          <a:extLst>
            <a:ext uri="{FF2B5EF4-FFF2-40B4-BE49-F238E27FC236}">
              <a16:creationId xmlns:a16="http://schemas.microsoft.com/office/drawing/2014/main" id="{0C296334-621B-47D6-9AFF-F6F50C21F58A}"/>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4" name="正方形/長方形 473">
          <a:extLst>
            <a:ext uri="{FF2B5EF4-FFF2-40B4-BE49-F238E27FC236}">
              <a16:creationId xmlns:a16="http://schemas.microsoft.com/office/drawing/2014/main" id="{568300AC-0866-4532-9ADE-4A92C4DDC3E4}"/>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5" name="正方形/長方形 474">
          <a:extLst>
            <a:ext uri="{FF2B5EF4-FFF2-40B4-BE49-F238E27FC236}">
              <a16:creationId xmlns:a16="http://schemas.microsoft.com/office/drawing/2014/main" id="{DA60AF04-253A-4544-9F81-236437F8B14B}"/>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6" name="正方形/長方形 475">
          <a:extLst>
            <a:ext uri="{FF2B5EF4-FFF2-40B4-BE49-F238E27FC236}">
              <a16:creationId xmlns:a16="http://schemas.microsoft.com/office/drawing/2014/main" id="{D9222792-1E8E-43D5-A83F-05D00D39C6F5}"/>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7" name="正方形/長方形 476">
          <a:extLst>
            <a:ext uri="{FF2B5EF4-FFF2-40B4-BE49-F238E27FC236}">
              <a16:creationId xmlns:a16="http://schemas.microsoft.com/office/drawing/2014/main" id="{2F1547C1-8DCB-4B13-B975-7F9F7D118107}"/>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8" name="正方形/長方形 477">
          <a:extLst>
            <a:ext uri="{FF2B5EF4-FFF2-40B4-BE49-F238E27FC236}">
              <a16:creationId xmlns:a16="http://schemas.microsoft.com/office/drawing/2014/main" id="{B8B17F26-51B5-471B-B9C5-70451BDEBED1}"/>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9" name="テキスト ボックス 478">
          <a:extLst>
            <a:ext uri="{FF2B5EF4-FFF2-40B4-BE49-F238E27FC236}">
              <a16:creationId xmlns:a16="http://schemas.microsoft.com/office/drawing/2014/main" id="{1ADAB6BB-6D72-48F1-BFA8-B65170887273}"/>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0" name="直線コネクタ 479">
          <a:extLst>
            <a:ext uri="{FF2B5EF4-FFF2-40B4-BE49-F238E27FC236}">
              <a16:creationId xmlns:a16="http://schemas.microsoft.com/office/drawing/2014/main" id="{6E8BD5CD-85B1-439F-A2C9-71A05F91BB99}"/>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81" name="直線コネクタ 480">
          <a:extLst>
            <a:ext uri="{FF2B5EF4-FFF2-40B4-BE49-F238E27FC236}">
              <a16:creationId xmlns:a16="http://schemas.microsoft.com/office/drawing/2014/main" id="{8D4059EB-BE4F-4ED8-807C-621C56FA317D}"/>
            </a:ext>
          </a:extLst>
        </xdr:cNvPr>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82" name="テキスト ボックス 481">
          <a:extLst>
            <a:ext uri="{FF2B5EF4-FFF2-40B4-BE49-F238E27FC236}">
              <a16:creationId xmlns:a16="http://schemas.microsoft.com/office/drawing/2014/main" id="{5DF71949-5DA8-44C3-96E3-789F0B50C3AD}"/>
            </a:ext>
          </a:extLst>
        </xdr:cNvPr>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83" name="直線コネクタ 482">
          <a:extLst>
            <a:ext uri="{FF2B5EF4-FFF2-40B4-BE49-F238E27FC236}">
              <a16:creationId xmlns:a16="http://schemas.microsoft.com/office/drawing/2014/main" id="{101F9FB8-BDC7-4A81-8E61-0E0CE298CFF4}"/>
            </a:ext>
          </a:extLst>
        </xdr:cNvPr>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84" name="テキスト ボックス 483">
          <a:extLst>
            <a:ext uri="{FF2B5EF4-FFF2-40B4-BE49-F238E27FC236}">
              <a16:creationId xmlns:a16="http://schemas.microsoft.com/office/drawing/2014/main" id="{6CEDBC43-542B-4F36-B843-0D000B85EAB7}"/>
            </a:ext>
          </a:extLst>
        </xdr:cNvPr>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85" name="直線コネクタ 484">
          <a:extLst>
            <a:ext uri="{FF2B5EF4-FFF2-40B4-BE49-F238E27FC236}">
              <a16:creationId xmlns:a16="http://schemas.microsoft.com/office/drawing/2014/main" id="{066DB295-7FB5-4E89-9097-3F83FD154C2B}"/>
            </a:ext>
          </a:extLst>
        </xdr:cNvPr>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86" name="テキスト ボックス 485">
          <a:extLst>
            <a:ext uri="{FF2B5EF4-FFF2-40B4-BE49-F238E27FC236}">
              <a16:creationId xmlns:a16="http://schemas.microsoft.com/office/drawing/2014/main" id="{E86D5AD1-34E1-44F9-A029-5EB4498CDCE8}"/>
            </a:ext>
          </a:extLst>
        </xdr:cNvPr>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87" name="直線コネクタ 486">
          <a:extLst>
            <a:ext uri="{FF2B5EF4-FFF2-40B4-BE49-F238E27FC236}">
              <a16:creationId xmlns:a16="http://schemas.microsoft.com/office/drawing/2014/main" id="{33BB77A3-4402-4F5F-9E54-834ACE8CD076}"/>
            </a:ext>
          </a:extLst>
        </xdr:cNvPr>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88" name="テキスト ボックス 487">
          <a:extLst>
            <a:ext uri="{FF2B5EF4-FFF2-40B4-BE49-F238E27FC236}">
              <a16:creationId xmlns:a16="http://schemas.microsoft.com/office/drawing/2014/main" id="{B1051F70-672C-4B5E-8691-5A5884F8C631}"/>
            </a:ext>
          </a:extLst>
        </xdr:cNvPr>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89" name="直線コネクタ 488">
          <a:extLst>
            <a:ext uri="{FF2B5EF4-FFF2-40B4-BE49-F238E27FC236}">
              <a16:creationId xmlns:a16="http://schemas.microsoft.com/office/drawing/2014/main" id="{3E269157-5980-43DE-83D0-F646129057E0}"/>
            </a:ext>
          </a:extLst>
        </xdr:cNvPr>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90" name="テキスト ボックス 489">
          <a:extLst>
            <a:ext uri="{FF2B5EF4-FFF2-40B4-BE49-F238E27FC236}">
              <a16:creationId xmlns:a16="http://schemas.microsoft.com/office/drawing/2014/main" id="{DB3E5727-696B-4188-B0AE-2D529389F833}"/>
            </a:ext>
          </a:extLst>
        </xdr:cNvPr>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91" name="直線コネクタ 490">
          <a:extLst>
            <a:ext uri="{FF2B5EF4-FFF2-40B4-BE49-F238E27FC236}">
              <a16:creationId xmlns:a16="http://schemas.microsoft.com/office/drawing/2014/main" id="{BFF69DB3-0B58-4448-9161-BCD690B9ABAD}"/>
            </a:ext>
          </a:extLst>
        </xdr:cNvPr>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92" name="テキスト ボックス 491">
          <a:extLst>
            <a:ext uri="{FF2B5EF4-FFF2-40B4-BE49-F238E27FC236}">
              <a16:creationId xmlns:a16="http://schemas.microsoft.com/office/drawing/2014/main" id="{AEE4ECBF-A324-4559-8B11-B319DD36A6D4}"/>
            </a:ext>
          </a:extLst>
        </xdr:cNvPr>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3" name="直線コネクタ 492">
          <a:extLst>
            <a:ext uri="{FF2B5EF4-FFF2-40B4-BE49-F238E27FC236}">
              <a16:creationId xmlns:a16="http://schemas.microsoft.com/office/drawing/2014/main" id="{67D03CFE-5DF4-4F30-B754-87E66C7922A6}"/>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4" name="テキスト ボックス 493">
          <a:extLst>
            <a:ext uri="{FF2B5EF4-FFF2-40B4-BE49-F238E27FC236}">
              <a16:creationId xmlns:a16="http://schemas.microsoft.com/office/drawing/2014/main" id="{FBE47C76-98E5-4BB9-BD10-0EB46120CB22}"/>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5" name="【保健センター・保健所】&#10;一人当たり面積グラフ枠">
          <a:extLst>
            <a:ext uri="{FF2B5EF4-FFF2-40B4-BE49-F238E27FC236}">
              <a16:creationId xmlns:a16="http://schemas.microsoft.com/office/drawing/2014/main" id="{0D6BB8BC-EC43-4564-A8D9-7FBCE002BE3C}"/>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119199</xdr:rowOff>
    </xdr:from>
    <xdr:to>
      <xdr:col>116</xdr:col>
      <xdr:colOff>62864</xdr:colOff>
      <xdr:row>64</xdr:row>
      <xdr:rowOff>120831</xdr:rowOff>
    </xdr:to>
    <xdr:cxnSp macro="">
      <xdr:nvCxnSpPr>
        <xdr:cNvPr id="496" name="直線コネクタ 495">
          <a:extLst>
            <a:ext uri="{FF2B5EF4-FFF2-40B4-BE49-F238E27FC236}">
              <a16:creationId xmlns:a16="http://schemas.microsoft.com/office/drawing/2014/main" id="{F00BC9BF-D699-4E40-9DCF-35D178157817}"/>
            </a:ext>
          </a:extLst>
        </xdr:cNvPr>
        <xdr:cNvCxnSpPr/>
      </xdr:nvCxnSpPr>
      <xdr:spPr>
        <a:xfrm flipV="1">
          <a:off x="19509104" y="9339399"/>
          <a:ext cx="0" cy="1510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124658</xdr:rowOff>
    </xdr:from>
    <xdr:ext cx="469744" cy="259045"/>
    <xdr:sp macro="" textlink="">
      <xdr:nvSpPr>
        <xdr:cNvPr id="497" name="【保健センター・保健所】&#10;一人当たり面積最小値テキスト">
          <a:extLst>
            <a:ext uri="{FF2B5EF4-FFF2-40B4-BE49-F238E27FC236}">
              <a16:creationId xmlns:a16="http://schemas.microsoft.com/office/drawing/2014/main" id="{429AADA7-E452-4D76-9144-3361611812FC}"/>
            </a:ext>
          </a:extLst>
        </xdr:cNvPr>
        <xdr:cNvSpPr txBox="1"/>
      </xdr:nvSpPr>
      <xdr:spPr>
        <a:xfrm>
          <a:off x="19547840" y="10853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120831</xdr:rowOff>
    </xdr:from>
    <xdr:to>
      <xdr:col>116</xdr:col>
      <xdr:colOff>152400</xdr:colOff>
      <xdr:row>64</xdr:row>
      <xdr:rowOff>120831</xdr:rowOff>
    </xdr:to>
    <xdr:cxnSp macro="">
      <xdr:nvCxnSpPr>
        <xdr:cNvPr id="498" name="直線コネクタ 497">
          <a:extLst>
            <a:ext uri="{FF2B5EF4-FFF2-40B4-BE49-F238E27FC236}">
              <a16:creationId xmlns:a16="http://schemas.microsoft.com/office/drawing/2014/main" id="{B0EEEE84-74F4-4B15-BBDF-D68AC7170B51}"/>
            </a:ext>
          </a:extLst>
        </xdr:cNvPr>
        <xdr:cNvCxnSpPr/>
      </xdr:nvCxnSpPr>
      <xdr:spPr>
        <a:xfrm>
          <a:off x="19443700" y="108497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65876</xdr:rowOff>
    </xdr:from>
    <xdr:ext cx="469744" cy="259045"/>
    <xdr:sp macro="" textlink="">
      <xdr:nvSpPr>
        <xdr:cNvPr id="499" name="【保健センター・保健所】&#10;一人当たり面積最大値テキスト">
          <a:extLst>
            <a:ext uri="{FF2B5EF4-FFF2-40B4-BE49-F238E27FC236}">
              <a16:creationId xmlns:a16="http://schemas.microsoft.com/office/drawing/2014/main" id="{DC61FF9A-6968-4E54-BBAF-54E730B82530}"/>
            </a:ext>
          </a:extLst>
        </xdr:cNvPr>
        <xdr:cNvSpPr txBox="1"/>
      </xdr:nvSpPr>
      <xdr:spPr>
        <a:xfrm>
          <a:off x="19547840" y="9118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119199</xdr:rowOff>
    </xdr:from>
    <xdr:to>
      <xdr:col>116</xdr:col>
      <xdr:colOff>152400</xdr:colOff>
      <xdr:row>55</xdr:row>
      <xdr:rowOff>119199</xdr:rowOff>
    </xdr:to>
    <xdr:cxnSp macro="">
      <xdr:nvCxnSpPr>
        <xdr:cNvPr id="500" name="直線コネクタ 499">
          <a:extLst>
            <a:ext uri="{FF2B5EF4-FFF2-40B4-BE49-F238E27FC236}">
              <a16:creationId xmlns:a16="http://schemas.microsoft.com/office/drawing/2014/main" id="{3E97866C-8481-4280-B3EC-5AA781DE090A}"/>
            </a:ext>
          </a:extLst>
        </xdr:cNvPr>
        <xdr:cNvCxnSpPr/>
      </xdr:nvCxnSpPr>
      <xdr:spPr>
        <a:xfrm>
          <a:off x="19443700" y="93393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65150</xdr:rowOff>
    </xdr:from>
    <xdr:ext cx="469744" cy="259045"/>
    <xdr:sp macro="" textlink="">
      <xdr:nvSpPr>
        <xdr:cNvPr id="501" name="【保健センター・保健所】&#10;一人当たり面積平均値テキスト">
          <a:extLst>
            <a:ext uri="{FF2B5EF4-FFF2-40B4-BE49-F238E27FC236}">
              <a16:creationId xmlns:a16="http://schemas.microsoft.com/office/drawing/2014/main" id="{A1246BFA-2DF8-4501-8056-F2C3F7721218}"/>
            </a:ext>
          </a:extLst>
        </xdr:cNvPr>
        <xdr:cNvSpPr txBox="1"/>
      </xdr:nvSpPr>
      <xdr:spPr>
        <a:xfrm>
          <a:off x="19547840" y="104588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42273</xdr:rowOff>
    </xdr:from>
    <xdr:to>
      <xdr:col>116</xdr:col>
      <xdr:colOff>114300</xdr:colOff>
      <xdr:row>63</xdr:row>
      <xdr:rowOff>143873</xdr:rowOff>
    </xdr:to>
    <xdr:sp macro="" textlink="">
      <xdr:nvSpPr>
        <xdr:cNvPr id="502" name="フローチャート: 判断 501">
          <a:extLst>
            <a:ext uri="{FF2B5EF4-FFF2-40B4-BE49-F238E27FC236}">
              <a16:creationId xmlns:a16="http://schemas.microsoft.com/office/drawing/2014/main" id="{221F0BA3-89F5-4427-BB6B-CC8B685DA502}"/>
            </a:ext>
          </a:extLst>
        </xdr:cNvPr>
        <xdr:cNvSpPr/>
      </xdr:nvSpPr>
      <xdr:spPr>
        <a:xfrm>
          <a:off x="19458940" y="10603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48804</xdr:rowOff>
    </xdr:from>
    <xdr:to>
      <xdr:col>112</xdr:col>
      <xdr:colOff>38100</xdr:colOff>
      <xdr:row>63</xdr:row>
      <xdr:rowOff>150404</xdr:rowOff>
    </xdr:to>
    <xdr:sp macro="" textlink="">
      <xdr:nvSpPr>
        <xdr:cNvPr id="503" name="フローチャート: 判断 502">
          <a:extLst>
            <a:ext uri="{FF2B5EF4-FFF2-40B4-BE49-F238E27FC236}">
              <a16:creationId xmlns:a16="http://schemas.microsoft.com/office/drawing/2014/main" id="{51BAC377-2E18-4848-B8CF-1036453D0C02}"/>
            </a:ext>
          </a:extLst>
        </xdr:cNvPr>
        <xdr:cNvSpPr/>
      </xdr:nvSpPr>
      <xdr:spPr>
        <a:xfrm>
          <a:off x="18735040" y="1061012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52070</xdr:rowOff>
    </xdr:from>
    <xdr:to>
      <xdr:col>107</xdr:col>
      <xdr:colOff>101600</xdr:colOff>
      <xdr:row>63</xdr:row>
      <xdr:rowOff>153670</xdr:rowOff>
    </xdr:to>
    <xdr:sp macro="" textlink="">
      <xdr:nvSpPr>
        <xdr:cNvPr id="504" name="フローチャート: 判断 503">
          <a:extLst>
            <a:ext uri="{FF2B5EF4-FFF2-40B4-BE49-F238E27FC236}">
              <a16:creationId xmlns:a16="http://schemas.microsoft.com/office/drawing/2014/main" id="{01D94A53-C185-4F4F-8F68-C59149FDA9E5}"/>
            </a:ext>
          </a:extLst>
        </xdr:cNvPr>
        <xdr:cNvSpPr/>
      </xdr:nvSpPr>
      <xdr:spPr>
        <a:xfrm>
          <a:off x="1793748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61867</xdr:rowOff>
    </xdr:from>
    <xdr:to>
      <xdr:col>102</xdr:col>
      <xdr:colOff>165100</xdr:colOff>
      <xdr:row>63</xdr:row>
      <xdr:rowOff>163467</xdr:rowOff>
    </xdr:to>
    <xdr:sp macro="" textlink="">
      <xdr:nvSpPr>
        <xdr:cNvPr id="505" name="フローチャート: 判断 504">
          <a:extLst>
            <a:ext uri="{FF2B5EF4-FFF2-40B4-BE49-F238E27FC236}">
              <a16:creationId xmlns:a16="http://schemas.microsoft.com/office/drawing/2014/main" id="{70090245-B98D-450D-8D5F-B12628098E4B}"/>
            </a:ext>
          </a:extLst>
        </xdr:cNvPr>
        <xdr:cNvSpPr/>
      </xdr:nvSpPr>
      <xdr:spPr>
        <a:xfrm>
          <a:off x="17162780" y="10623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45538</xdr:rowOff>
    </xdr:from>
    <xdr:to>
      <xdr:col>98</xdr:col>
      <xdr:colOff>38100</xdr:colOff>
      <xdr:row>63</xdr:row>
      <xdr:rowOff>147138</xdr:rowOff>
    </xdr:to>
    <xdr:sp macro="" textlink="">
      <xdr:nvSpPr>
        <xdr:cNvPr id="506" name="フローチャート: 判断 505">
          <a:extLst>
            <a:ext uri="{FF2B5EF4-FFF2-40B4-BE49-F238E27FC236}">
              <a16:creationId xmlns:a16="http://schemas.microsoft.com/office/drawing/2014/main" id="{4DCD964D-4EC7-4C32-A29A-60207FAF858C}"/>
            </a:ext>
          </a:extLst>
        </xdr:cNvPr>
        <xdr:cNvSpPr/>
      </xdr:nvSpPr>
      <xdr:spPr>
        <a:xfrm>
          <a:off x="16388080" y="1060685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738C73B6-4FCD-4A55-946F-A3E894278E89}"/>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3AFE05B9-C6D5-4E8D-AE5B-188E1F17F4F5}"/>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id="{D7DE470B-E0C8-4AC4-A42B-79A2FE2042B8}"/>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0" name="テキスト ボックス 509">
          <a:extLst>
            <a:ext uri="{FF2B5EF4-FFF2-40B4-BE49-F238E27FC236}">
              <a16:creationId xmlns:a16="http://schemas.microsoft.com/office/drawing/2014/main" id="{CDE21399-A17C-47E8-9F20-234945FC23BD}"/>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1" name="テキスト ボックス 510">
          <a:extLst>
            <a:ext uri="{FF2B5EF4-FFF2-40B4-BE49-F238E27FC236}">
              <a16:creationId xmlns:a16="http://schemas.microsoft.com/office/drawing/2014/main" id="{1499E79C-8FBE-46F6-B531-9C3F3CCDF816}"/>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64</xdr:row>
      <xdr:rowOff>17780</xdr:rowOff>
    </xdr:from>
    <xdr:to>
      <xdr:col>116</xdr:col>
      <xdr:colOff>114300</xdr:colOff>
      <xdr:row>64</xdr:row>
      <xdr:rowOff>119380</xdr:rowOff>
    </xdr:to>
    <xdr:sp macro="" textlink="">
      <xdr:nvSpPr>
        <xdr:cNvPr id="512" name="楕円 511">
          <a:extLst>
            <a:ext uri="{FF2B5EF4-FFF2-40B4-BE49-F238E27FC236}">
              <a16:creationId xmlns:a16="http://schemas.microsoft.com/office/drawing/2014/main" id="{735A5875-3137-4E3E-9E66-5E0E85D6FBF3}"/>
            </a:ext>
          </a:extLst>
        </xdr:cNvPr>
        <xdr:cNvSpPr/>
      </xdr:nvSpPr>
      <xdr:spPr>
        <a:xfrm>
          <a:off x="19458940" y="1074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104157</xdr:rowOff>
    </xdr:from>
    <xdr:ext cx="469744" cy="259045"/>
    <xdr:sp macro="" textlink="">
      <xdr:nvSpPr>
        <xdr:cNvPr id="513" name="【保健センター・保健所】&#10;一人当たり面積該当値テキスト">
          <a:extLst>
            <a:ext uri="{FF2B5EF4-FFF2-40B4-BE49-F238E27FC236}">
              <a16:creationId xmlns:a16="http://schemas.microsoft.com/office/drawing/2014/main" id="{0144A8A6-CFF4-47C3-B9AA-65E37BBC3549}"/>
            </a:ext>
          </a:extLst>
        </xdr:cNvPr>
        <xdr:cNvSpPr txBox="1"/>
      </xdr:nvSpPr>
      <xdr:spPr>
        <a:xfrm>
          <a:off x="19547840" y="1066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64</xdr:row>
      <xdr:rowOff>17780</xdr:rowOff>
    </xdr:from>
    <xdr:to>
      <xdr:col>112</xdr:col>
      <xdr:colOff>38100</xdr:colOff>
      <xdr:row>64</xdr:row>
      <xdr:rowOff>119380</xdr:rowOff>
    </xdr:to>
    <xdr:sp macro="" textlink="">
      <xdr:nvSpPr>
        <xdr:cNvPr id="514" name="楕円 513">
          <a:extLst>
            <a:ext uri="{FF2B5EF4-FFF2-40B4-BE49-F238E27FC236}">
              <a16:creationId xmlns:a16="http://schemas.microsoft.com/office/drawing/2014/main" id="{E7E3BB0A-9235-442E-9F75-22DD9B143F95}"/>
            </a:ext>
          </a:extLst>
        </xdr:cNvPr>
        <xdr:cNvSpPr/>
      </xdr:nvSpPr>
      <xdr:spPr>
        <a:xfrm>
          <a:off x="18735040" y="107467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68580</xdr:rowOff>
    </xdr:from>
    <xdr:to>
      <xdr:col>116</xdr:col>
      <xdr:colOff>63500</xdr:colOff>
      <xdr:row>64</xdr:row>
      <xdr:rowOff>68580</xdr:rowOff>
    </xdr:to>
    <xdr:cxnSp macro="">
      <xdr:nvCxnSpPr>
        <xdr:cNvPr id="515" name="直線コネクタ 514">
          <a:extLst>
            <a:ext uri="{FF2B5EF4-FFF2-40B4-BE49-F238E27FC236}">
              <a16:creationId xmlns:a16="http://schemas.microsoft.com/office/drawing/2014/main" id="{23AB8372-1ED5-4570-8DBA-05D044C7EC9A}"/>
            </a:ext>
          </a:extLst>
        </xdr:cNvPr>
        <xdr:cNvCxnSpPr/>
      </xdr:nvCxnSpPr>
      <xdr:spPr>
        <a:xfrm>
          <a:off x="18778220" y="1079754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64</xdr:row>
      <xdr:rowOff>17780</xdr:rowOff>
    </xdr:from>
    <xdr:to>
      <xdr:col>107</xdr:col>
      <xdr:colOff>101600</xdr:colOff>
      <xdr:row>64</xdr:row>
      <xdr:rowOff>119380</xdr:rowOff>
    </xdr:to>
    <xdr:sp macro="" textlink="">
      <xdr:nvSpPr>
        <xdr:cNvPr id="516" name="楕円 515">
          <a:extLst>
            <a:ext uri="{FF2B5EF4-FFF2-40B4-BE49-F238E27FC236}">
              <a16:creationId xmlns:a16="http://schemas.microsoft.com/office/drawing/2014/main" id="{06AA5A91-FD9A-47CF-8C7C-5397E9366878}"/>
            </a:ext>
          </a:extLst>
        </xdr:cNvPr>
        <xdr:cNvSpPr/>
      </xdr:nvSpPr>
      <xdr:spPr>
        <a:xfrm>
          <a:off x="17937480" y="1074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68580</xdr:rowOff>
    </xdr:from>
    <xdr:to>
      <xdr:col>111</xdr:col>
      <xdr:colOff>177800</xdr:colOff>
      <xdr:row>64</xdr:row>
      <xdr:rowOff>68580</xdr:rowOff>
    </xdr:to>
    <xdr:cxnSp macro="">
      <xdr:nvCxnSpPr>
        <xdr:cNvPr id="517" name="直線コネクタ 516">
          <a:extLst>
            <a:ext uri="{FF2B5EF4-FFF2-40B4-BE49-F238E27FC236}">
              <a16:creationId xmlns:a16="http://schemas.microsoft.com/office/drawing/2014/main" id="{E0279079-FD27-4965-A97F-CF6765FEECE7}"/>
            </a:ext>
          </a:extLst>
        </xdr:cNvPr>
        <xdr:cNvCxnSpPr/>
      </xdr:nvCxnSpPr>
      <xdr:spPr>
        <a:xfrm>
          <a:off x="17988280" y="1079754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64</xdr:row>
      <xdr:rowOff>17780</xdr:rowOff>
    </xdr:from>
    <xdr:to>
      <xdr:col>102</xdr:col>
      <xdr:colOff>165100</xdr:colOff>
      <xdr:row>64</xdr:row>
      <xdr:rowOff>119380</xdr:rowOff>
    </xdr:to>
    <xdr:sp macro="" textlink="">
      <xdr:nvSpPr>
        <xdr:cNvPr id="518" name="楕円 517">
          <a:extLst>
            <a:ext uri="{FF2B5EF4-FFF2-40B4-BE49-F238E27FC236}">
              <a16:creationId xmlns:a16="http://schemas.microsoft.com/office/drawing/2014/main" id="{6CFD7C3B-76F6-4276-99E3-DCC4E7C2469D}"/>
            </a:ext>
          </a:extLst>
        </xdr:cNvPr>
        <xdr:cNvSpPr/>
      </xdr:nvSpPr>
      <xdr:spPr>
        <a:xfrm>
          <a:off x="17162780" y="1074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68580</xdr:rowOff>
    </xdr:from>
    <xdr:to>
      <xdr:col>107</xdr:col>
      <xdr:colOff>50800</xdr:colOff>
      <xdr:row>64</xdr:row>
      <xdr:rowOff>68580</xdr:rowOff>
    </xdr:to>
    <xdr:cxnSp macro="">
      <xdr:nvCxnSpPr>
        <xdr:cNvPr id="519" name="直線コネクタ 518">
          <a:extLst>
            <a:ext uri="{FF2B5EF4-FFF2-40B4-BE49-F238E27FC236}">
              <a16:creationId xmlns:a16="http://schemas.microsoft.com/office/drawing/2014/main" id="{484A9711-9D52-4D56-8329-D15871FD2B12}"/>
            </a:ext>
          </a:extLst>
        </xdr:cNvPr>
        <xdr:cNvCxnSpPr/>
      </xdr:nvCxnSpPr>
      <xdr:spPr>
        <a:xfrm>
          <a:off x="17213580" y="1079754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64</xdr:row>
      <xdr:rowOff>17780</xdr:rowOff>
    </xdr:from>
    <xdr:to>
      <xdr:col>98</xdr:col>
      <xdr:colOff>38100</xdr:colOff>
      <xdr:row>64</xdr:row>
      <xdr:rowOff>119380</xdr:rowOff>
    </xdr:to>
    <xdr:sp macro="" textlink="">
      <xdr:nvSpPr>
        <xdr:cNvPr id="520" name="楕円 519">
          <a:extLst>
            <a:ext uri="{FF2B5EF4-FFF2-40B4-BE49-F238E27FC236}">
              <a16:creationId xmlns:a16="http://schemas.microsoft.com/office/drawing/2014/main" id="{AA5CB3FA-82B2-47EC-A594-8776CB41DF1B}"/>
            </a:ext>
          </a:extLst>
        </xdr:cNvPr>
        <xdr:cNvSpPr/>
      </xdr:nvSpPr>
      <xdr:spPr>
        <a:xfrm>
          <a:off x="16388080" y="107467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68580</xdr:rowOff>
    </xdr:from>
    <xdr:to>
      <xdr:col>102</xdr:col>
      <xdr:colOff>114300</xdr:colOff>
      <xdr:row>64</xdr:row>
      <xdr:rowOff>68580</xdr:rowOff>
    </xdr:to>
    <xdr:cxnSp macro="">
      <xdr:nvCxnSpPr>
        <xdr:cNvPr id="521" name="直線コネクタ 520">
          <a:extLst>
            <a:ext uri="{FF2B5EF4-FFF2-40B4-BE49-F238E27FC236}">
              <a16:creationId xmlns:a16="http://schemas.microsoft.com/office/drawing/2014/main" id="{6F000ED8-110F-426F-96A1-320645A5100B}"/>
            </a:ext>
          </a:extLst>
        </xdr:cNvPr>
        <xdr:cNvCxnSpPr/>
      </xdr:nvCxnSpPr>
      <xdr:spPr>
        <a:xfrm>
          <a:off x="16431260" y="1079754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166931</xdr:rowOff>
    </xdr:from>
    <xdr:ext cx="469744" cy="259045"/>
    <xdr:sp macro="" textlink="">
      <xdr:nvSpPr>
        <xdr:cNvPr id="522" name="n_1aveValue【保健センター・保健所】&#10;一人当たり面積">
          <a:extLst>
            <a:ext uri="{FF2B5EF4-FFF2-40B4-BE49-F238E27FC236}">
              <a16:creationId xmlns:a16="http://schemas.microsoft.com/office/drawing/2014/main" id="{E0BBC058-F404-4FA9-B26B-844E1A9A0ECE}"/>
            </a:ext>
          </a:extLst>
        </xdr:cNvPr>
        <xdr:cNvSpPr txBox="1"/>
      </xdr:nvSpPr>
      <xdr:spPr>
        <a:xfrm>
          <a:off x="18561127" y="10392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170197</xdr:rowOff>
    </xdr:from>
    <xdr:ext cx="469744" cy="259045"/>
    <xdr:sp macro="" textlink="">
      <xdr:nvSpPr>
        <xdr:cNvPr id="523" name="n_2aveValue【保健センター・保健所】&#10;一人当たり面積">
          <a:extLst>
            <a:ext uri="{FF2B5EF4-FFF2-40B4-BE49-F238E27FC236}">
              <a16:creationId xmlns:a16="http://schemas.microsoft.com/office/drawing/2014/main" id="{02E04292-500D-4C5F-91A4-91247620E60B}"/>
            </a:ext>
          </a:extLst>
        </xdr:cNvPr>
        <xdr:cNvSpPr txBox="1"/>
      </xdr:nvSpPr>
      <xdr:spPr>
        <a:xfrm>
          <a:off x="17776267" y="10396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8544</xdr:rowOff>
    </xdr:from>
    <xdr:ext cx="469744" cy="259045"/>
    <xdr:sp macro="" textlink="">
      <xdr:nvSpPr>
        <xdr:cNvPr id="524" name="n_3aveValue【保健センター・保健所】&#10;一人当たり面積">
          <a:extLst>
            <a:ext uri="{FF2B5EF4-FFF2-40B4-BE49-F238E27FC236}">
              <a16:creationId xmlns:a16="http://schemas.microsoft.com/office/drawing/2014/main" id="{7108A2EE-53AE-4E19-A65D-20682E0A3888}"/>
            </a:ext>
          </a:extLst>
        </xdr:cNvPr>
        <xdr:cNvSpPr txBox="1"/>
      </xdr:nvSpPr>
      <xdr:spPr>
        <a:xfrm>
          <a:off x="17001567" y="10402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163665</xdr:rowOff>
    </xdr:from>
    <xdr:ext cx="469744" cy="259045"/>
    <xdr:sp macro="" textlink="">
      <xdr:nvSpPr>
        <xdr:cNvPr id="525" name="n_4aveValue【保健センター・保健所】&#10;一人当たり面積">
          <a:extLst>
            <a:ext uri="{FF2B5EF4-FFF2-40B4-BE49-F238E27FC236}">
              <a16:creationId xmlns:a16="http://schemas.microsoft.com/office/drawing/2014/main" id="{EE4CEF38-5616-4E03-9E0A-03A08ED3D1A5}"/>
            </a:ext>
          </a:extLst>
        </xdr:cNvPr>
        <xdr:cNvSpPr txBox="1"/>
      </xdr:nvSpPr>
      <xdr:spPr>
        <a:xfrm>
          <a:off x="16226867" y="10389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110507</xdr:rowOff>
    </xdr:from>
    <xdr:ext cx="469744" cy="259045"/>
    <xdr:sp macro="" textlink="">
      <xdr:nvSpPr>
        <xdr:cNvPr id="526" name="n_1mainValue【保健センター・保健所】&#10;一人当たり面積">
          <a:extLst>
            <a:ext uri="{FF2B5EF4-FFF2-40B4-BE49-F238E27FC236}">
              <a16:creationId xmlns:a16="http://schemas.microsoft.com/office/drawing/2014/main" id="{609C1D69-1C1D-4649-A147-77E115782409}"/>
            </a:ext>
          </a:extLst>
        </xdr:cNvPr>
        <xdr:cNvSpPr txBox="1"/>
      </xdr:nvSpPr>
      <xdr:spPr>
        <a:xfrm>
          <a:off x="18561127" y="1083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110507</xdr:rowOff>
    </xdr:from>
    <xdr:ext cx="469744" cy="259045"/>
    <xdr:sp macro="" textlink="">
      <xdr:nvSpPr>
        <xdr:cNvPr id="527" name="n_2mainValue【保健センター・保健所】&#10;一人当たり面積">
          <a:extLst>
            <a:ext uri="{FF2B5EF4-FFF2-40B4-BE49-F238E27FC236}">
              <a16:creationId xmlns:a16="http://schemas.microsoft.com/office/drawing/2014/main" id="{13709741-6440-4EE3-920F-5F6AC04C965B}"/>
            </a:ext>
          </a:extLst>
        </xdr:cNvPr>
        <xdr:cNvSpPr txBox="1"/>
      </xdr:nvSpPr>
      <xdr:spPr>
        <a:xfrm>
          <a:off x="17776267" y="1083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110507</xdr:rowOff>
    </xdr:from>
    <xdr:ext cx="469744" cy="259045"/>
    <xdr:sp macro="" textlink="">
      <xdr:nvSpPr>
        <xdr:cNvPr id="528" name="n_3mainValue【保健センター・保健所】&#10;一人当たり面積">
          <a:extLst>
            <a:ext uri="{FF2B5EF4-FFF2-40B4-BE49-F238E27FC236}">
              <a16:creationId xmlns:a16="http://schemas.microsoft.com/office/drawing/2014/main" id="{655D29B4-1232-4D5B-A323-7A7E13A53299}"/>
            </a:ext>
          </a:extLst>
        </xdr:cNvPr>
        <xdr:cNvSpPr txBox="1"/>
      </xdr:nvSpPr>
      <xdr:spPr>
        <a:xfrm>
          <a:off x="17001567" y="1083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110507</xdr:rowOff>
    </xdr:from>
    <xdr:ext cx="469744" cy="259045"/>
    <xdr:sp macro="" textlink="">
      <xdr:nvSpPr>
        <xdr:cNvPr id="529" name="n_4mainValue【保健センター・保健所】&#10;一人当たり面積">
          <a:extLst>
            <a:ext uri="{FF2B5EF4-FFF2-40B4-BE49-F238E27FC236}">
              <a16:creationId xmlns:a16="http://schemas.microsoft.com/office/drawing/2014/main" id="{3783253A-74D0-4530-9843-F27FC6AC7A71}"/>
            </a:ext>
          </a:extLst>
        </xdr:cNvPr>
        <xdr:cNvSpPr txBox="1"/>
      </xdr:nvSpPr>
      <xdr:spPr>
        <a:xfrm>
          <a:off x="16226867" y="1083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0" name="正方形/長方形 529">
          <a:extLst>
            <a:ext uri="{FF2B5EF4-FFF2-40B4-BE49-F238E27FC236}">
              <a16:creationId xmlns:a16="http://schemas.microsoft.com/office/drawing/2014/main" id="{C686C963-ECA3-483C-A937-5E6A098854B2}"/>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1" name="正方形/長方形 530">
          <a:extLst>
            <a:ext uri="{FF2B5EF4-FFF2-40B4-BE49-F238E27FC236}">
              <a16:creationId xmlns:a16="http://schemas.microsoft.com/office/drawing/2014/main" id="{37A21B9A-A170-4230-8C73-2A29A1E4E0C8}"/>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2" name="正方形/長方形 531">
          <a:extLst>
            <a:ext uri="{FF2B5EF4-FFF2-40B4-BE49-F238E27FC236}">
              <a16:creationId xmlns:a16="http://schemas.microsoft.com/office/drawing/2014/main" id="{A3EC20A5-CFD3-4A7D-B1B8-999C069DFEB8}"/>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3" name="正方形/長方形 532">
          <a:extLst>
            <a:ext uri="{FF2B5EF4-FFF2-40B4-BE49-F238E27FC236}">
              <a16:creationId xmlns:a16="http://schemas.microsoft.com/office/drawing/2014/main" id="{3298CE31-0283-494A-9A23-C7F6521CB414}"/>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4" name="正方形/長方形 533">
          <a:extLst>
            <a:ext uri="{FF2B5EF4-FFF2-40B4-BE49-F238E27FC236}">
              <a16:creationId xmlns:a16="http://schemas.microsoft.com/office/drawing/2014/main" id="{16A01A1A-0983-4A93-B239-29080D621FD8}"/>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5" name="正方形/長方形 534">
          <a:extLst>
            <a:ext uri="{FF2B5EF4-FFF2-40B4-BE49-F238E27FC236}">
              <a16:creationId xmlns:a16="http://schemas.microsoft.com/office/drawing/2014/main" id="{0F494AB4-757A-4FF5-80DC-CF8768170E3F}"/>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6" name="正方形/長方形 535">
          <a:extLst>
            <a:ext uri="{FF2B5EF4-FFF2-40B4-BE49-F238E27FC236}">
              <a16:creationId xmlns:a16="http://schemas.microsoft.com/office/drawing/2014/main" id="{D605E66B-AE70-4F99-AC01-DE24BADC3B4D}"/>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7" name="正方形/長方形 536">
          <a:extLst>
            <a:ext uri="{FF2B5EF4-FFF2-40B4-BE49-F238E27FC236}">
              <a16:creationId xmlns:a16="http://schemas.microsoft.com/office/drawing/2014/main" id="{2E537692-C1FC-4763-813C-91EFFDC5EC2C}"/>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8" name="テキスト ボックス 537">
          <a:extLst>
            <a:ext uri="{FF2B5EF4-FFF2-40B4-BE49-F238E27FC236}">
              <a16:creationId xmlns:a16="http://schemas.microsoft.com/office/drawing/2014/main" id="{8F1C069E-7AC5-45E4-AC90-2F4F312C9F7B}"/>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9" name="直線コネクタ 538">
          <a:extLst>
            <a:ext uri="{FF2B5EF4-FFF2-40B4-BE49-F238E27FC236}">
              <a16:creationId xmlns:a16="http://schemas.microsoft.com/office/drawing/2014/main" id="{AD2C8CBB-D46A-4535-819B-F47A0C16C42E}"/>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40" name="テキスト ボックス 539">
          <a:extLst>
            <a:ext uri="{FF2B5EF4-FFF2-40B4-BE49-F238E27FC236}">
              <a16:creationId xmlns:a16="http://schemas.microsoft.com/office/drawing/2014/main" id="{7EFF1929-07E6-42AB-8B7F-5EB301D3C521}"/>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41" name="直線コネクタ 540">
          <a:extLst>
            <a:ext uri="{FF2B5EF4-FFF2-40B4-BE49-F238E27FC236}">
              <a16:creationId xmlns:a16="http://schemas.microsoft.com/office/drawing/2014/main" id="{92B10A68-6318-4168-9A30-09DE0B31FDF4}"/>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42" name="テキスト ボックス 541">
          <a:extLst>
            <a:ext uri="{FF2B5EF4-FFF2-40B4-BE49-F238E27FC236}">
              <a16:creationId xmlns:a16="http://schemas.microsoft.com/office/drawing/2014/main" id="{595E6BEE-FCA0-4AE6-A2A5-2D24150ADC11}"/>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43" name="直線コネクタ 542">
          <a:extLst>
            <a:ext uri="{FF2B5EF4-FFF2-40B4-BE49-F238E27FC236}">
              <a16:creationId xmlns:a16="http://schemas.microsoft.com/office/drawing/2014/main" id="{1C094D2F-5AC3-443B-A671-92A24C4A4DCF}"/>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4" name="テキスト ボックス 543">
          <a:extLst>
            <a:ext uri="{FF2B5EF4-FFF2-40B4-BE49-F238E27FC236}">
              <a16:creationId xmlns:a16="http://schemas.microsoft.com/office/drawing/2014/main" id="{F6A043D6-6BF0-479C-976F-598B80D081B3}"/>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5" name="直線コネクタ 544">
          <a:extLst>
            <a:ext uri="{FF2B5EF4-FFF2-40B4-BE49-F238E27FC236}">
              <a16:creationId xmlns:a16="http://schemas.microsoft.com/office/drawing/2014/main" id="{06D63BF9-13DB-4BCF-A2B9-8E49F445899A}"/>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6" name="テキスト ボックス 545">
          <a:extLst>
            <a:ext uri="{FF2B5EF4-FFF2-40B4-BE49-F238E27FC236}">
              <a16:creationId xmlns:a16="http://schemas.microsoft.com/office/drawing/2014/main" id="{B19BE7A9-4DBF-465D-970C-24A6ABDFB9E1}"/>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7" name="直線コネクタ 546">
          <a:extLst>
            <a:ext uri="{FF2B5EF4-FFF2-40B4-BE49-F238E27FC236}">
              <a16:creationId xmlns:a16="http://schemas.microsoft.com/office/drawing/2014/main" id="{416610DF-AC38-4C0B-8A92-306938A3579C}"/>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8" name="テキスト ボックス 547">
          <a:extLst>
            <a:ext uri="{FF2B5EF4-FFF2-40B4-BE49-F238E27FC236}">
              <a16:creationId xmlns:a16="http://schemas.microsoft.com/office/drawing/2014/main" id="{7E94F74B-9963-4BB2-8401-4FF0CCA7C774}"/>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9" name="直線コネクタ 548">
          <a:extLst>
            <a:ext uri="{FF2B5EF4-FFF2-40B4-BE49-F238E27FC236}">
              <a16:creationId xmlns:a16="http://schemas.microsoft.com/office/drawing/2014/main" id="{1568D8A1-88AF-4189-9FB6-AEF3921D6EE2}"/>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50" name="テキスト ボックス 549">
          <a:extLst>
            <a:ext uri="{FF2B5EF4-FFF2-40B4-BE49-F238E27FC236}">
              <a16:creationId xmlns:a16="http://schemas.microsoft.com/office/drawing/2014/main" id="{DA6DFFD3-3258-4AF6-82A2-B1B3E95FA621}"/>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1" name="直線コネクタ 550">
          <a:extLst>
            <a:ext uri="{FF2B5EF4-FFF2-40B4-BE49-F238E27FC236}">
              <a16:creationId xmlns:a16="http://schemas.microsoft.com/office/drawing/2014/main" id="{6891B6BD-413A-4820-8BE4-9264C3C2E523}"/>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52" name="テキスト ボックス 551">
          <a:extLst>
            <a:ext uri="{FF2B5EF4-FFF2-40B4-BE49-F238E27FC236}">
              <a16:creationId xmlns:a16="http://schemas.microsoft.com/office/drawing/2014/main" id="{E9E9522E-EDF1-4725-B9B5-4169A98BDBA0}"/>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3" name="【消防施設】&#10;有形固定資産減価償却率グラフ枠">
          <a:extLst>
            <a:ext uri="{FF2B5EF4-FFF2-40B4-BE49-F238E27FC236}">
              <a16:creationId xmlns:a16="http://schemas.microsoft.com/office/drawing/2014/main" id="{87537027-92E9-44A5-8071-1AB0BA3CCF19}"/>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36195</xdr:rowOff>
    </xdr:from>
    <xdr:to>
      <xdr:col>85</xdr:col>
      <xdr:colOff>126364</xdr:colOff>
      <xdr:row>86</xdr:row>
      <xdr:rowOff>114300</xdr:rowOff>
    </xdr:to>
    <xdr:cxnSp macro="">
      <xdr:nvCxnSpPr>
        <xdr:cNvPr id="554" name="直線コネクタ 553">
          <a:extLst>
            <a:ext uri="{FF2B5EF4-FFF2-40B4-BE49-F238E27FC236}">
              <a16:creationId xmlns:a16="http://schemas.microsoft.com/office/drawing/2014/main" id="{99ECEA0A-6C7A-4B6D-A11D-6C50FADFCE3F}"/>
            </a:ext>
          </a:extLst>
        </xdr:cNvPr>
        <xdr:cNvCxnSpPr/>
      </xdr:nvCxnSpPr>
      <xdr:spPr>
        <a:xfrm flipV="1">
          <a:off x="14375764" y="12944475"/>
          <a:ext cx="0" cy="1586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55" name="【消防施設】&#10;有形固定資産減価償却率最小値テキスト">
          <a:extLst>
            <a:ext uri="{FF2B5EF4-FFF2-40B4-BE49-F238E27FC236}">
              <a16:creationId xmlns:a16="http://schemas.microsoft.com/office/drawing/2014/main" id="{9E8D0DC0-6FFF-4A5C-97BB-DCAFE2D91F49}"/>
            </a:ext>
          </a:extLst>
        </xdr:cNvPr>
        <xdr:cNvSpPr txBox="1"/>
      </xdr:nvSpPr>
      <xdr:spPr>
        <a:xfrm>
          <a:off x="1441450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56" name="直線コネクタ 555">
          <a:extLst>
            <a:ext uri="{FF2B5EF4-FFF2-40B4-BE49-F238E27FC236}">
              <a16:creationId xmlns:a16="http://schemas.microsoft.com/office/drawing/2014/main" id="{B9857251-B963-48AC-84CF-DB846735C03F}"/>
            </a:ext>
          </a:extLst>
        </xdr:cNvPr>
        <xdr:cNvCxnSpPr/>
      </xdr:nvCxnSpPr>
      <xdr:spPr>
        <a:xfrm>
          <a:off x="1428750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154322</xdr:rowOff>
    </xdr:from>
    <xdr:ext cx="405111" cy="259045"/>
    <xdr:sp macro="" textlink="">
      <xdr:nvSpPr>
        <xdr:cNvPr id="557" name="【消防施設】&#10;有形固定資産減価償却率最大値テキスト">
          <a:extLst>
            <a:ext uri="{FF2B5EF4-FFF2-40B4-BE49-F238E27FC236}">
              <a16:creationId xmlns:a16="http://schemas.microsoft.com/office/drawing/2014/main" id="{529BE815-C0E0-4979-9B95-DEA97317A925}"/>
            </a:ext>
          </a:extLst>
        </xdr:cNvPr>
        <xdr:cNvSpPr txBox="1"/>
      </xdr:nvSpPr>
      <xdr:spPr>
        <a:xfrm>
          <a:off x="14414500" y="12727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36195</xdr:rowOff>
    </xdr:from>
    <xdr:to>
      <xdr:col>86</xdr:col>
      <xdr:colOff>25400</xdr:colOff>
      <xdr:row>77</xdr:row>
      <xdr:rowOff>36195</xdr:rowOff>
    </xdr:to>
    <xdr:cxnSp macro="">
      <xdr:nvCxnSpPr>
        <xdr:cNvPr id="558" name="直線コネクタ 557">
          <a:extLst>
            <a:ext uri="{FF2B5EF4-FFF2-40B4-BE49-F238E27FC236}">
              <a16:creationId xmlns:a16="http://schemas.microsoft.com/office/drawing/2014/main" id="{18C17A85-8DF3-44E2-B4F7-0E8373B18EC9}"/>
            </a:ext>
          </a:extLst>
        </xdr:cNvPr>
        <xdr:cNvCxnSpPr/>
      </xdr:nvCxnSpPr>
      <xdr:spPr>
        <a:xfrm>
          <a:off x="14287500" y="129444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33038</xdr:rowOff>
    </xdr:from>
    <xdr:ext cx="405111" cy="259045"/>
    <xdr:sp macro="" textlink="">
      <xdr:nvSpPr>
        <xdr:cNvPr id="559" name="【消防施設】&#10;有形固定資産減価償却率平均値テキスト">
          <a:extLst>
            <a:ext uri="{FF2B5EF4-FFF2-40B4-BE49-F238E27FC236}">
              <a16:creationId xmlns:a16="http://schemas.microsoft.com/office/drawing/2014/main" id="{FA331DD9-EA9F-4290-99F0-C971DB87B097}"/>
            </a:ext>
          </a:extLst>
        </xdr:cNvPr>
        <xdr:cNvSpPr txBox="1"/>
      </xdr:nvSpPr>
      <xdr:spPr>
        <a:xfrm>
          <a:off x="14414500" y="136118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10161</xdr:rowOff>
    </xdr:from>
    <xdr:to>
      <xdr:col>85</xdr:col>
      <xdr:colOff>177800</xdr:colOff>
      <xdr:row>82</xdr:row>
      <xdr:rowOff>111761</xdr:rowOff>
    </xdr:to>
    <xdr:sp macro="" textlink="">
      <xdr:nvSpPr>
        <xdr:cNvPr id="560" name="フローチャート: 判断 559">
          <a:extLst>
            <a:ext uri="{FF2B5EF4-FFF2-40B4-BE49-F238E27FC236}">
              <a16:creationId xmlns:a16="http://schemas.microsoft.com/office/drawing/2014/main" id="{B1A031E1-976D-4A7B-8F13-4B20BECC6484}"/>
            </a:ext>
          </a:extLst>
        </xdr:cNvPr>
        <xdr:cNvSpPr/>
      </xdr:nvSpPr>
      <xdr:spPr>
        <a:xfrm>
          <a:off x="14325600" y="13756641"/>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164464</xdr:rowOff>
    </xdr:from>
    <xdr:to>
      <xdr:col>81</xdr:col>
      <xdr:colOff>101600</xdr:colOff>
      <xdr:row>82</xdr:row>
      <xdr:rowOff>94614</xdr:rowOff>
    </xdr:to>
    <xdr:sp macro="" textlink="">
      <xdr:nvSpPr>
        <xdr:cNvPr id="561" name="フローチャート: 判断 560">
          <a:extLst>
            <a:ext uri="{FF2B5EF4-FFF2-40B4-BE49-F238E27FC236}">
              <a16:creationId xmlns:a16="http://schemas.microsoft.com/office/drawing/2014/main" id="{3BF2E2FC-9C59-461D-9F1E-92C4591AF56F}"/>
            </a:ext>
          </a:extLst>
        </xdr:cNvPr>
        <xdr:cNvSpPr/>
      </xdr:nvSpPr>
      <xdr:spPr>
        <a:xfrm>
          <a:off x="13578840" y="137433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147320</xdr:rowOff>
    </xdr:from>
    <xdr:to>
      <xdr:col>76</xdr:col>
      <xdr:colOff>165100</xdr:colOff>
      <xdr:row>82</xdr:row>
      <xdr:rowOff>77470</xdr:rowOff>
    </xdr:to>
    <xdr:sp macro="" textlink="">
      <xdr:nvSpPr>
        <xdr:cNvPr id="562" name="フローチャート: 判断 561">
          <a:extLst>
            <a:ext uri="{FF2B5EF4-FFF2-40B4-BE49-F238E27FC236}">
              <a16:creationId xmlns:a16="http://schemas.microsoft.com/office/drawing/2014/main" id="{014FD0BC-DDCF-43D1-9A60-DFEE41C3930B}"/>
            </a:ext>
          </a:extLst>
        </xdr:cNvPr>
        <xdr:cNvSpPr/>
      </xdr:nvSpPr>
      <xdr:spPr>
        <a:xfrm>
          <a:off x="12804140" y="137261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133986</xdr:rowOff>
    </xdr:from>
    <xdr:to>
      <xdr:col>72</xdr:col>
      <xdr:colOff>38100</xdr:colOff>
      <xdr:row>82</xdr:row>
      <xdr:rowOff>64136</xdr:rowOff>
    </xdr:to>
    <xdr:sp macro="" textlink="">
      <xdr:nvSpPr>
        <xdr:cNvPr id="563" name="フローチャート: 判断 562">
          <a:extLst>
            <a:ext uri="{FF2B5EF4-FFF2-40B4-BE49-F238E27FC236}">
              <a16:creationId xmlns:a16="http://schemas.microsoft.com/office/drawing/2014/main" id="{83832ABD-F277-4195-A422-8BE1C472626A}"/>
            </a:ext>
          </a:extLst>
        </xdr:cNvPr>
        <xdr:cNvSpPr/>
      </xdr:nvSpPr>
      <xdr:spPr>
        <a:xfrm>
          <a:off x="12029440" y="1371282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116839</xdr:rowOff>
    </xdr:from>
    <xdr:to>
      <xdr:col>67</xdr:col>
      <xdr:colOff>101600</xdr:colOff>
      <xdr:row>82</xdr:row>
      <xdr:rowOff>46989</xdr:rowOff>
    </xdr:to>
    <xdr:sp macro="" textlink="">
      <xdr:nvSpPr>
        <xdr:cNvPr id="564" name="フローチャート: 判断 563">
          <a:extLst>
            <a:ext uri="{FF2B5EF4-FFF2-40B4-BE49-F238E27FC236}">
              <a16:creationId xmlns:a16="http://schemas.microsoft.com/office/drawing/2014/main" id="{D827EB4F-0250-4A88-BF63-C18160BF9BD3}"/>
            </a:ext>
          </a:extLst>
        </xdr:cNvPr>
        <xdr:cNvSpPr/>
      </xdr:nvSpPr>
      <xdr:spPr>
        <a:xfrm>
          <a:off x="11231880" y="136956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FDFD20E0-52CB-4D3A-9CA9-82229EE837E8}"/>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6" name="テキスト ボックス 565">
          <a:extLst>
            <a:ext uri="{FF2B5EF4-FFF2-40B4-BE49-F238E27FC236}">
              <a16:creationId xmlns:a16="http://schemas.microsoft.com/office/drawing/2014/main" id="{5ACD2AC0-6DC0-47EB-A398-0622E3EF5CD7}"/>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7" name="テキスト ボックス 566">
          <a:extLst>
            <a:ext uri="{FF2B5EF4-FFF2-40B4-BE49-F238E27FC236}">
              <a16:creationId xmlns:a16="http://schemas.microsoft.com/office/drawing/2014/main" id="{5B0D65B7-127E-4A85-928A-5B48D9525EC6}"/>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8" name="テキスト ボックス 567">
          <a:extLst>
            <a:ext uri="{FF2B5EF4-FFF2-40B4-BE49-F238E27FC236}">
              <a16:creationId xmlns:a16="http://schemas.microsoft.com/office/drawing/2014/main" id="{D2E00FB5-65B2-41F8-B182-09C52D7A710D}"/>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9" name="テキスト ボックス 568">
          <a:extLst>
            <a:ext uri="{FF2B5EF4-FFF2-40B4-BE49-F238E27FC236}">
              <a16:creationId xmlns:a16="http://schemas.microsoft.com/office/drawing/2014/main" id="{96BA5215-B46A-4A6E-A9DB-9E8844EB5597}"/>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141605</xdr:rowOff>
    </xdr:from>
    <xdr:to>
      <xdr:col>85</xdr:col>
      <xdr:colOff>177800</xdr:colOff>
      <xdr:row>85</xdr:row>
      <xdr:rowOff>71755</xdr:rowOff>
    </xdr:to>
    <xdr:sp macro="" textlink="">
      <xdr:nvSpPr>
        <xdr:cNvPr id="570" name="楕円 569">
          <a:extLst>
            <a:ext uri="{FF2B5EF4-FFF2-40B4-BE49-F238E27FC236}">
              <a16:creationId xmlns:a16="http://schemas.microsoft.com/office/drawing/2014/main" id="{98FB9715-C2D6-4AEE-B7DA-3A83DF2F541A}"/>
            </a:ext>
          </a:extLst>
        </xdr:cNvPr>
        <xdr:cNvSpPr/>
      </xdr:nvSpPr>
      <xdr:spPr>
        <a:xfrm>
          <a:off x="14325600" y="1422336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120032</xdr:rowOff>
    </xdr:from>
    <xdr:ext cx="405111" cy="259045"/>
    <xdr:sp macro="" textlink="">
      <xdr:nvSpPr>
        <xdr:cNvPr id="571" name="【消防施設】&#10;有形固定資産減価償却率該当値テキスト">
          <a:extLst>
            <a:ext uri="{FF2B5EF4-FFF2-40B4-BE49-F238E27FC236}">
              <a16:creationId xmlns:a16="http://schemas.microsoft.com/office/drawing/2014/main" id="{E7F55D60-AAE6-467F-9492-A79225A05929}"/>
            </a:ext>
          </a:extLst>
        </xdr:cNvPr>
        <xdr:cNvSpPr txBox="1"/>
      </xdr:nvSpPr>
      <xdr:spPr>
        <a:xfrm>
          <a:off x="14414500" y="1420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114936</xdr:rowOff>
    </xdr:from>
    <xdr:to>
      <xdr:col>81</xdr:col>
      <xdr:colOff>101600</xdr:colOff>
      <xdr:row>85</xdr:row>
      <xdr:rowOff>45086</xdr:rowOff>
    </xdr:to>
    <xdr:sp macro="" textlink="">
      <xdr:nvSpPr>
        <xdr:cNvPr id="572" name="楕円 571">
          <a:extLst>
            <a:ext uri="{FF2B5EF4-FFF2-40B4-BE49-F238E27FC236}">
              <a16:creationId xmlns:a16="http://schemas.microsoft.com/office/drawing/2014/main" id="{5229817F-F2AB-46DF-AFAD-F1F8A596F636}"/>
            </a:ext>
          </a:extLst>
        </xdr:cNvPr>
        <xdr:cNvSpPr/>
      </xdr:nvSpPr>
      <xdr:spPr>
        <a:xfrm>
          <a:off x="13578840" y="141966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165736</xdr:rowOff>
    </xdr:from>
    <xdr:to>
      <xdr:col>85</xdr:col>
      <xdr:colOff>127000</xdr:colOff>
      <xdr:row>85</xdr:row>
      <xdr:rowOff>20955</xdr:rowOff>
    </xdr:to>
    <xdr:cxnSp macro="">
      <xdr:nvCxnSpPr>
        <xdr:cNvPr id="573" name="直線コネクタ 572">
          <a:extLst>
            <a:ext uri="{FF2B5EF4-FFF2-40B4-BE49-F238E27FC236}">
              <a16:creationId xmlns:a16="http://schemas.microsoft.com/office/drawing/2014/main" id="{6D94675E-DD4A-4AF0-90C0-D2E3FC0E46CC}"/>
            </a:ext>
          </a:extLst>
        </xdr:cNvPr>
        <xdr:cNvCxnSpPr/>
      </xdr:nvCxnSpPr>
      <xdr:spPr>
        <a:xfrm>
          <a:off x="13629640" y="14247496"/>
          <a:ext cx="74676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86361</xdr:rowOff>
    </xdr:from>
    <xdr:to>
      <xdr:col>76</xdr:col>
      <xdr:colOff>165100</xdr:colOff>
      <xdr:row>85</xdr:row>
      <xdr:rowOff>16511</xdr:rowOff>
    </xdr:to>
    <xdr:sp macro="" textlink="">
      <xdr:nvSpPr>
        <xdr:cNvPr id="574" name="楕円 573">
          <a:extLst>
            <a:ext uri="{FF2B5EF4-FFF2-40B4-BE49-F238E27FC236}">
              <a16:creationId xmlns:a16="http://schemas.microsoft.com/office/drawing/2014/main" id="{DE305CF8-436E-43E1-9EA8-0779679A914F}"/>
            </a:ext>
          </a:extLst>
        </xdr:cNvPr>
        <xdr:cNvSpPr/>
      </xdr:nvSpPr>
      <xdr:spPr>
        <a:xfrm>
          <a:off x="12804140" y="141681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137161</xdr:rowOff>
    </xdr:from>
    <xdr:to>
      <xdr:col>81</xdr:col>
      <xdr:colOff>50800</xdr:colOff>
      <xdr:row>84</xdr:row>
      <xdr:rowOff>165736</xdr:rowOff>
    </xdr:to>
    <xdr:cxnSp macro="">
      <xdr:nvCxnSpPr>
        <xdr:cNvPr id="575" name="直線コネクタ 574">
          <a:extLst>
            <a:ext uri="{FF2B5EF4-FFF2-40B4-BE49-F238E27FC236}">
              <a16:creationId xmlns:a16="http://schemas.microsoft.com/office/drawing/2014/main" id="{EFB25B50-90DA-40B9-AC34-899665632D0A}"/>
            </a:ext>
          </a:extLst>
        </xdr:cNvPr>
        <xdr:cNvCxnSpPr/>
      </xdr:nvCxnSpPr>
      <xdr:spPr>
        <a:xfrm>
          <a:off x="12854940" y="14218921"/>
          <a:ext cx="7747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57786</xdr:rowOff>
    </xdr:from>
    <xdr:to>
      <xdr:col>72</xdr:col>
      <xdr:colOff>38100</xdr:colOff>
      <xdr:row>84</xdr:row>
      <xdr:rowOff>159386</xdr:rowOff>
    </xdr:to>
    <xdr:sp macro="" textlink="">
      <xdr:nvSpPr>
        <xdr:cNvPr id="576" name="楕円 575">
          <a:extLst>
            <a:ext uri="{FF2B5EF4-FFF2-40B4-BE49-F238E27FC236}">
              <a16:creationId xmlns:a16="http://schemas.microsoft.com/office/drawing/2014/main" id="{76F876F7-24C6-4AD6-9802-164BDD19843D}"/>
            </a:ext>
          </a:extLst>
        </xdr:cNvPr>
        <xdr:cNvSpPr/>
      </xdr:nvSpPr>
      <xdr:spPr>
        <a:xfrm>
          <a:off x="12029440" y="1413954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108586</xdr:rowOff>
    </xdr:from>
    <xdr:to>
      <xdr:col>76</xdr:col>
      <xdr:colOff>114300</xdr:colOff>
      <xdr:row>84</xdr:row>
      <xdr:rowOff>137161</xdr:rowOff>
    </xdr:to>
    <xdr:cxnSp macro="">
      <xdr:nvCxnSpPr>
        <xdr:cNvPr id="577" name="直線コネクタ 576">
          <a:extLst>
            <a:ext uri="{FF2B5EF4-FFF2-40B4-BE49-F238E27FC236}">
              <a16:creationId xmlns:a16="http://schemas.microsoft.com/office/drawing/2014/main" id="{F769A2EB-3669-4E2F-A31A-29C5D00496A4}"/>
            </a:ext>
          </a:extLst>
        </xdr:cNvPr>
        <xdr:cNvCxnSpPr/>
      </xdr:nvCxnSpPr>
      <xdr:spPr>
        <a:xfrm>
          <a:off x="12072620" y="14190346"/>
          <a:ext cx="7823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27305</xdr:rowOff>
    </xdr:from>
    <xdr:to>
      <xdr:col>67</xdr:col>
      <xdr:colOff>101600</xdr:colOff>
      <xdr:row>84</xdr:row>
      <xdr:rowOff>128905</xdr:rowOff>
    </xdr:to>
    <xdr:sp macro="" textlink="">
      <xdr:nvSpPr>
        <xdr:cNvPr id="578" name="楕円 577">
          <a:extLst>
            <a:ext uri="{FF2B5EF4-FFF2-40B4-BE49-F238E27FC236}">
              <a16:creationId xmlns:a16="http://schemas.microsoft.com/office/drawing/2014/main" id="{949B6919-9512-4839-948E-20517E5E93D7}"/>
            </a:ext>
          </a:extLst>
        </xdr:cNvPr>
        <xdr:cNvSpPr/>
      </xdr:nvSpPr>
      <xdr:spPr>
        <a:xfrm>
          <a:off x="11231880" y="1410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78105</xdr:rowOff>
    </xdr:from>
    <xdr:to>
      <xdr:col>71</xdr:col>
      <xdr:colOff>177800</xdr:colOff>
      <xdr:row>84</xdr:row>
      <xdr:rowOff>108586</xdr:rowOff>
    </xdr:to>
    <xdr:cxnSp macro="">
      <xdr:nvCxnSpPr>
        <xdr:cNvPr id="579" name="直線コネクタ 578">
          <a:extLst>
            <a:ext uri="{FF2B5EF4-FFF2-40B4-BE49-F238E27FC236}">
              <a16:creationId xmlns:a16="http://schemas.microsoft.com/office/drawing/2014/main" id="{F59C35EB-746B-4322-9098-38768B708BB1}"/>
            </a:ext>
          </a:extLst>
        </xdr:cNvPr>
        <xdr:cNvCxnSpPr/>
      </xdr:nvCxnSpPr>
      <xdr:spPr>
        <a:xfrm>
          <a:off x="11282680" y="14159865"/>
          <a:ext cx="78994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111141</xdr:rowOff>
    </xdr:from>
    <xdr:ext cx="405111" cy="259045"/>
    <xdr:sp macro="" textlink="">
      <xdr:nvSpPr>
        <xdr:cNvPr id="580" name="n_1aveValue【消防施設】&#10;有形固定資産減価償却率">
          <a:extLst>
            <a:ext uri="{FF2B5EF4-FFF2-40B4-BE49-F238E27FC236}">
              <a16:creationId xmlns:a16="http://schemas.microsoft.com/office/drawing/2014/main" id="{BBB80028-68C9-4A71-8711-ED1898B904BB}"/>
            </a:ext>
          </a:extLst>
        </xdr:cNvPr>
        <xdr:cNvSpPr txBox="1"/>
      </xdr:nvSpPr>
      <xdr:spPr>
        <a:xfrm>
          <a:off x="13437244" y="1352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93997</xdr:rowOff>
    </xdr:from>
    <xdr:ext cx="405111" cy="259045"/>
    <xdr:sp macro="" textlink="">
      <xdr:nvSpPr>
        <xdr:cNvPr id="581" name="n_2aveValue【消防施設】&#10;有形固定資産減価償却率">
          <a:extLst>
            <a:ext uri="{FF2B5EF4-FFF2-40B4-BE49-F238E27FC236}">
              <a16:creationId xmlns:a16="http://schemas.microsoft.com/office/drawing/2014/main" id="{6E2680A9-8332-4A7C-AC87-CED6E2BBB4E3}"/>
            </a:ext>
          </a:extLst>
        </xdr:cNvPr>
        <xdr:cNvSpPr txBox="1"/>
      </xdr:nvSpPr>
      <xdr:spPr>
        <a:xfrm>
          <a:off x="12675244" y="1350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80663</xdr:rowOff>
    </xdr:from>
    <xdr:ext cx="405111" cy="259045"/>
    <xdr:sp macro="" textlink="">
      <xdr:nvSpPr>
        <xdr:cNvPr id="582" name="n_3aveValue【消防施設】&#10;有形固定資産減価償却率">
          <a:extLst>
            <a:ext uri="{FF2B5EF4-FFF2-40B4-BE49-F238E27FC236}">
              <a16:creationId xmlns:a16="http://schemas.microsoft.com/office/drawing/2014/main" id="{BA2390D9-BC75-4D1E-84B0-09433A716B8C}"/>
            </a:ext>
          </a:extLst>
        </xdr:cNvPr>
        <xdr:cNvSpPr txBox="1"/>
      </xdr:nvSpPr>
      <xdr:spPr>
        <a:xfrm>
          <a:off x="11900544" y="1349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63516</xdr:rowOff>
    </xdr:from>
    <xdr:ext cx="405111" cy="259045"/>
    <xdr:sp macro="" textlink="">
      <xdr:nvSpPr>
        <xdr:cNvPr id="583" name="n_4aveValue【消防施設】&#10;有形固定資産減価償却率">
          <a:extLst>
            <a:ext uri="{FF2B5EF4-FFF2-40B4-BE49-F238E27FC236}">
              <a16:creationId xmlns:a16="http://schemas.microsoft.com/office/drawing/2014/main" id="{EEA35C96-48DE-4F00-BA21-E8743C0D8553}"/>
            </a:ext>
          </a:extLst>
        </xdr:cNvPr>
        <xdr:cNvSpPr txBox="1"/>
      </xdr:nvSpPr>
      <xdr:spPr>
        <a:xfrm>
          <a:off x="11102984" y="13474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36213</xdr:rowOff>
    </xdr:from>
    <xdr:ext cx="405111" cy="259045"/>
    <xdr:sp macro="" textlink="">
      <xdr:nvSpPr>
        <xdr:cNvPr id="584" name="n_1mainValue【消防施設】&#10;有形固定資産減価償却率">
          <a:extLst>
            <a:ext uri="{FF2B5EF4-FFF2-40B4-BE49-F238E27FC236}">
              <a16:creationId xmlns:a16="http://schemas.microsoft.com/office/drawing/2014/main" id="{213C62D8-BAD8-4569-B622-CB05EECB5884}"/>
            </a:ext>
          </a:extLst>
        </xdr:cNvPr>
        <xdr:cNvSpPr txBox="1"/>
      </xdr:nvSpPr>
      <xdr:spPr>
        <a:xfrm>
          <a:off x="13437244" y="14285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7638</xdr:rowOff>
    </xdr:from>
    <xdr:ext cx="405111" cy="259045"/>
    <xdr:sp macro="" textlink="">
      <xdr:nvSpPr>
        <xdr:cNvPr id="585" name="n_2mainValue【消防施設】&#10;有形固定資産減価償却率">
          <a:extLst>
            <a:ext uri="{FF2B5EF4-FFF2-40B4-BE49-F238E27FC236}">
              <a16:creationId xmlns:a16="http://schemas.microsoft.com/office/drawing/2014/main" id="{F646620B-C484-4A52-BD67-7C7BFA2E4B57}"/>
            </a:ext>
          </a:extLst>
        </xdr:cNvPr>
        <xdr:cNvSpPr txBox="1"/>
      </xdr:nvSpPr>
      <xdr:spPr>
        <a:xfrm>
          <a:off x="12675244" y="1425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150513</xdr:rowOff>
    </xdr:from>
    <xdr:ext cx="405111" cy="259045"/>
    <xdr:sp macro="" textlink="">
      <xdr:nvSpPr>
        <xdr:cNvPr id="586" name="n_3mainValue【消防施設】&#10;有形固定資産減価償却率">
          <a:extLst>
            <a:ext uri="{FF2B5EF4-FFF2-40B4-BE49-F238E27FC236}">
              <a16:creationId xmlns:a16="http://schemas.microsoft.com/office/drawing/2014/main" id="{BC224031-C377-4AA5-9C6C-41A6EF8294B3}"/>
            </a:ext>
          </a:extLst>
        </xdr:cNvPr>
        <xdr:cNvSpPr txBox="1"/>
      </xdr:nvSpPr>
      <xdr:spPr>
        <a:xfrm>
          <a:off x="11900544" y="1423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120032</xdr:rowOff>
    </xdr:from>
    <xdr:ext cx="405111" cy="259045"/>
    <xdr:sp macro="" textlink="">
      <xdr:nvSpPr>
        <xdr:cNvPr id="587" name="n_4mainValue【消防施設】&#10;有形固定資産減価償却率">
          <a:extLst>
            <a:ext uri="{FF2B5EF4-FFF2-40B4-BE49-F238E27FC236}">
              <a16:creationId xmlns:a16="http://schemas.microsoft.com/office/drawing/2014/main" id="{B7255467-EA64-4B89-BE54-389A2EC4CE3D}"/>
            </a:ext>
          </a:extLst>
        </xdr:cNvPr>
        <xdr:cNvSpPr txBox="1"/>
      </xdr:nvSpPr>
      <xdr:spPr>
        <a:xfrm>
          <a:off x="11102984" y="1420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8" name="正方形/長方形 587">
          <a:extLst>
            <a:ext uri="{FF2B5EF4-FFF2-40B4-BE49-F238E27FC236}">
              <a16:creationId xmlns:a16="http://schemas.microsoft.com/office/drawing/2014/main" id="{80776820-E651-4788-A80B-94AEE5D01E3F}"/>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9" name="正方形/長方形 588">
          <a:extLst>
            <a:ext uri="{FF2B5EF4-FFF2-40B4-BE49-F238E27FC236}">
              <a16:creationId xmlns:a16="http://schemas.microsoft.com/office/drawing/2014/main" id="{9E6DE7AD-C7CA-433A-8A0F-9E392F8F54F9}"/>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0" name="正方形/長方形 589">
          <a:extLst>
            <a:ext uri="{FF2B5EF4-FFF2-40B4-BE49-F238E27FC236}">
              <a16:creationId xmlns:a16="http://schemas.microsoft.com/office/drawing/2014/main" id="{9C030E8E-676D-48CA-95AB-AC54535A68A5}"/>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1" name="正方形/長方形 590">
          <a:extLst>
            <a:ext uri="{FF2B5EF4-FFF2-40B4-BE49-F238E27FC236}">
              <a16:creationId xmlns:a16="http://schemas.microsoft.com/office/drawing/2014/main" id="{6B7C7694-F802-4A49-AA3A-2EC71F210215}"/>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2" name="正方形/長方形 591">
          <a:extLst>
            <a:ext uri="{FF2B5EF4-FFF2-40B4-BE49-F238E27FC236}">
              <a16:creationId xmlns:a16="http://schemas.microsoft.com/office/drawing/2014/main" id="{CC624AF7-1403-48D4-ABF9-B148FB38347F}"/>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3" name="正方形/長方形 592">
          <a:extLst>
            <a:ext uri="{FF2B5EF4-FFF2-40B4-BE49-F238E27FC236}">
              <a16:creationId xmlns:a16="http://schemas.microsoft.com/office/drawing/2014/main" id="{94178B39-EDC1-44DB-959D-65F142CF37C6}"/>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4" name="正方形/長方形 593">
          <a:extLst>
            <a:ext uri="{FF2B5EF4-FFF2-40B4-BE49-F238E27FC236}">
              <a16:creationId xmlns:a16="http://schemas.microsoft.com/office/drawing/2014/main" id="{3882995B-9E3A-40A2-A0A6-44AFBE9235A3}"/>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5" name="正方形/長方形 594">
          <a:extLst>
            <a:ext uri="{FF2B5EF4-FFF2-40B4-BE49-F238E27FC236}">
              <a16:creationId xmlns:a16="http://schemas.microsoft.com/office/drawing/2014/main" id="{E1A98D1D-39DA-465E-9C28-3F66068C0D75}"/>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6" name="テキスト ボックス 595">
          <a:extLst>
            <a:ext uri="{FF2B5EF4-FFF2-40B4-BE49-F238E27FC236}">
              <a16:creationId xmlns:a16="http://schemas.microsoft.com/office/drawing/2014/main" id="{51415A34-470C-496F-9B58-A988F4997DCF}"/>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7" name="直線コネクタ 596">
          <a:extLst>
            <a:ext uri="{FF2B5EF4-FFF2-40B4-BE49-F238E27FC236}">
              <a16:creationId xmlns:a16="http://schemas.microsoft.com/office/drawing/2014/main" id="{1163492F-C708-4BA2-95AB-71120FD784A7}"/>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8" name="直線コネクタ 597">
          <a:extLst>
            <a:ext uri="{FF2B5EF4-FFF2-40B4-BE49-F238E27FC236}">
              <a16:creationId xmlns:a16="http://schemas.microsoft.com/office/drawing/2014/main" id="{9BD81D1E-527B-4669-9626-A52B3B88B1DB}"/>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9" name="テキスト ボックス 598">
          <a:extLst>
            <a:ext uri="{FF2B5EF4-FFF2-40B4-BE49-F238E27FC236}">
              <a16:creationId xmlns:a16="http://schemas.microsoft.com/office/drawing/2014/main" id="{31698629-DF56-46A5-8AF8-418F49CD0A31}"/>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00" name="直線コネクタ 599">
          <a:extLst>
            <a:ext uri="{FF2B5EF4-FFF2-40B4-BE49-F238E27FC236}">
              <a16:creationId xmlns:a16="http://schemas.microsoft.com/office/drawing/2014/main" id="{E8A07C8B-9255-41A4-A423-BB7BC79FB0EF}"/>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01" name="テキスト ボックス 600">
          <a:extLst>
            <a:ext uri="{FF2B5EF4-FFF2-40B4-BE49-F238E27FC236}">
              <a16:creationId xmlns:a16="http://schemas.microsoft.com/office/drawing/2014/main" id="{5076A5A0-CFF2-440A-95A0-EB9F7AC77045}"/>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02" name="直線コネクタ 601">
          <a:extLst>
            <a:ext uri="{FF2B5EF4-FFF2-40B4-BE49-F238E27FC236}">
              <a16:creationId xmlns:a16="http://schemas.microsoft.com/office/drawing/2014/main" id="{BB807282-01C0-46FE-83DD-46C43B4499D0}"/>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03" name="テキスト ボックス 602">
          <a:extLst>
            <a:ext uri="{FF2B5EF4-FFF2-40B4-BE49-F238E27FC236}">
              <a16:creationId xmlns:a16="http://schemas.microsoft.com/office/drawing/2014/main" id="{B2A1F42D-7C00-4298-9155-02DE870E84CC}"/>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04" name="直線コネクタ 603">
          <a:extLst>
            <a:ext uri="{FF2B5EF4-FFF2-40B4-BE49-F238E27FC236}">
              <a16:creationId xmlns:a16="http://schemas.microsoft.com/office/drawing/2014/main" id="{CF0F23B4-F75A-442F-9FF2-22BA0BDD275A}"/>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05" name="テキスト ボックス 604">
          <a:extLst>
            <a:ext uri="{FF2B5EF4-FFF2-40B4-BE49-F238E27FC236}">
              <a16:creationId xmlns:a16="http://schemas.microsoft.com/office/drawing/2014/main" id="{20B79CCC-5A34-4743-A4F0-92DF97FB9402}"/>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6" name="直線コネクタ 605">
          <a:extLst>
            <a:ext uri="{FF2B5EF4-FFF2-40B4-BE49-F238E27FC236}">
              <a16:creationId xmlns:a16="http://schemas.microsoft.com/office/drawing/2014/main" id="{90D24DB1-B7E5-4D2A-B269-E0C2E2724773}"/>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7" name="テキスト ボックス 606">
          <a:extLst>
            <a:ext uri="{FF2B5EF4-FFF2-40B4-BE49-F238E27FC236}">
              <a16:creationId xmlns:a16="http://schemas.microsoft.com/office/drawing/2014/main" id="{77DFF7A5-1121-4440-B9CA-12E412EDDA57}"/>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8" name="【消防施設】&#10;一人当たり面積グラフ枠">
          <a:extLst>
            <a:ext uri="{FF2B5EF4-FFF2-40B4-BE49-F238E27FC236}">
              <a16:creationId xmlns:a16="http://schemas.microsoft.com/office/drawing/2014/main" id="{4E58AD29-6803-478E-8106-34D2DA2AA587}"/>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44958</xdr:rowOff>
    </xdr:from>
    <xdr:to>
      <xdr:col>116</xdr:col>
      <xdr:colOff>62864</xdr:colOff>
      <xdr:row>86</xdr:row>
      <xdr:rowOff>10668</xdr:rowOff>
    </xdr:to>
    <xdr:cxnSp macro="">
      <xdr:nvCxnSpPr>
        <xdr:cNvPr id="609" name="直線コネクタ 608">
          <a:extLst>
            <a:ext uri="{FF2B5EF4-FFF2-40B4-BE49-F238E27FC236}">
              <a16:creationId xmlns:a16="http://schemas.microsoft.com/office/drawing/2014/main" id="{EFF562AB-3B07-49B5-A794-239D4F860130}"/>
            </a:ext>
          </a:extLst>
        </xdr:cNvPr>
        <xdr:cNvCxnSpPr/>
      </xdr:nvCxnSpPr>
      <xdr:spPr>
        <a:xfrm flipV="1">
          <a:off x="19509104" y="13288518"/>
          <a:ext cx="0" cy="1139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610" name="【消防施設】&#10;一人当たり面積最小値テキスト">
          <a:extLst>
            <a:ext uri="{FF2B5EF4-FFF2-40B4-BE49-F238E27FC236}">
              <a16:creationId xmlns:a16="http://schemas.microsoft.com/office/drawing/2014/main" id="{277303F4-5184-4E7C-9B77-EA607EF27948}"/>
            </a:ext>
          </a:extLst>
        </xdr:cNvPr>
        <xdr:cNvSpPr txBox="1"/>
      </xdr:nvSpPr>
      <xdr:spPr>
        <a:xfrm>
          <a:off x="19547840" y="1443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611" name="直線コネクタ 610">
          <a:extLst>
            <a:ext uri="{FF2B5EF4-FFF2-40B4-BE49-F238E27FC236}">
              <a16:creationId xmlns:a16="http://schemas.microsoft.com/office/drawing/2014/main" id="{BC0709B4-AF1B-4044-894D-1C3899AD5C1D}"/>
            </a:ext>
          </a:extLst>
        </xdr:cNvPr>
        <xdr:cNvCxnSpPr/>
      </xdr:nvCxnSpPr>
      <xdr:spPr>
        <a:xfrm>
          <a:off x="19443700" y="144277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163085</xdr:rowOff>
    </xdr:from>
    <xdr:ext cx="469744" cy="259045"/>
    <xdr:sp macro="" textlink="">
      <xdr:nvSpPr>
        <xdr:cNvPr id="612" name="【消防施設】&#10;一人当たり面積最大値テキスト">
          <a:extLst>
            <a:ext uri="{FF2B5EF4-FFF2-40B4-BE49-F238E27FC236}">
              <a16:creationId xmlns:a16="http://schemas.microsoft.com/office/drawing/2014/main" id="{758E1F6C-8F15-40B3-828D-B8E8BA755AB5}"/>
            </a:ext>
          </a:extLst>
        </xdr:cNvPr>
        <xdr:cNvSpPr txBox="1"/>
      </xdr:nvSpPr>
      <xdr:spPr>
        <a:xfrm>
          <a:off x="19547840" y="13071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44958</xdr:rowOff>
    </xdr:from>
    <xdr:to>
      <xdr:col>116</xdr:col>
      <xdr:colOff>152400</xdr:colOff>
      <xdr:row>79</xdr:row>
      <xdr:rowOff>44958</xdr:rowOff>
    </xdr:to>
    <xdr:cxnSp macro="">
      <xdr:nvCxnSpPr>
        <xdr:cNvPr id="613" name="直線コネクタ 612">
          <a:extLst>
            <a:ext uri="{FF2B5EF4-FFF2-40B4-BE49-F238E27FC236}">
              <a16:creationId xmlns:a16="http://schemas.microsoft.com/office/drawing/2014/main" id="{5F51E587-07C5-4CBD-B51A-90894606532E}"/>
            </a:ext>
          </a:extLst>
        </xdr:cNvPr>
        <xdr:cNvCxnSpPr/>
      </xdr:nvCxnSpPr>
      <xdr:spPr>
        <a:xfrm>
          <a:off x="19443700" y="132885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155464</xdr:rowOff>
    </xdr:from>
    <xdr:ext cx="469744" cy="259045"/>
    <xdr:sp macro="" textlink="">
      <xdr:nvSpPr>
        <xdr:cNvPr id="614" name="【消防施設】&#10;一人当たり面積平均値テキスト">
          <a:extLst>
            <a:ext uri="{FF2B5EF4-FFF2-40B4-BE49-F238E27FC236}">
              <a16:creationId xmlns:a16="http://schemas.microsoft.com/office/drawing/2014/main" id="{3123E740-4F70-4B20-9EF4-B915AAA63064}"/>
            </a:ext>
          </a:extLst>
        </xdr:cNvPr>
        <xdr:cNvSpPr txBox="1"/>
      </xdr:nvSpPr>
      <xdr:spPr>
        <a:xfrm>
          <a:off x="19547840" y="140695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5587</xdr:rowOff>
    </xdr:from>
    <xdr:to>
      <xdr:col>116</xdr:col>
      <xdr:colOff>114300</xdr:colOff>
      <xdr:row>84</xdr:row>
      <xdr:rowOff>107187</xdr:rowOff>
    </xdr:to>
    <xdr:sp macro="" textlink="">
      <xdr:nvSpPr>
        <xdr:cNvPr id="615" name="フローチャート: 判断 614">
          <a:extLst>
            <a:ext uri="{FF2B5EF4-FFF2-40B4-BE49-F238E27FC236}">
              <a16:creationId xmlns:a16="http://schemas.microsoft.com/office/drawing/2014/main" id="{81CC16F6-67CE-4423-ADBE-C88C9DAD7275}"/>
            </a:ext>
          </a:extLst>
        </xdr:cNvPr>
        <xdr:cNvSpPr/>
      </xdr:nvSpPr>
      <xdr:spPr>
        <a:xfrm>
          <a:off x="19458940" y="14087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10161</xdr:rowOff>
    </xdr:from>
    <xdr:to>
      <xdr:col>112</xdr:col>
      <xdr:colOff>38100</xdr:colOff>
      <xdr:row>84</xdr:row>
      <xdr:rowOff>111761</xdr:rowOff>
    </xdr:to>
    <xdr:sp macro="" textlink="">
      <xdr:nvSpPr>
        <xdr:cNvPr id="616" name="フローチャート: 判断 615">
          <a:extLst>
            <a:ext uri="{FF2B5EF4-FFF2-40B4-BE49-F238E27FC236}">
              <a16:creationId xmlns:a16="http://schemas.microsoft.com/office/drawing/2014/main" id="{126484EF-DB2E-4859-82F0-496D235EFFFB}"/>
            </a:ext>
          </a:extLst>
        </xdr:cNvPr>
        <xdr:cNvSpPr/>
      </xdr:nvSpPr>
      <xdr:spPr>
        <a:xfrm>
          <a:off x="18735040" y="1409192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14732</xdr:rowOff>
    </xdr:from>
    <xdr:to>
      <xdr:col>107</xdr:col>
      <xdr:colOff>101600</xdr:colOff>
      <xdr:row>84</xdr:row>
      <xdr:rowOff>116332</xdr:rowOff>
    </xdr:to>
    <xdr:sp macro="" textlink="">
      <xdr:nvSpPr>
        <xdr:cNvPr id="617" name="フローチャート: 判断 616">
          <a:extLst>
            <a:ext uri="{FF2B5EF4-FFF2-40B4-BE49-F238E27FC236}">
              <a16:creationId xmlns:a16="http://schemas.microsoft.com/office/drawing/2014/main" id="{CD7B7532-04F1-4E73-AD1F-8CA25A169D16}"/>
            </a:ext>
          </a:extLst>
        </xdr:cNvPr>
        <xdr:cNvSpPr/>
      </xdr:nvSpPr>
      <xdr:spPr>
        <a:xfrm>
          <a:off x="17937480" y="1409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23876</xdr:rowOff>
    </xdr:from>
    <xdr:to>
      <xdr:col>102</xdr:col>
      <xdr:colOff>165100</xdr:colOff>
      <xdr:row>84</xdr:row>
      <xdr:rowOff>125476</xdr:rowOff>
    </xdr:to>
    <xdr:sp macro="" textlink="">
      <xdr:nvSpPr>
        <xdr:cNvPr id="618" name="フローチャート: 判断 617">
          <a:extLst>
            <a:ext uri="{FF2B5EF4-FFF2-40B4-BE49-F238E27FC236}">
              <a16:creationId xmlns:a16="http://schemas.microsoft.com/office/drawing/2014/main" id="{28711AF4-C5EA-4B3B-94DE-C99A3505BCC8}"/>
            </a:ext>
          </a:extLst>
        </xdr:cNvPr>
        <xdr:cNvSpPr/>
      </xdr:nvSpPr>
      <xdr:spPr>
        <a:xfrm>
          <a:off x="17162780" y="14105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23876</xdr:rowOff>
    </xdr:from>
    <xdr:to>
      <xdr:col>98</xdr:col>
      <xdr:colOff>38100</xdr:colOff>
      <xdr:row>84</xdr:row>
      <xdr:rowOff>125476</xdr:rowOff>
    </xdr:to>
    <xdr:sp macro="" textlink="">
      <xdr:nvSpPr>
        <xdr:cNvPr id="619" name="フローチャート: 判断 618">
          <a:extLst>
            <a:ext uri="{FF2B5EF4-FFF2-40B4-BE49-F238E27FC236}">
              <a16:creationId xmlns:a16="http://schemas.microsoft.com/office/drawing/2014/main" id="{5593E3E8-870B-4352-8138-A81E8BD598B4}"/>
            </a:ext>
          </a:extLst>
        </xdr:cNvPr>
        <xdr:cNvSpPr/>
      </xdr:nvSpPr>
      <xdr:spPr>
        <a:xfrm>
          <a:off x="16388080" y="1410563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C74013E1-4518-4D41-B719-A703F6327485}"/>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88C190FD-6ED1-4DC3-A026-52EA8233EECF}"/>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EDFE3DD6-9F1F-44A5-B6B2-1D50727AFA15}"/>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3" name="テキスト ボックス 622">
          <a:extLst>
            <a:ext uri="{FF2B5EF4-FFF2-40B4-BE49-F238E27FC236}">
              <a16:creationId xmlns:a16="http://schemas.microsoft.com/office/drawing/2014/main" id="{781777F3-B2C4-47F3-BE62-37171962791C}"/>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4" name="テキスト ボックス 623">
          <a:extLst>
            <a:ext uri="{FF2B5EF4-FFF2-40B4-BE49-F238E27FC236}">
              <a16:creationId xmlns:a16="http://schemas.microsoft.com/office/drawing/2014/main" id="{8799C5A8-DB3F-4BF5-A639-A95EF58E22C9}"/>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108458</xdr:rowOff>
    </xdr:from>
    <xdr:to>
      <xdr:col>116</xdr:col>
      <xdr:colOff>114300</xdr:colOff>
      <xdr:row>82</xdr:row>
      <xdr:rowOff>38608</xdr:rowOff>
    </xdr:to>
    <xdr:sp macro="" textlink="">
      <xdr:nvSpPr>
        <xdr:cNvPr id="625" name="楕円 624">
          <a:extLst>
            <a:ext uri="{FF2B5EF4-FFF2-40B4-BE49-F238E27FC236}">
              <a16:creationId xmlns:a16="http://schemas.microsoft.com/office/drawing/2014/main" id="{95DF52E5-DB72-4F7A-AB40-13E2F7F6ABFD}"/>
            </a:ext>
          </a:extLst>
        </xdr:cNvPr>
        <xdr:cNvSpPr/>
      </xdr:nvSpPr>
      <xdr:spPr>
        <a:xfrm>
          <a:off x="19458940" y="136872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131335</xdr:rowOff>
    </xdr:from>
    <xdr:ext cx="469744" cy="259045"/>
    <xdr:sp macro="" textlink="">
      <xdr:nvSpPr>
        <xdr:cNvPr id="626" name="【消防施設】&#10;一人当たり面積該当値テキスト">
          <a:extLst>
            <a:ext uri="{FF2B5EF4-FFF2-40B4-BE49-F238E27FC236}">
              <a16:creationId xmlns:a16="http://schemas.microsoft.com/office/drawing/2014/main" id="{8B6A9448-09E5-4503-BB29-A28D519FCC30}"/>
            </a:ext>
          </a:extLst>
        </xdr:cNvPr>
        <xdr:cNvSpPr txBox="1"/>
      </xdr:nvSpPr>
      <xdr:spPr>
        <a:xfrm>
          <a:off x="19547840" y="13542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108458</xdr:rowOff>
    </xdr:from>
    <xdr:to>
      <xdr:col>112</xdr:col>
      <xdr:colOff>38100</xdr:colOff>
      <xdr:row>82</xdr:row>
      <xdr:rowOff>38608</xdr:rowOff>
    </xdr:to>
    <xdr:sp macro="" textlink="">
      <xdr:nvSpPr>
        <xdr:cNvPr id="627" name="楕円 626">
          <a:extLst>
            <a:ext uri="{FF2B5EF4-FFF2-40B4-BE49-F238E27FC236}">
              <a16:creationId xmlns:a16="http://schemas.microsoft.com/office/drawing/2014/main" id="{4371A908-1BAB-4727-9959-EFFDE8B4429D}"/>
            </a:ext>
          </a:extLst>
        </xdr:cNvPr>
        <xdr:cNvSpPr/>
      </xdr:nvSpPr>
      <xdr:spPr>
        <a:xfrm>
          <a:off x="18735040" y="1368729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159258</xdr:rowOff>
    </xdr:from>
    <xdr:to>
      <xdr:col>116</xdr:col>
      <xdr:colOff>63500</xdr:colOff>
      <xdr:row>81</xdr:row>
      <xdr:rowOff>159258</xdr:rowOff>
    </xdr:to>
    <xdr:cxnSp macro="">
      <xdr:nvCxnSpPr>
        <xdr:cNvPr id="628" name="直線コネクタ 627">
          <a:extLst>
            <a:ext uri="{FF2B5EF4-FFF2-40B4-BE49-F238E27FC236}">
              <a16:creationId xmlns:a16="http://schemas.microsoft.com/office/drawing/2014/main" id="{1474475D-15B5-4BC2-9F4D-CBEE97B0F3FC}"/>
            </a:ext>
          </a:extLst>
        </xdr:cNvPr>
        <xdr:cNvCxnSpPr/>
      </xdr:nvCxnSpPr>
      <xdr:spPr>
        <a:xfrm>
          <a:off x="18778220" y="13738098"/>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108458</xdr:rowOff>
    </xdr:from>
    <xdr:to>
      <xdr:col>107</xdr:col>
      <xdr:colOff>101600</xdr:colOff>
      <xdr:row>82</xdr:row>
      <xdr:rowOff>38608</xdr:rowOff>
    </xdr:to>
    <xdr:sp macro="" textlink="">
      <xdr:nvSpPr>
        <xdr:cNvPr id="629" name="楕円 628">
          <a:extLst>
            <a:ext uri="{FF2B5EF4-FFF2-40B4-BE49-F238E27FC236}">
              <a16:creationId xmlns:a16="http://schemas.microsoft.com/office/drawing/2014/main" id="{EE31C717-C131-4372-8D03-57B734A744A0}"/>
            </a:ext>
          </a:extLst>
        </xdr:cNvPr>
        <xdr:cNvSpPr/>
      </xdr:nvSpPr>
      <xdr:spPr>
        <a:xfrm>
          <a:off x="17937480" y="136872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159258</xdr:rowOff>
    </xdr:from>
    <xdr:to>
      <xdr:col>111</xdr:col>
      <xdr:colOff>177800</xdr:colOff>
      <xdr:row>81</xdr:row>
      <xdr:rowOff>159258</xdr:rowOff>
    </xdr:to>
    <xdr:cxnSp macro="">
      <xdr:nvCxnSpPr>
        <xdr:cNvPr id="630" name="直線コネクタ 629">
          <a:extLst>
            <a:ext uri="{FF2B5EF4-FFF2-40B4-BE49-F238E27FC236}">
              <a16:creationId xmlns:a16="http://schemas.microsoft.com/office/drawing/2014/main" id="{9BFB3A47-A47E-43FC-9514-D89259F32148}"/>
            </a:ext>
          </a:extLst>
        </xdr:cNvPr>
        <xdr:cNvCxnSpPr/>
      </xdr:nvCxnSpPr>
      <xdr:spPr>
        <a:xfrm>
          <a:off x="17988280" y="13738098"/>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103887</xdr:rowOff>
    </xdr:from>
    <xdr:to>
      <xdr:col>102</xdr:col>
      <xdr:colOff>165100</xdr:colOff>
      <xdr:row>82</xdr:row>
      <xdr:rowOff>34037</xdr:rowOff>
    </xdr:to>
    <xdr:sp macro="" textlink="">
      <xdr:nvSpPr>
        <xdr:cNvPr id="631" name="楕円 630">
          <a:extLst>
            <a:ext uri="{FF2B5EF4-FFF2-40B4-BE49-F238E27FC236}">
              <a16:creationId xmlns:a16="http://schemas.microsoft.com/office/drawing/2014/main" id="{D8A7BE67-83D9-47AC-91EC-6A42F413376C}"/>
            </a:ext>
          </a:extLst>
        </xdr:cNvPr>
        <xdr:cNvSpPr/>
      </xdr:nvSpPr>
      <xdr:spPr>
        <a:xfrm>
          <a:off x="17162780" y="136827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154687</xdr:rowOff>
    </xdr:from>
    <xdr:to>
      <xdr:col>107</xdr:col>
      <xdr:colOff>50800</xdr:colOff>
      <xdr:row>81</xdr:row>
      <xdr:rowOff>159258</xdr:rowOff>
    </xdr:to>
    <xdr:cxnSp macro="">
      <xdr:nvCxnSpPr>
        <xdr:cNvPr id="632" name="直線コネクタ 631">
          <a:extLst>
            <a:ext uri="{FF2B5EF4-FFF2-40B4-BE49-F238E27FC236}">
              <a16:creationId xmlns:a16="http://schemas.microsoft.com/office/drawing/2014/main" id="{D6B11618-924F-4B4A-93FA-9243C72BC058}"/>
            </a:ext>
          </a:extLst>
        </xdr:cNvPr>
        <xdr:cNvCxnSpPr/>
      </xdr:nvCxnSpPr>
      <xdr:spPr>
        <a:xfrm>
          <a:off x="17213580" y="13733527"/>
          <a:ext cx="7747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99313</xdr:rowOff>
    </xdr:from>
    <xdr:to>
      <xdr:col>98</xdr:col>
      <xdr:colOff>38100</xdr:colOff>
      <xdr:row>82</xdr:row>
      <xdr:rowOff>29463</xdr:rowOff>
    </xdr:to>
    <xdr:sp macro="" textlink="">
      <xdr:nvSpPr>
        <xdr:cNvPr id="633" name="楕円 632">
          <a:extLst>
            <a:ext uri="{FF2B5EF4-FFF2-40B4-BE49-F238E27FC236}">
              <a16:creationId xmlns:a16="http://schemas.microsoft.com/office/drawing/2014/main" id="{90DB9B71-664C-4CF0-963F-E52D5231EE0B}"/>
            </a:ext>
          </a:extLst>
        </xdr:cNvPr>
        <xdr:cNvSpPr/>
      </xdr:nvSpPr>
      <xdr:spPr>
        <a:xfrm>
          <a:off x="16388080" y="1367815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150113</xdr:rowOff>
    </xdr:from>
    <xdr:to>
      <xdr:col>102</xdr:col>
      <xdr:colOff>114300</xdr:colOff>
      <xdr:row>81</xdr:row>
      <xdr:rowOff>154687</xdr:rowOff>
    </xdr:to>
    <xdr:cxnSp macro="">
      <xdr:nvCxnSpPr>
        <xdr:cNvPr id="634" name="直線コネクタ 633">
          <a:extLst>
            <a:ext uri="{FF2B5EF4-FFF2-40B4-BE49-F238E27FC236}">
              <a16:creationId xmlns:a16="http://schemas.microsoft.com/office/drawing/2014/main" id="{81FD652C-E6C0-482A-996C-4C4FF83CF387}"/>
            </a:ext>
          </a:extLst>
        </xdr:cNvPr>
        <xdr:cNvCxnSpPr/>
      </xdr:nvCxnSpPr>
      <xdr:spPr>
        <a:xfrm>
          <a:off x="16431260" y="13728953"/>
          <a:ext cx="78232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102888</xdr:rowOff>
    </xdr:from>
    <xdr:ext cx="469744" cy="259045"/>
    <xdr:sp macro="" textlink="">
      <xdr:nvSpPr>
        <xdr:cNvPr id="635" name="n_1aveValue【消防施設】&#10;一人当たり面積">
          <a:extLst>
            <a:ext uri="{FF2B5EF4-FFF2-40B4-BE49-F238E27FC236}">
              <a16:creationId xmlns:a16="http://schemas.microsoft.com/office/drawing/2014/main" id="{4EB16B4F-C300-4315-99D1-6934992269BF}"/>
            </a:ext>
          </a:extLst>
        </xdr:cNvPr>
        <xdr:cNvSpPr txBox="1"/>
      </xdr:nvSpPr>
      <xdr:spPr>
        <a:xfrm>
          <a:off x="18561127" y="14184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107459</xdr:rowOff>
    </xdr:from>
    <xdr:ext cx="469744" cy="259045"/>
    <xdr:sp macro="" textlink="">
      <xdr:nvSpPr>
        <xdr:cNvPr id="636" name="n_2aveValue【消防施設】&#10;一人当たり面積">
          <a:extLst>
            <a:ext uri="{FF2B5EF4-FFF2-40B4-BE49-F238E27FC236}">
              <a16:creationId xmlns:a16="http://schemas.microsoft.com/office/drawing/2014/main" id="{7E4537E9-BFB2-4D12-85F2-D795075213DD}"/>
            </a:ext>
          </a:extLst>
        </xdr:cNvPr>
        <xdr:cNvSpPr txBox="1"/>
      </xdr:nvSpPr>
      <xdr:spPr>
        <a:xfrm>
          <a:off x="17776267" y="14189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116603</xdr:rowOff>
    </xdr:from>
    <xdr:ext cx="469744" cy="259045"/>
    <xdr:sp macro="" textlink="">
      <xdr:nvSpPr>
        <xdr:cNvPr id="637" name="n_3aveValue【消防施設】&#10;一人当たり面積">
          <a:extLst>
            <a:ext uri="{FF2B5EF4-FFF2-40B4-BE49-F238E27FC236}">
              <a16:creationId xmlns:a16="http://schemas.microsoft.com/office/drawing/2014/main" id="{A908E01F-622D-44EA-8B9F-D5A39EA7E988}"/>
            </a:ext>
          </a:extLst>
        </xdr:cNvPr>
        <xdr:cNvSpPr txBox="1"/>
      </xdr:nvSpPr>
      <xdr:spPr>
        <a:xfrm>
          <a:off x="17001567" y="14198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116603</xdr:rowOff>
    </xdr:from>
    <xdr:ext cx="469744" cy="259045"/>
    <xdr:sp macro="" textlink="">
      <xdr:nvSpPr>
        <xdr:cNvPr id="638" name="n_4aveValue【消防施設】&#10;一人当たり面積">
          <a:extLst>
            <a:ext uri="{FF2B5EF4-FFF2-40B4-BE49-F238E27FC236}">
              <a16:creationId xmlns:a16="http://schemas.microsoft.com/office/drawing/2014/main" id="{1F9A0E82-0ABC-4BC9-AFE8-0B6785F007CE}"/>
            </a:ext>
          </a:extLst>
        </xdr:cNvPr>
        <xdr:cNvSpPr txBox="1"/>
      </xdr:nvSpPr>
      <xdr:spPr>
        <a:xfrm>
          <a:off x="16226867" y="14198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55135</xdr:rowOff>
    </xdr:from>
    <xdr:ext cx="469744" cy="259045"/>
    <xdr:sp macro="" textlink="">
      <xdr:nvSpPr>
        <xdr:cNvPr id="639" name="n_1mainValue【消防施設】&#10;一人当たり面積">
          <a:extLst>
            <a:ext uri="{FF2B5EF4-FFF2-40B4-BE49-F238E27FC236}">
              <a16:creationId xmlns:a16="http://schemas.microsoft.com/office/drawing/2014/main" id="{444D4915-EF88-4BD9-9CF7-2796CE9C68A9}"/>
            </a:ext>
          </a:extLst>
        </xdr:cNvPr>
        <xdr:cNvSpPr txBox="1"/>
      </xdr:nvSpPr>
      <xdr:spPr>
        <a:xfrm>
          <a:off x="18561127" y="1346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55135</xdr:rowOff>
    </xdr:from>
    <xdr:ext cx="469744" cy="259045"/>
    <xdr:sp macro="" textlink="">
      <xdr:nvSpPr>
        <xdr:cNvPr id="640" name="n_2mainValue【消防施設】&#10;一人当たり面積">
          <a:extLst>
            <a:ext uri="{FF2B5EF4-FFF2-40B4-BE49-F238E27FC236}">
              <a16:creationId xmlns:a16="http://schemas.microsoft.com/office/drawing/2014/main" id="{3E3E59D4-59CB-47B6-846B-8DDD208B10F1}"/>
            </a:ext>
          </a:extLst>
        </xdr:cNvPr>
        <xdr:cNvSpPr txBox="1"/>
      </xdr:nvSpPr>
      <xdr:spPr>
        <a:xfrm>
          <a:off x="17776267" y="1346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50564</xdr:rowOff>
    </xdr:from>
    <xdr:ext cx="469744" cy="259045"/>
    <xdr:sp macro="" textlink="">
      <xdr:nvSpPr>
        <xdr:cNvPr id="641" name="n_3mainValue【消防施設】&#10;一人当たり面積">
          <a:extLst>
            <a:ext uri="{FF2B5EF4-FFF2-40B4-BE49-F238E27FC236}">
              <a16:creationId xmlns:a16="http://schemas.microsoft.com/office/drawing/2014/main" id="{E3E6AD40-8F8F-477A-8504-5F201C009850}"/>
            </a:ext>
          </a:extLst>
        </xdr:cNvPr>
        <xdr:cNvSpPr txBox="1"/>
      </xdr:nvSpPr>
      <xdr:spPr>
        <a:xfrm>
          <a:off x="17001567" y="13461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45990</xdr:rowOff>
    </xdr:from>
    <xdr:ext cx="469744" cy="259045"/>
    <xdr:sp macro="" textlink="">
      <xdr:nvSpPr>
        <xdr:cNvPr id="642" name="n_4mainValue【消防施設】&#10;一人当たり面積">
          <a:extLst>
            <a:ext uri="{FF2B5EF4-FFF2-40B4-BE49-F238E27FC236}">
              <a16:creationId xmlns:a16="http://schemas.microsoft.com/office/drawing/2014/main" id="{F1A5DD3A-4D05-4C34-8A40-18BE8D2795A2}"/>
            </a:ext>
          </a:extLst>
        </xdr:cNvPr>
        <xdr:cNvSpPr txBox="1"/>
      </xdr:nvSpPr>
      <xdr:spPr>
        <a:xfrm>
          <a:off x="16226867" y="13457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3" name="正方形/長方形 642">
          <a:extLst>
            <a:ext uri="{FF2B5EF4-FFF2-40B4-BE49-F238E27FC236}">
              <a16:creationId xmlns:a16="http://schemas.microsoft.com/office/drawing/2014/main" id="{249B1A20-FDFE-4E44-9187-E25DEB944FA1}"/>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4" name="正方形/長方形 643">
          <a:extLst>
            <a:ext uri="{FF2B5EF4-FFF2-40B4-BE49-F238E27FC236}">
              <a16:creationId xmlns:a16="http://schemas.microsoft.com/office/drawing/2014/main" id="{0A7DE863-134D-45A6-A722-2DBA84537B76}"/>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5" name="正方形/長方形 644">
          <a:extLst>
            <a:ext uri="{FF2B5EF4-FFF2-40B4-BE49-F238E27FC236}">
              <a16:creationId xmlns:a16="http://schemas.microsoft.com/office/drawing/2014/main" id="{195141BE-BC25-4750-AB75-D1A66CA6E1CD}"/>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6" name="正方形/長方形 645">
          <a:extLst>
            <a:ext uri="{FF2B5EF4-FFF2-40B4-BE49-F238E27FC236}">
              <a16:creationId xmlns:a16="http://schemas.microsoft.com/office/drawing/2014/main" id="{6F64D229-FAE2-48E9-9182-5A4040B0A6E7}"/>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7" name="正方形/長方形 646">
          <a:extLst>
            <a:ext uri="{FF2B5EF4-FFF2-40B4-BE49-F238E27FC236}">
              <a16:creationId xmlns:a16="http://schemas.microsoft.com/office/drawing/2014/main" id="{20FDD070-4D68-40B2-9708-54B83E5A8382}"/>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8" name="正方形/長方形 647">
          <a:extLst>
            <a:ext uri="{FF2B5EF4-FFF2-40B4-BE49-F238E27FC236}">
              <a16:creationId xmlns:a16="http://schemas.microsoft.com/office/drawing/2014/main" id="{D1C358D1-647D-4E4B-9CDD-831D61B29565}"/>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9" name="正方形/長方形 648">
          <a:extLst>
            <a:ext uri="{FF2B5EF4-FFF2-40B4-BE49-F238E27FC236}">
              <a16:creationId xmlns:a16="http://schemas.microsoft.com/office/drawing/2014/main" id="{FDB87CBF-A4FC-4682-8D9E-52763CABC445}"/>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0" name="正方形/長方形 649">
          <a:extLst>
            <a:ext uri="{FF2B5EF4-FFF2-40B4-BE49-F238E27FC236}">
              <a16:creationId xmlns:a16="http://schemas.microsoft.com/office/drawing/2014/main" id="{62BA1C54-EA40-4617-9556-213810DE3A7D}"/>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1" name="テキスト ボックス 650">
          <a:extLst>
            <a:ext uri="{FF2B5EF4-FFF2-40B4-BE49-F238E27FC236}">
              <a16:creationId xmlns:a16="http://schemas.microsoft.com/office/drawing/2014/main" id="{15B7E6CE-3935-4467-A852-8E44953A0E5F}"/>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2" name="直線コネクタ 651">
          <a:extLst>
            <a:ext uri="{FF2B5EF4-FFF2-40B4-BE49-F238E27FC236}">
              <a16:creationId xmlns:a16="http://schemas.microsoft.com/office/drawing/2014/main" id="{1B440F54-ABA2-450C-AF73-1DC6E98C85CC}"/>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3" name="テキスト ボックス 652">
          <a:extLst>
            <a:ext uri="{FF2B5EF4-FFF2-40B4-BE49-F238E27FC236}">
              <a16:creationId xmlns:a16="http://schemas.microsoft.com/office/drawing/2014/main" id="{6A16C981-4F87-4305-B0F2-5DCB01D21E72}"/>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4" name="直線コネクタ 653">
          <a:extLst>
            <a:ext uri="{FF2B5EF4-FFF2-40B4-BE49-F238E27FC236}">
              <a16:creationId xmlns:a16="http://schemas.microsoft.com/office/drawing/2014/main" id="{BC81A894-EBAA-4E80-80C6-F0D1A938A506}"/>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5" name="テキスト ボックス 654">
          <a:extLst>
            <a:ext uri="{FF2B5EF4-FFF2-40B4-BE49-F238E27FC236}">
              <a16:creationId xmlns:a16="http://schemas.microsoft.com/office/drawing/2014/main" id="{F5696B16-5EE9-484D-A622-1C1BB8D51C12}"/>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6" name="直線コネクタ 655">
          <a:extLst>
            <a:ext uri="{FF2B5EF4-FFF2-40B4-BE49-F238E27FC236}">
              <a16:creationId xmlns:a16="http://schemas.microsoft.com/office/drawing/2014/main" id="{BE55031B-3656-4767-AEA3-707EC89A131D}"/>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7" name="テキスト ボックス 656">
          <a:extLst>
            <a:ext uri="{FF2B5EF4-FFF2-40B4-BE49-F238E27FC236}">
              <a16:creationId xmlns:a16="http://schemas.microsoft.com/office/drawing/2014/main" id="{11D45D32-5E59-4CE4-BBA8-C4C9F49BC796}"/>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8" name="直線コネクタ 657">
          <a:extLst>
            <a:ext uri="{FF2B5EF4-FFF2-40B4-BE49-F238E27FC236}">
              <a16:creationId xmlns:a16="http://schemas.microsoft.com/office/drawing/2014/main" id="{E936F719-8F2B-4245-A991-1B6D9D41EE28}"/>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9" name="テキスト ボックス 658">
          <a:extLst>
            <a:ext uri="{FF2B5EF4-FFF2-40B4-BE49-F238E27FC236}">
              <a16:creationId xmlns:a16="http://schemas.microsoft.com/office/drawing/2014/main" id="{100E0419-B456-4DFC-84D5-FD8CD4C82098}"/>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0" name="直線コネクタ 659">
          <a:extLst>
            <a:ext uri="{FF2B5EF4-FFF2-40B4-BE49-F238E27FC236}">
              <a16:creationId xmlns:a16="http://schemas.microsoft.com/office/drawing/2014/main" id="{2784D0FB-1A19-44B3-8C6B-04DC47AA2D74}"/>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1" name="テキスト ボックス 660">
          <a:extLst>
            <a:ext uri="{FF2B5EF4-FFF2-40B4-BE49-F238E27FC236}">
              <a16:creationId xmlns:a16="http://schemas.microsoft.com/office/drawing/2014/main" id="{43DFFC0E-7BF5-48A9-8304-E4ABBAA4179A}"/>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2" name="直線コネクタ 661">
          <a:extLst>
            <a:ext uri="{FF2B5EF4-FFF2-40B4-BE49-F238E27FC236}">
              <a16:creationId xmlns:a16="http://schemas.microsoft.com/office/drawing/2014/main" id="{C22492AF-B3FE-47F6-B09C-90751B661F9F}"/>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3" name="テキスト ボックス 662">
          <a:extLst>
            <a:ext uri="{FF2B5EF4-FFF2-40B4-BE49-F238E27FC236}">
              <a16:creationId xmlns:a16="http://schemas.microsoft.com/office/drawing/2014/main" id="{C17FDC37-E6C9-45F9-86EC-CDC80330D196}"/>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4" name="直線コネクタ 663">
          <a:extLst>
            <a:ext uri="{FF2B5EF4-FFF2-40B4-BE49-F238E27FC236}">
              <a16:creationId xmlns:a16="http://schemas.microsoft.com/office/drawing/2014/main" id="{806EAF5E-E879-4419-A311-9E0D9669736E}"/>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5" name="テキスト ボックス 664">
          <a:extLst>
            <a:ext uri="{FF2B5EF4-FFF2-40B4-BE49-F238E27FC236}">
              <a16:creationId xmlns:a16="http://schemas.microsoft.com/office/drawing/2014/main" id="{366491AA-54DE-4A21-8E71-90FA044C1ED9}"/>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6" name="直線コネクタ 665">
          <a:extLst>
            <a:ext uri="{FF2B5EF4-FFF2-40B4-BE49-F238E27FC236}">
              <a16:creationId xmlns:a16="http://schemas.microsoft.com/office/drawing/2014/main" id="{1FB09D2B-8737-4886-84E9-9DF5CF4AE121}"/>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7" name="【庁舎】&#10;有形固定資産減価償却率グラフ枠">
          <a:extLst>
            <a:ext uri="{FF2B5EF4-FFF2-40B4-BE49-F238E27FC236}">
              <a16:creationId xmlns:a16="http://schemas.microsoft.com/office/drawing/2014/main" id="{F66A0F94-559A-48D2-830F-9F89A9EBC83A}"/>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169273</xdr:rowOff>
    </xdr:from>
    <xdr:to>
      <xdr:col>85</xdr:col>
      <xdr:colOff>126364</xdr:colOff>
      <xdr:row>109</xdr:row>
      <xdr:rowOff>35379</xdr:rowOff>
    </xdr:to>
    <xdr:cxnSp macro="">
      <xdr:nvCxnSpPr>
        <xdr:cNvPr id="668" name="直線コネクタ 667">
          <a:extLst>
            <a:ext uri="{FF2B5EF4-FFF2-40B4-BE49-F238E27FC236}">
              <a16:creationId xmlns:a16="http://schemas.microsoft.com/office/drawing/2014/main" id="{492575D5-DFC8-4C6C-97AB-52633C376FDB}"/>
            </a:ext>
          </a:extLst>
        </xdr:cNvPr>
        <xdr:cNvCxnSpPr/>
      </xdr:nvCxnSpPr>
      <xdr:spPr>
        <a:xfrm flipV="1">
          <a:off x="14375764" y="16765633"/>
          <a:ext cx="0" cy="1542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9" name="【庁舎】&#10;有形固定資産減価償却率最小値テキスト">
          <a:extLst>
            <a:ext uri="{FF2B5EF4-FFF2-40B4-BE49-F238E27FC236}">
              <a16:creationId xmlns:a16="http://schemas.microsoft.com/office/drawing/2014/main" id="{33ED6E23-AA97-41CE-863B-F247747E114C}"/>
            </a:ext>
          </a:extLst>
        </xdr:cNvPr>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70" name="直線コネクタ 669">
          <a:extLst>
            <a:ext uri="{FF2B5EF4-FFF2-40B4-BE49-F238E27FC236}">
              <a16:creationId xmlns:a16="http://schemas.microsoft.com/office/drawing/2014/main" id="{2503B568-E485-4BCA-A744-EE95ECB7A7E4}"/>
            </a:ext>
          </a:extLst>
        </xdr:cNvPr>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115950</xdr:rowOff>
    </xdr:from>
    <xdr:ext cx="340478" cy="259045"/>
    <xdr:sp macro="" textlink="">
      <xdr:nvSpPr>
        <xdr:cNvPr id="671" name="【庁舎】&#10;有形固定資産減価償却率最大値テキスト">
          <a:extLst>
            <a:ext uri="{FF2B5EF4-FFF2-40B4-BE49-F238E27FC236}">
              <a16:creationId xmlns:a16="http://schemas.microsoft.com/office/drawing/2014/main" id="{36A7E127-7454-46C3-AC8E-E400C1E9998C}"/>
            </a:ext>
          </a:extLst>
        </xdr:cNvPr>
        <xdr:cNvSpPr txBox="1"/>
      </xdr:nvSpPr>
      <xdr:spPr>
        <a:xfrm>
          <a:off x="14414500" y="165446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169273</xdr:rowOff>
    </xdr:from>
    <xdr:to>
      <xdr:col>86</xdr:col>
      <xdr:colOff>25400</xdr:colOff>
      <xdr:row>99</xdr:row>
      <xdr:rowOff>169273</xdr:rowOff>
    </xdr:to>
    <xdr:cxnSp macro="">
      <xdr:nvCxnSpPr>
        <xdr:cNvPr id="672" name="直線コネクタ 671">
          <a:extLst>
            <a:ext uri="{FF2B5EF4-FFF2-40B4-BE49-F238E27FC236}">
              <a16:creationId xmlns:a16="http://schemas.microsoft.com/office/drawing/2014/main" id="{37853607-4071-4F9F-87D5-AAB9C66665C9}"/>
            </a:ext>
          </a:extLst>
        </xdr:cNvPr>
        <xdr:cNvCxnSpPr/>
      </xdr:nvCxnSpPr>
      <xdr:spPr>
        <a:xfrm>
          <a:off x="14287500" y="167656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44648</xdr:rowOff>
    </xdr:from>
    <xdr:ext cx="405111" cy="259045"/>
    <xdr:sp macro="" textlink="">
      <xdr:nvSpPr>
        <xdr:cNvPr id="673" name="【庁舎】&#10;有形固定資産減価償却率平均値テキスト">
          <a:extLst>
            <a:ext uri="{FF2B5EF4-FFF2-40B4-BE49-F238E27FC236}">
              <a16:creationId xmlns:a16="http://schemas.microsoft.com/office/drawing/2014/main" id="{C8FC0511-74FF-4269-97DC-6864B1E2CF60}"/>
            </a:ext>
          </a:extLst>
        </xdr:cNvPr>
        <xdr:cNvSpPr txBox="1"/>
      </xdr:nvSpPr>
      <xdr:spPr>
        <a:xfrm>
          <a:off x="14414500" y="174792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66221</xdr:rowOff>
    </xdr:from>
    <xdr:to>
      <xdr:col>85</xdr:col>
      <xdr:colOff>177800</xdr:colOff>
      <xdr:row>104</xdr:row>
      <xdr:rowOff>167821</xdr:rowOff>
    </xdr:to>
    <xdr:sp macro="" textlink="">
      <xdr:nvSpPr>
        <xdr:cNvPr id="674" name="フローチャート: 判断 673">
          <a:extLst>
            <a:ext uri="{FF2B5EF4-FFF2-40B4-BE49-F238E27FC236}">
              <a16:creationId xmlns:a16="http://schemas.microsoft.com/office/drawing/2014/main" id="{F8E4CB13-B3F3-4985-9FCF-F10FDBA5D316}"/>
            </a:ext>
          </a:extLst>
        </xdr:cNvPr>
        <xdr:cNvSpPr/>
      </xdr:nvSpPr>
      <xdr:spPr>
        <a:xfrm>
          <a:off x="14325600" y="17500781"/>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51526</xdr:rowOff>
    </xdr:from>
    <xdr:to>
      <xdr:col>81</xdr:col>
      <xdr:colOff>101600</xdr:colOff>
      <xdr:row>104</xdr:row>
      <xdr:rowOff>153126</xdr:rowOff>
    </xdr:to>
    <xdr:sp macro="" textlink="">
      <xdr:nvSpPr>
        <xdr:cNvPr id="675" name="フローチャート: 判断 674">
          <a:extLst>
            <a:ext uri="{FF2B5EF4-FFF2-40B4-BE49-F238E27FC236}">
              <a16:creationId xmlns:a16="http://schemas.microsoft.com/office/drawing/2014/main" id="{9A32C0BE-2F0F-4645-820F-03E3A8DB6424}"/>
            </a:ext>
          </a:extLst>
        </xdr:cNvPr>
        <xdr:cNvSpPr/>
      </xdr:nvSpPr>
      <xdr:spPr>
        <a:xfrm>
          <a:off x="13578840" y="17486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46627</xdr:rowOff>
    </xdr:from>
    <xdr:to>
      <xdr:col>76</xdr:col>
      <xdr:colOff>165100</xdr:colOff>
      <xdr:row>104</xdr:row>
      <xdr:rowOff>148227</xdr:rowOff>
    </xdr:to>
    <xdr:sp macro="" textlink="">
      <xdr:nvSpPr>
        <xdr:cNvPr id="676" name="フローチャート: 判断 675">
          <a:extLst>
            <a:ext uri="{FF2B5EF4-FFF2-40B4-BE49-F238E27FC236}">
              <a16:creationId xmlns:a16="http://schemas.microsoft.com/office/drawing/2014/main" id="{1CDBE4E0-720D-4F59-BD63-A3848B6D364F}"/>
            </a:ext>
          </a:extLst>
        </xdr:cNvPr>
        <xdr:cNvSpPr/>
      </xdr:nvSpPr>
      <xdr:spPr>
        <a:xfrm>
          <a:off x="12804140" y="17481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79284</xdr:rowOff>
    </xdr:from>
    <xdr:to>
      <xdr:col>72</xdr:col>
      <xdr:colOff>38100</xdr:colOff>
      <xdr:row>105</xdr:row>
      <xdr:rowOff>9434</xdr:rowOff>
    </xdr:to>
    <xdr:sp macro="" textlink="">
      <xdr:nvSpPr>
        <xdr:cNvPr id="677" name="フローチャート: 判断 676">
          <a:extLst>
            <a:ext uri="{FF2B5EF4-FFF2-40B4-BE49-F238E27FC236}">
              <a16:creationId xmlns:a16="http://schemas.microsoft.com/office/drawing/2014/main" id="{A203AA53-AE81-450B-BA00-FD935BC5A6F8}"/>
            </a:ext>
          </a:extLst>
        </xdr:cNvPr>
        <xdr:cNvSpPr/>
      </xdr:nvSpPr>
      <xdr:spPr>
        <a:xfrm>
          <a:off x="12029440" y="175138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121738</xdr:rowOff>
    </xdr:from>
    <xdr:to>
      <xdr:col>67</xdr:col>
      <xdr:colOff>101600</xdr:colOff>
      <xdr:row>105</xdr:row>
      <xdr:rowOff>51888</xdr:rowOff>
    </xdr:to>
    <xdr:sp macro="" textlink="">
      <xdr:nvSpPr>
        <xdr:cNvPr id="678" name="フローチャート: 判断 677">
          <a:extLst>
            <a:ext uri="{FF2B5EF4-FFF2-40B4-BE49-F238E27FC236}">
              <a16:creationId xmlns:a16="http://schemas.microsoft.com/office/drawing/2014/main" id="{FF5C6718-136A-4D8D-B3B3-A889F890A7F7}"/>
            </a:ext>
          </a:extLst>
        </xdr:cNvPr>
        <xdr:cNvSpPr/>
      </xdr:nvSpPr>
      <xdr:spPr>
        <a:xfrm>
          <a:off x="11231880" y="175562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5B393542-E6CB-4195-8CC7-45BF68E2A731}"/>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8ADD692B-0A99-4E06-83C7-9B76B6B9714A}"/>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191B180B-760D-454C-8385-7D853167A072}"/>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F30E8D9A-C428-447F-BCEF-537F625F8D7C}"/>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447D2D15-0DFD-4DCE-9C69-2143565FBA68}"/>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61323</xdr:rowOff>
    </xdr:from>
    <xdr:to>
      <xdr:col>85</xdr:col>
      <xdr:colOff>177800</xdr:colOff>
      <xdr:row>101</xdr:row>
      <xdr:rowOff>162923</xdr:rowOff>
    </xdr:to>
    <xdr:sp macro="" textlink="">
      <xdr:nvSpPr>
        <xdr:cNvPr id="684" name="楕円 683">
          <a:extLst>
            <a:ext uri="{FF2B5EF4-FFF2-40B4-BE49-F238E27FC236}">
              <a16:creationId xmlns:a16="http://schemas.microsoft.com/office/drawing/2014/main" id="{3DCE8480-C670-4BC0-A4A5-AD29041C1FED}"/>
            </a:ext>
          </a:extLst>
        </xdr:cNvPr>
        <xdr:cNvSpPr/>
      </xdr:nvSpPr>
      <xdr:spPr>
        <a:xfrm>
          <a:off x="14325600" y="16992963"/>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84200</xdr:rowOff>
    </xdr:from>
    <xdr:ext cx="405111" cy="259045"/>
    <xdr:sp macro="" textlink="">
      <xdr:nvSpPr>
        <xdr:cNvPr id="685" name="【庁舎】&#10;有形固定資産減価償却率該当値テキスト">
          <a:extLst>
            <a:ext uri="{FF2B5EF4-FFF2-40B4-BE49-F238E27FC236}">
              <a16:creationId xmlns:a16="http://schemas.microsoft.com/office/drawing/2014/main" id="{CC93B0BB-2EA6-4FB2-82BD-94DFF625390E}"/>
            </a:ext>
          </a:extLst>
        </xdr:cNvPr>
        <xdr:cNvSpPr txBox="1"/>
      </xdr:nvSpPr>
      <xdr:spPr>
        <a:xfrm>
          <a:off x="14414500" y="16848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15602</xdr:rowOff>
    </xdr:from>
    <xdr:to>
      <xdr:col>81</xdr:col>
      <xdr:colOff>101600</xdr:colOff>
      <xdr:row>101</xdr:row>
      <xdr:rowOff>117202</xdr:rowOff>
    </xdr:to>
    <xdr:sp macro="" textlink="">
      <xdr:nvSpPr>
        <xdr:cNvPr id="686" name="楕円 685">
          <a:extLst>
            <a:ext uri="{FF2B5EF4-FFF2-40B4-BE49-F238E27FC236}">
              <a16:creationId xmlns:a16="http://schemas.microsoft.com/office/drawing/2014/main" id="{E491C77E-95AB-43D3-A388-68C88EC28498}"/>
            </a:ext>
          </a:extLst>
        </xdr:cNvPr>
        <xdr:cNvSpPr/>
      </xdr:nvSpPr>
      <xdr:spPr>
        <a:xfrm>
          <a:off x="13578840" y="16947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66402</xdr:rowOff>
    </xdr:from>
    <xdr:to>
      <xdr:col>85</xdr:col>
      <xdr:colOff>127000</xdr:colOff>
      <xdr:row>101</xdr:row>
      <xdr:rowOff>112123</xdr:rowOff>
    </xdr:to>
    <xdr:cxnSp macro="">
      <xdr:nvCxnSpPr>
        <xdr:cNvPr id="687" name="直線コネクタ 686">
          <a:extLst>
            <a:ext uri="{FF2B5EF4-FFF2-40B4-BE49-F238E27FC236}">
              <a16:creationId xmlns:a16="http://schemas.microsoft.com/office/drawing/2014/main" id="{7DA17A7B-2E57-46F4-99F4-BBC904DF4C50}"/>
            </a:ext>
          </a:extLst>
        </xdr:cNvPr>
        <xdr:cNvCxnSpPr/>
      </xdr:nvCxnSpPr>
      <xdr:spPr>
        <a:xfrm>
          <a:off x="13629640" y="16998042"/>
          <a:ext cx="74676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139700</xdr:rowOff>
    </xdr:from>
    <xdr:to>
      <xdr:col>76</xdr:col>
      <xdr:colOff>165100</xdr:colOff>
      <xdr:row>101</xdr:row>
      <xdr:rowOff>69850</xdr:rowOff>
    </xdr:to>
    <xdr:sp macro="" textlink="">
      <xdr:nvSpPr>
        <xdr:cNvPr id="688" name="楕円 687">
          <a:extLst>
            <a:ext uri="{FF2B5EF4-FFF2-40B4-BE49-F238E27FC236}">
              <a16:creationId xmlns:a16="http://schemas.microsoft.com/office/drawing/2014/main" id="{355CC768-181F-47A0-93E3-F16905588AF7}"/>
            </a:ext>
          </a:extLst>
        </xdr:cNvPr>
        <xdr:cNvSpPr/>
      </xdr:nvSpPr>
      <xdr:spPr>
        <a:xfrm>
          <a:off x="12804140" y="169037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19050</xdr:rowOff>
    </xdr:from>
    <xdr:to>
      <xdr:col>81</xdr:col>
      <xdr:colOff>50800</xdr:colOff>
      <xdr:row>101</xdr:row>
      <xdr:rowOff>66402</xdr:rowOff>
    </xdr:to>
    <xdr:cxnSp macro="">
      <xdr:nvCxnSpPr>
        <xdr:cNvPr id="689" name="直線コネクタ 688">
          <a:extLst>
            <a:ext uri="{FF2B5EF4-FFF2-40B4-BE49-F238E27FC236}">
              <a16:creationId xmlns:a16="http://schemas.microsoft.com/office/drawing/2014/main" id="{AB511B52-541A-44A3-8D1B-0E12833C20BB}"/>
            </a:ext>
          </a:extLst>
        </xdr:cNvPr>
        <xdr:cNvCxnSpPr/>
      </xdr:nvCxnSpPr>
      <xdr:spPr>
        <a:xfrm>
          <a:off x="12854940" y="16950690"/>
          <a:ext cx="7747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92348</xdr:rowOff>
    </xdr:from>
    <xdr:to>
      <xdr:col>72</xdr:col>
      <xdr:colOff>38100</xdr:colOff>
      <xdr:row>101</xdr:row>
      <xdr:rowOff>22498</xdr:rowOff>
    </xdr:to>
    <xdr:sp macro="" textlink="">
      <xdr:nvSpPr>
        <xdr:cNvPr id="690" name="楕円 689">
          <a:extLst>
            <a:ext uri="{FF2B5EF4-FFF2-40B4-BE49-F238E27FC236}">
              <a16:creationId xmlns:a16="http://schemas.microsoft.com/office/drawing/2014/main" id="{FF8C4863-CA7A-4D0D-96C3-1616E79CD6F6}"/>
            </a:ext>
          </a:extLst>
        </xdr:cNvPr>
        <xdr:cNvSpPr/>
      </xdr:nvSpPr>
      <xdr:spPr>
        <a:xfrm>
          <a:off x="12029440" y="1685634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143148</xdr:rowOff>
    </xdr:from>
    <xdr:to>
      <xdr:col>76</xdr:col>
      <xdr:colOff>114300</xdr:colOff>
      <xdr:row>101</xdr:row>
      <xdr:rowOff>19050</xdr:rowOff>
    </xdr:to>
    <xdr:cxnSp macro="">
      <xdr:nvCxnSpPr>
        <xdr:cNvPr id="691" name="直線コネクタ 690">
          <a:extLst>
            <a:ext uri="{FF2B5EF4-FFF2-40B4-BE49-F238E27FC236}">
              <a16:creationId xmlns:a16="http://schemas.microsoft.com/office/drawing/2014/main" id="{B8DA95A6-400C-4872-9475-8C6172336921}"/>
            </a:ext>
          </a:extLst>
        </xdr:cNvPr>
        <xdr:cNvCxnSpPr/>
      </xdr:nvCxnSpPr>
      <xdr:spPr>
        <a:xfrm>
          <a:off x="12072620" y="16907148"/>
          <a:ext cx="78232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61323</xdr:rowOff>
    </xdr:from>
    <xdr:to>
      <xdr:col>67</xdr:col>
      <xdr:colOff>101600</xdr:colOff>
      <xdr:row>100</xdr:row>
      <xdr:rowOff>162923</xdr:rowOff>
    </xdr:to>
    <xdr:sp macro="" textlink="">
      <xdr:nvSpPr>
        <xdr:cNvPr id="692" name="楕円 691">
          <a:extLst>
            <a:ext uri="{FF2B5EF4-FFF2-40B4-BE49-F238E27FC236}">
              <a16:creationId xmlns:a16="http://schemas.microsoft.com/office/drawing/2014/main" id="{115DF469-5D36-4310-A7CF-6EE0C63B8F93}"/>
            </a:ext>
          </a:extLst>
        </xdr:cNvPr>
        <xdr:cNvSpPr/>
      </xdr:nvSpPr>
      <xdr:spPr>
        <a:xfrm>
          <a:off x="11231880" y="16825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112123</xdr:rowOff>
    </xdr:from>
    <xdr:to>
      <xdr:col>71</xdr:col>
      <xdr:colOff>177800</xdr:colOff>
      <xdr:row>100</xdr:row>
      <xdr:rowOff>143148</xdr:rowOff>
    </xdr:to>
    <xdr:cxnSp macro="">
      <xdr:nvCxnSpPr>
        <xdr:cNvPr id="693" name="直線コネクタ 692">
          <a:extLst>
            <a:ext uri="{FF2B5EF4-FFF2-40B4-BE49-F238E27FC236}">
              <a16:creationId xmlns:a16="http://schemas.microsoft.com/office/drawing/2014/main" id="{42D71E53-7687-4A73-9154-A1C2FA8B6496}"/>
            </a:ext>
          </a:extLst>
        </xdr:cNvPr>
        <xdr:cNvCxnSpPr/>
      </xdr:nvCxnSpPr>
      <xdr:spPr>
        <a:xfrm>
          <a:off x="11282680" y="16876123"/>
          <a:ext cx="78994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144253</xdr:rowOff>
    </xdr:from>
    <xdr:ext cx="405111" cy="259045"/>
    <xdr:sp macro="" textlink="">
      <xdr:nvSpPr>
        <xdr:cNvPr id="694" name="n_1aveValue【庁舎】&#10;有形固定資産減価償却率">
          <a:extLst>
            <a:ext uri="{FF2B5EF4-FFF2-40B4-BE49-F238E27FC236}">
              <a16:creationId xmlns:a16="http://schemas.microsoft.com/office/drawing/2014/main" id="{5F7455CA-B943-4C58-869B-5EF6DD151508}"/>
            </a:ext>
          </a:extLst>
        </xdr:cNvPr>
        <xdr:cNvSpPr txBox="1"/>
      </xdr:nvSpPr>
      <xdr:spPr>
        <a:xfrm>
          <a:off x="13437244" y="17578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139354</xdr:rowOff>
    </xdr:from>
    <xdr:ext cx="405111" cy="259045"/>
    <xdr:sp macro="" textlink="">
      <xdr:nvSpPr>
        <xdr:cNvPr id="695" name="n_2aveValue【庁舎】&#10;有形固定資産減価償却率">
          <a:extLst>
            <a:ext uri="{FF2B5EF4-FFF2-40B4-BE49-F238E27FC236}">
              <a16:creationId xmlns:a16="http://schemas.microsoft.com/office/drawing/2014/main" id="{05011D7D-45A4-4804-B1E6-00B5037E9890}"/>
            </a:ext>
          </a:extLst>
        </xdr:cNvPr>
        <xdr:cNvSpPr txBox="1"/>
      </xdr:nvSpPr>
      <xdr:spPr>
        <a:xfrm>
          <a:off x="12675244" y="17573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561</xdr:rowOff>
    </xdr:from>
    <xdr:ext cx="405111" cy="259045"/>
    <xdr:sp macro="" textlink="">
      <xdr:nvSpPr>
        <xdr:cNvPr id="696" name="n_3aveValue【庁舎】&#10;有形固定資産減価償却率">
          <a:extLst>
            <a:ext uri="{FF2B5EF4-FFF2-40B4-BE49-F238E27FC236}">
              <a16:creationId xmlns:a16="http://schemas.microsoft.com/office/drawing/2014/main" id="{B992FB54-8F15-4559-8CD3-A80F42CBD37D}"/>
            </a:ext>
          </a:extLst>
        </xdr:cNvPr>
        <xdr:cNvSpPr txBox="1"/>
      </xdr:nvSpPr>
      <xdr:spPr>
        <a:xfrm>
          <a:off x="11900544" y="17602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43015</xdr:rowOff>
    </xdr:from>
    <xdr:ext cx="405111" cy="259045"/>
    <xdr:sp macro="" textlink="">
      <xdr:nvSpPr>
        <xdr:cNvPr id="697" name="n_4aveValue【庁舎】&#10;有形固定資産減価償却率">
          <a:extLst>
            <a:ext uri="{FF2B5EF4-FFF2-40B4-BE49-F238E27FC236}">
              <a16:creationId xmlns:a16="http://schemas.microsoft.com/office/drawing/2014/main" id="{C7F85368-9B91-44C3-B741-9EAE67610F7E}"/>
            </a:ext>
          </a:extLst>
        </xdr:cNvPr>
        <xdr:cNvSpPr txBox="1"/>
      </xdr:nvSpPr>
      <xdr:spPr>
        <a:xfrm>
          <a:off x="11102984" y="17645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133729</xdr:rowOff>
    </xdr:from>
    <xdr:ext cx="405111" cy="259045"/>
    <xdr:sp macro="" textlink="">
      <xdr:nvSpPr>
        <xdr:cNvPr id="698" name="n_1mainValue【庁舎】&#10;有形固定資産減価償却率">
          <a:extLst>
            <a:ext uri="{FF2B5EF4-FFF2-40B4-BE49-F238E27FC236}">
              <a16:creationId xmlns:a16="http://schemas.microsoft.com/office/drawing/2014/main" id="{EF68FFEC-B12E-45CB-8BD9-9A4DD55DBA6A}"/>
            </a:ext>
          </a:extLst>
        </xdr:cNvPr>
        <xdr:cNvSpPr txBox="1"/>
      </xdr:nvSpPr>
      <xdr:spPr>
        <a:xfrm>
          <a:off x="13437244" y="16730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86377</xdr:rowOff>
    </xdr:from>
    <xdr:ext cx="405111" cy="259045"/>
    <xdr:sp macro="" textlink="">
      <xdr:nvSpPr>
        <xdr:cNvPr id="699" name="n_2mainValue【庁舎】&#10;有形固定資産減価償却率">
          <a:extLst>
            <a:ext uri="{FF2B5EF4-FFF2-40B4-BE49-F238E27FC236}">
              <a16:creationId xmlns:a16="http://schemas.microsoft.com/office/drawing/2014/main" id="{EA546701-BFB8-4059-9160-D058C13B4478}"/>
            </a:ext>
          </a:extLst>
        </xdr:cNvPr>
        <xdr:cNvSpPr txBox="1"/>
      </xdr:nvSpPr>
      <xdr:spPr>
        <a:xfrm>
          <a:off x="12675244" y="1668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39025</xdr:rowOff>
    </xdr:from>
    <xdr:ext cx="405111" cy="259045"/>
    <xdr:sp macro="" textlink="">
      <xdr:nvSpPr>
        <xdr:cNvPr id="700" name="n_3mainValue【庁舎】&#10;有形固定資産減価償却率">
          <a:extLst>
            <a:ext uri="{FF2B5EF4-FFF2-40B4-BE49-F238E27FC236}">
              <a16:creationId xmlns:a16="http://schemas.microsoft.com/office/drawing/2014/main" id="{65524102-7DAB-433C-9030-0AB0929623BF}"/>
            </a:ext>
          </a:extLst>
        </xdr:cNvPr>
        <xdr:cNvSpPr txBox="1"/>
      </xdr:nvSpPr>
      <xdr:spPr>
        <a:xfrm>
          <a:off x="11900544" y="16635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8000</xdr:rowOff>
    </xdr:from>
    <xdr:ext cx="405111" cy="259045"/>
    <xdr:sp macro="" textlink="">
      <xdr:nvSpPr>
        <xdr:cNvPr id="701" name="n_4mainValue【庁舎】&#10;有形固定資産減価償却率">
          <a:extLst>
            <a:ext uri="{FF2B5EF4-FFF2-40B4-BE49-F238E27FC236}">
              <a16:creationId xmlns:a16="http://schemas.microsoft.com/office/drawing/2014/main" id="{BE8631C6-FDEE-4193-8282-C86D3E8B0090}"/>
            </a:ext>
          </a:extLst>
        </xdr:cNvPr>
        <xdr:cNvSpPr txBox="1"/>
      </xdr:nvSpPr>
      <xdr:spPr>
        <a:xfrm>
          <a:off x="11102984" y="16604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2" name="正方形/長方形 701">
          <a:extLst>
            <a:ext uri="{FF2B5EF4-FFF2-40B4-BE49-F238E27FC236}">
              <a16:creationId xmlns:a16="http://schemas.microsoft.com/office/drawing/2014/main" id="{2CE8567B-89E2-4C9D-9A00-809E951EFCA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3" name="正方形/長方形 702">
          <a:extLst>
            <a:ext uri="{FF2B5EF4-FFF2-40B4-BE49-F238E27FC236}">
              <a16:creationId xmlns:a16="http://schemas.microsoft.com/office/drawing/2014/main" id="{9A29A372-458F-4661-9E1F-5AE44191E536}"/>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4" name="正方形/長方形 703">
          <a:extLst>
            <a:ext uri="{FF2B5EF4-FFF2-40B4-BE49-F238E27FC236}">
              <a16:creationId xmlns:a16="http://schemas.microsoft.com/office/drawing/2014/main" id="{930745A1-5FD8-451A-B95F-BF44FA3991CE}"/>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5" name="正方形/長方形 704">
          <a:extLst>
            <a:ext uri="{FF2B5EF4-FFF2-40B4-BE49-F238E27FC236}">
              <a16:creationId xmlns:a16="http://schemas.microsoft.com/office/drawing/2014/main" id="{F1E0B809-F8A7-4195-9517-C8CD7464BD2E}"/>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6" name="正方形/長方形 705">
          <a:extLst>
            <a:ext uri="{FF2B5EF4-FFF2-40B4-BE49-F238E27FC236}">
              <a16:creationId xmlns:a16="http://schemas.microsoft.com/office/drawing/2014/main" id="{A42CB37C-0278-44BF-829C-6AF6835E6831}"/>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7" name="正方形/長方形 706">
          <a:extLst>
            <a:ext uri="{FF2B5EF4-FFF2-40B4-BE49-F238E27FC236}">
              <a16:creationId xmlns:a16="http://schemas.microsoft.com/office/drawing/2014/main" id="{94482AA3-DF58-4C19-8128-9DF9D22D87E8}"/>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8" name="正方形/長方形 707">
          <a:extLst>
            <a:ext uri="{FF2B5EF4-FFF2-40B4-BE49-F238E27FC236}">
              <a16:creationId xmlns:a16="http://schemas.microsoft.com/office/drawing/2014/main" id="{155CB227-2887-41BB-A9BE-F70927E3C23F}"/>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9" name="正方形/長方形 708">
          <a:extLst>
            <a:ext uri="{FF2B5EF4-FFF2-40B4-BE49-F238E27FC236}">
              <a16:creationId xmlns:a16="http://schemas.microsoft.com/office/drawing/2014/main" id="{7C6BA117-9BC7-4C88-8D39-A9EB9DB76FAA}"/>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0" name="テキスト ボックス 709">
          <a:extLst>
            <a:ext uri="{FF2B5EF4-FFF2-40B4-BE49-F238E27FC236}">
              <a16:creationId xmlns:a16="http://schemas.microsoft.com/office/drawing/2014/main" id="{56094618-9FEA-4F14-8CCB-CC87A8301344}"/>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1" name="直線コネクタ 710">
          <a:extLst>
            <a:ext uri="{FF2B5EF4-FFF2-40B4-BE49-F238E27FC236}">
              <a16:creationId xmlns:a16="http://schemas.microsoft.com/office/drawing/2014/main" id="{5DD8F77C-495E-4D3C-818D-850B54CB8FAA}"/>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12" name="テキスト ボックス 711">
          <a:extLst>
            <a:ext uri="{FF2B5EF4-FFF2-40B4-BE49-F238E27FC236}">
              <a16:creationId xmlns:a16="http://schemas.microsoft.com/office/drawing/2014/main" id="{FA144321-650C-4F89-A3DE-964C0FFDF51F}"/>
            </a:ext>
          </a:extLst>
        </xdr:cNvPr>
        <xdr:cNvSpPr txBox="1"/>
      </xdr:nvSpPr>
      <xdr:spPr>
        <a:xfrm>
          <a:off x="1569484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713" name="直線コネクタ 712">
          <a:extLst>
            <a:ext uri="{FF2B5EF4-FFF2-40B4-BE49-F238E27FC236}">
              <a16:creationId xmlns:a16="http://schemas.microsoft.com/office/drawing/2014/main" id="{DBD7187C-543F-4346-A33D-8E6ABF4D4603}"/>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4" name="テキスト ボックス 713">
          <a:extLst>
            <a:ext uri="{FF2B5EF4-FFF2-40B4-BE49-F238E27FC236}">
              <a16:creationId xmlns:a16="http://schemas.microsoft.com/office/drawing/2014/main" id="{B9FD83DC-4E87-43EA-87A8-C39B8726BBEC}"/>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5" name="直線コネクタ 714">
          <a:extLst>
            <a:ext uri="{FF2B5EF4-FFF2-40B4-BE49-F238E27FC236}">
              <a16:creationId xmlns:a16="http://schemas.microsoft.com/office/drawing/2014/main" id="{6E0F3139-3D85-451E-83FE-95C6613F55D1}"/>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6" name="テキスト ボックス 715">
          <a:extLst>
            <a:ext uri="{FF2B5EF4-FFF2-40B4-BE49-F238E27FC236}">
              <a16:creationId xmlns:a16="http://schemas.microsoft.com/office/drawing/2014/main" id="{7AB8881C-657F-4FF1-92D2-AF518DD43AFB}"/>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7" name="直線コネクタ 716">
          <a:extLst>
            <a:ext uri="{FF2B5EF4-FFF2-40B4-BE49-F238E27FC236}">
              <a16:creationId xmlns:a16="http://schemas.microsoft.com/office/drawing/2014/main" id="{BAC46574-7E8A-4CE2-9629-152E10345D34}"/>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8" name="テキスト ボックス 717">
          <a:extLst>
            <a:ext uri="{FF2B5EF4-FFF2-40B4-BE49-F238E27FC236}">
              <a16:creationId xmlns:a16="http://schemas.microsoft.com/office/drawing/2014/main" id="{1652C152-6ABC-4BDC-BE21-0041C825E9CD}"/>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9" name="直線コネクタ 718">
          <a:extLst>
            <a:ext uri="{FF2B5EF4-FFF2-40B4-BE49-F238E27FC236}">
              <a16:creationId xmlns:a16="http://schemas.microsoft.com/office/drawing/2014/main" id="{5503B1D9-21BA-470A-90FB-5ECA77FE6792}"/>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20" name="テキスト ボックス 719">
          <a:extLst>
            <a:ext uri="{FF2B5EF4-FFF2-40B4-BE49-F238E27FC236}">
              <a16:creationId xmlns:a16="http://schemas.microsoft.com/office/drawing/2014/main" id="{0D82622A-DFE9-4E56-9E7E-296D3E3664E7}"/>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1" name="直線コネクタ 720">
          <a:extLst>
            <a:ext uri="{FF2B5EF4-FFF2-40B4-BE49-F238E27FC236}">
              <a16:creationId xmlns:a16="http://schemas.microsoft.com/office/drawing/2014/main" id="{23F77DD6-F391-4A97-828A-5AFF679CD77F}"/>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2" name="テキスト ボックス 721">
          <a:extLst>
            <a:ext uri="{FF2B5EF4-FFF2-40B4-BE49-F238E27FC236}">
              <a16:creationId xmlns:a16="http://schemas.microsoft.com/office/drawing/2014/main" id="{926CDA4D-C176-45C7-A7F0-7053BAC87A3B}"/>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3" name="直線コネクタ 722">
          <a:extLst>
            <a:ext uri="{FF2B5EF4-FFF2-40B4-BE49-F238E27FC236}">
              <a16:creationId xmlns:a16="http://schemas.microsoft.com/office/drawing/2014/main" id="{2538CA93-3924-4656-871A-1A3C423D8383}"/>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4" name="テキスト ボックス 723">
          <a:extLst>
            <a:ext uri="{FF2B5EF4-FFF2-40B4-BE49-F238E27FC236}">
              <a16:creationId xmlns:a16="http://schemas.microsoft.com/office/drawing/2014/main" id="{5A0E9EF7-CF99-4FE0-98A4-09467D17E3EA}"/>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5" name="直線コネクタ 724">
          <a:extLst>
            <a:ext uri="{FF2B5EF4-FFF2-40B4-BE49-F238E27FC236}">
              <a16:creationId xmlns:a16="http://schemas.microsoft.com/office/drawing/2014/main" id="{0B3439E3-8E3C-40D1-B468-7DECAE76842F}"/>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6" name="テキスト ボックス 725">
          <a:extLst>
            <a:ext uri="{FF2B5EF4-FFF2-40B4-BE49-F238E27FC236}">
              <a16:creationId xmlns:a16="http://schemas.microsoft.com/office/drawing/2014/main" id="{A61874B9-F953-44AA-A85E-ECD3B781C4A6}"/>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7" name="【庁舎】&#10;一人当たり面積グラフ枠">
          <a:extLst>
            <a:ext uri="{FF2B5EF4-FFF2-40B4-BE49-F238E27FC236}">
              <a16:creationId xmlns:a16="http://schemas.microsoft.com/office/drawing/2014/main" id="{39A6098F-819F-462B-91BF-98A2F6448D54}"/>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162742</xdr:rowOff>
    </xdr:from>
    <xdr:to>
      <xdr:col>116</xdr:col>
      <xdr:colOff>62864</xdr:colOff>
      <xdr:row>108</xdr:row>
      <xdr:rowOff>164374</xdr:rowOff>
    </xdr:to>
    <xdr:cxnSp macro="">
      <xdr:nvCxnSpPr>
        <xdr:cNvPr id="728" name="直線コネクタ 727">
          <a:extLst>
            <a:ext uri="{FF2B5EF4-FFF2-40B4-BE49-F238E27FC236}">
              <a16:creationId xmlns:a16="http://schemas.microsoft.com/office/drawing/2014/main" id="{929FE86D-65FB-4973-BE44-5D41660A3987}"/>
            </a:ext>
          </a:extLst>
        </xdr:cNvPr>
        <xdr:cNvCxnSpPr/>
      </xdr:nvCxnSpPr>
      <xdr:spPr>
        <a:xfrm flipV="1">
          <a:off x="19509104" y="16759102"/>
          <a:ext cx="0" cy="1510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729" name="【庁舎】&#10;一人当たり面積最小値テキスト">
          <a:extLst>
            <a:ext uri="{FF2B5EF4-FFF2-40B4-BE49-F238E27FC236}">
              <a16:creationId xmlns:a16="http://schemas.microsoft.com/office/drawing/2014/main" id="{9D47A919-DD21-4185-900E-EE65E37D7D79}"/>
            </a:ext>
          </a:extLst>
        </xdr:cNvPr>
        <xdr:cNvSpPr txBox="1"/>
      </xdr:nvSpPr>
      <xdr:spPr>
        <a:xfrm>
          <a:off x="19547840" y="18273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730" name="直線コネクタ 729">
          <a:extLst>
            <a:ext uri="{FF2B5EF4-FFF2-40B4-BE49-F238E27FC236}">
              <a16:creationId xmlns:a16="http://schemas.microsoft.com/office/drawing/2014/main" id="{C5D1463C-61EA-435A-AF7C-09137202844A}"/>
            </a:ext>
          </a:extLst>
        </xdr:cNvPr>
        <xdr:cNvCxnSpPr/>
      </xdr:nvCxnSpPr>
      <xdr:spPr>
        <a:xfrm>
          <a:off x="19443700" y="182694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109419</xdr:rowOff>
    </xdr:from>
    <xdr:ext cx="469744" cy="259045"/>
    <xdr:sp macro="" textlink="">
      <xdr:nvSpPr>
        <xdr:cNvPr id="731" name="【庁舎】&#10;一人当たり面積最大値テキスト">
          <a:extLst>
            <a:ext uri="{FF2B5EF4-FFF2-40B4-BE49-F238E27FC236}">
              <a16:creationId xmlns:a16="http://schemas.microsoft.com/office/drawing/2014/main" id="{009B97C9-8BDF-46FB-866A-62CED42B7576}"/>
            </a:ext>
          </a:extLst>
        </xdr:cNvPr>
        <xdr:cNvSpPr txBox="1"/>
      </xdr:nvSpPr>
      <xdr:spPr>
        <a:xfrm>
          <a:off x="19547840" y="16538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162742</xdr:rowOff>
    </xdr:from>
    <xdr:to>
      <xdr:col>116</xdr:col>
      <xdr:colOff>152400</xdr:colOff>
      <xdr:row>99</xdr:row>
      <xdr:rowOff>162742</xdr:rowOff>
    </xdr:to>
    <xdr:cxnSp macro="">
      <xdr:nvCxnSpPr>
        <xdr:cNvPr id="732" name="直線コネクタ 731">
          <a:extLst>
            <a:ext uri="{FF2B5EF4-FFF2-40B4-BE49-F238E27FC236}">
              <a16:creationId xmlns:a16="http://schemas.microsoft.com/office/drawing/2014/main" id="{DA396949-A827-4600-91D7-166E867175AD}"/>
            </a:ext>
          </a:extLst>
        </xdr:cNvPr>
        <xdr:cNvCxnSpPr/>
      </xdr:nvCxnSpPr>
      <xdr:spPr>
        <a:xfrm>
          <a:off x="19443700" y="167591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136451</xdr:rowOff>
    </xdr:from>
    <xdr:ext cx="469744" cy="259045"/>
    <xdr:sp macro="" textlink="">
      <xdr:nvSpPr>
        <xdr:cNvPr id="733" name="【庁舎】&#10;一人当たり面積平均値テキスト">
          <a:extLst>
            <a:ext uri="{FF2B5EF4-FFF2-40B4-BE49-F238E27FC236}">
              <a16:creationId xmlns:a16="http://schemas.microsoft.com/office/drawing/2014/main" id="{D168C5D3-22AA-48E5-AE58-34996D83EE69}"/>
            </a:ext>
          </a:extLst>
        </xdr:cNvPr>
        <xdr:cNvSpPr txBox="1"/>
      </xdr:nvSpPr>
      <xdr:spPr>
        <a:xfrm>
          <a:off x="19547840" y="17738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113574</xdr:rowOff>
    </xdr:from>
    <xdr:to>
      <xdr:col>116</xdr:col>
      <xdr:colOff>114300</xdr:colOff>
      <xdr:row>107</xdr:row>
      <xdr:rowOff>43724</xdr:rowOff>
    </xdr:to>
    <xdr:sp macro="" textlink="">
      <xdr:nvSpPr>
        <xdr:cNvPr id="734" name="フローチャート: 判断 733">
          <a:extLst>
            <a:ext uri="{FF2B5EF4-FFF2-40B4-BE49-F238E27FC236}">
              <a16:creationId xmlns:a16="http://schemas.microsoft.com/office/drawing/2014/main" id="{64BF1A6B-0139-4AB6-B21E-BA42C8DF403E}"/>
            </a:ext>
          </a:extLst>
        </xdr:cNvPr>
        <xdr:cNvSpPr/>
      </xdr:nvSpPr>
      <xdr:spPr>
        <a:xfrm>
          <a:off x="19458940" y="178834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126637</xdr:rowOff>
    </xdr:from>
    <xdr:to>
      <xdr:col>112</xdr:col>
      <xdr:colOff>38100</xdr:colOff>
      <xdr:row>107</xdr:row>
      <xdr:rowOff>56787</xdr:rowOff>
    </xdr:to>
    <xdr:sp macro="" textlink="">
      <xdr:nvSpPr>
        <xdr:cNvPr id="735" name="フローチャート: 判断 734">
          <a:extLst>
            <a:ext uri="{FF2B5EF4-FFF2-40B4-BE49-F238E27FC236}">
              <a16:creationId xmlns:a16="http://schemas.microsoft.com/office/drawing/2014/main" id="{6E25164E-01A3-4A79-B829-2408219CE6EE}"/>
            </a:ext>
          </a:extLst>
        </xdr:cNvPr>
        <xdr:cNvSpPr/>
      </xdr:nvSpPr>
      <xdr:spPr>
        <a:xfrm>
          <a:off x="18735040" y="1789647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120106</xdr:rowOff>
    </xdr:from>
    <xdr:to>
      <xdr:col>107</xdr:col>
      <xdr:colOff>101600</xdr:colOff>
      <xdr:row>107</xdr:row>
      <xdr:rowOff>50256</xdr:rowOff>
    </xdr:to>
    <xdr:sp macro="" textlink="">
      <xdr:nvSpPr>
        <xdr:cNvPr id="736" name="フローチャート: 判断 735">
          <a:extLst>
            <a:ext uri="{FF2B5EF4-FFF2-40B4-BE49-F238E27FC236}">
              <a16:creationId xmlns:a16="http://schemas.microsoft.com/office/drawing/2014/main" id="{12DC3EB1-D4C0-4824-BDE5-E4D4B96F6FA1}"/>
            </a:ext>
          </a:extLst>
        </xdr:cNvPr>
        <xdr:cNvSpPr/>
      </xdr:nvSpPr>
      <xdr:spPr>
        <a:xfrm>
          <a:off x="17937480" y="178899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146231</xdr:rowOff>
    </xdr:from>
    <xdr:to>
      <xdr:col>102</xdr:col>
      <xdr:colOff>165100</xdr:colOff>
      <xdr:row>107</xdr:row>
      <xdr:rowOff>76381</xdr:rowOff>
    </xdr:to>
    <xdr:sp macro="" textlink="">
      <xdr:nvSpPr>
        <xdr:cNvPr id="737" name="フローチャート: 判断 736">
          <a:extLst>
            <a:ext uri="{FF2B5EF4-FFF2-40B4-BE49-F238E27FC236}">
              <a16:creationId xmlns:a16="http://schemas.microsoft.com/office/drawing/2014/main" id="{A2103862-625E-4202-91DC-0FF0223A0F7D}"/>
            </a:ext>
          </a:extLst>
        </xdr:cNvPr>
        <xdr:cNvSpPr/>
      </xdr:nvSpPr>
      <xdr:spPr>
        <a:xfrm>
          <a:off x="17162780" y="179160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146231</xdr:rowOff>
    </xdr:from>
    <xdr:to>
      <xdr:col>98</xdr:col>
      <xdr:colOff>38100</xdr:colOff>
      <xdr:row>107</xdr:row>
      <xdr:rowOff>76381</xdr:rowOff>
    </xdr:to>
    <xdr:sp macro="" textlink="">
      <xdr:nvSpPr>
        <xdr:cNvPr id="738" name="フローチャート: 判断 737">
          <a:extLst>
            <a:ext uri="{FF2B5EF4-FFF2-40B4-BE49-F238E27FC236}">
              <a16:creationId xmlns:a16="http://schemas.microsoft.com/office/drawing/2014/main" id="{14366FF4-2DD4-45B7-B6C6-1046C1CE4762}"/>
            </a:ext>
          </a:extLst>
        </xdr:cNvPr>
        <xdr:cNvSpPr/>
      </xdr:nvSpPr>
      <xdr:spPr>
        <a:xfrm>
          <a:off x="16388080" y="1791607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B614CF67-D7FF-4AAC-A572-C5DC2FADB41A}"/>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BA91347E-3972-4C6B-8A71-FBD644A6A9D5}"/>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E2F461B8-F57D-4DD2-9719-FAB170872CAE}"/>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47545BA6-5769-4BF9-8337-267EDCB5D134}"/>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3" name="テキスト ボックス 742">
          <a:extLst>
            <a:ext uri="{FF2B5EF4-FFF2-40B4-BE49-F238E27FC236}">
              <a16:creationId xmlns:a16="http://schemas.microsoft.com/office/drawing/2014/main" id="{598E94F8-17C9-4A57-892C-7CF8FA402978}"/>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66221</xdr:rowOff>
    </xdr:from>
    <xdr:to>
      <xdr:col>116</xdr:col>
      <xdr:colOff>114300</xdr:colOff>
      <xdr:row>107</xdr:row>
      <xdr:rowOff>167821</xdr:rowOff>
    </xdr:to>
    <xdr:sp macro="" textlink="">
      <xdr:nvSpPr>
        <xdr:cNvPr id="744" name="楕円 743">
          <a:extLst>
            <a:ext uri="{FF2B5EF4-FFF2-40B4-BE49-F238E27FC236}">
              <a16:creationId xmlns:a16="http://schemas.microsoft.com/office/drawing/2014/main" id="{7C0732C8-3002-4200-8638-E816970144BE}"/>
            </a:ext>
          </a:extLst>
        </xdr:cNvPr>
        <xdr:cNvSpPr/>
      </xdr:nvSpPr>
      <xdr:spPr>
        <a:xfrm>
          <a:off x="19458940" y="18003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44648</xdr:rowOff>
    </xdr:from>
    <xdr:ext cx="469744" cy="259045"/>
    <xdr:sp macro="" textlink="">
      <xdr:nvSpPr>
        <xdr:cNvPr id="745" name="【庁舎】&#10;一人当たり面積該当値テキスト">
          <a:extLst>
            <a:ext uri="{FF2B5EF4-FFF2-40B4-BE49-F238E27FC236}">
              <a16:creationId xmlns:a16="http://schemas.microsoft.com/office/drawing/2014/main" id="{9D50ED24-F79C-4AF7-839F-93613B5280C8}"/>
            </a:ext>
          </a:extLst>
        </xdr:cNvPr>
        <xdr:cNvSpPr txBox="1"/>
      </xdr:nvSpPr>
      <xdr:spPr>
        <a:xfrm>
          <a:off x="19547840" y="17982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66221</xdr:rowOff>
    </xdr:from>
    <xdr:to>
      <xdr:col>112</xdr:col>
      <xdr:colOff>38100</xdr:colOff>
      <xdr:row>107</xdr:row>
      <xdr:rowOff>167821</xdr:rowOff>
    </xdr:to>
    <xdr:sp macro="" textlink="">
      <xdr:nvSpPr>
        <xdr:cNvPr id="746" name="楕円 745">
          <a:extLst>
            <a:ext uri="{FF2B5EF4-FFF2-40B4-BE49-F238E27FC236}">
              <a16:creationId xmlns:a16="http://schemas.microsoft.com/office/drawing/2014/main" id="{3E19C7AB-DDB5-4A95-BAA5-A91D6870B742}"/>
            </a:ext>
          </a:extLst>
        </xdr:cNvPr>
        <xdr:cNvSpPr/>
      </xdr:nvSpPr>
      <xdr:spPr>
        <a:xfrm>
          <a:off x="18735040" y="1800370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117021</xdr:rowOff>
    </xdr:from>
    <xdr:to>
      <xdr:col>116</xdr:col>
      <xdr:colOff>63500</xdr:colOff>
      <xdr:row>107</xdr:row>
      <xdr:rowOff>117021</xdr:rowOff>
    </xdr:to>
    <xdr:cxnSp macro="">
      <xdr:nvCxnSpPr>
        <xdr:cNvPr id="747" name="直線コネクタ 746">
          <a:extLst>
            <a:ext uri="{FF2B5EF4-FFF2-40B4-BE49-F238E27FC236}">
              <a16:creationId xmlns:a16="http://schemas.microsoft.com/office/drawing/2014/main" id="{ABAE5983-6EA4-4AD7-B883-D8BEB6B6F267}"/>
            </a:ext>
          </a:extLst>
        </xdr:cNvPr>
        <xdr:cNvCxnSpPr/>
      </xdr:nvCxnSpPr>
      <xdr:spPr>
        <a:xfrm>
          <a:off x="18778220" y="18054501"/>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66221</xdr:rowOff>
    </xdr:from>
    <xdr:to>
      <xdr:col>107</xdr:col>
      <xdr:colOff>101600</xdr:colOff>
      <xdr:row>107</xdr:row>
      <xdr:rowOff>167821</xdr:rowOff>
    </xdr:to>
    <xdr:sp macro="" textlink="">
      <xdr:nvSpPr>
        <xdr:cNvPr id="748" name="楕円 747">
          <a:extLst>
            <a:ext uri="{FF2B5EF4-FFF2-40B4-BE49-F238E27FC236}">
              <a16:creationId xmlns:a16="http://schemas.microsoft.com/office/drawing/2014/main" id="{6C09FF4F-D1E6-4794-BDEE-C42C4E7DCD35}"/>
            </a:ext>
          </a:extLst>
        </xdr:cNvPr>
        <xdr:cNvSpPr/>
      </xdr:nvSpPr>
      <xdr:spPr>
        <a:xfrm>
          <a:off x="17937480" y="18003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117021</xdr:rowOff>
    </xdr:from>
    <xdr:to>
      <xdr:col>111</xdr:col>
      <xdr:colOff>177800</xdr:colOff>
      <xdr:row>107</xdr:row>
      <xdr:rowOff>117021</xdr:rowOff>
    </xdr:to>
    <xdr:cxnSp macro="">
      <xdr:nvCxnSpPr>
        <xdr:cNvPr id="749" name="直線コネクタ 748">
          <a:extLst>
            <a:ext uri="{FF2B5EF4-FFF2-40B4-BE49-F238E27FC236}">
              <a16:creationId xmlns:a16="http://schemas.microsoft.com/office/drawing/2014/main" id="{F8D7C0F3-C2C3-4262-A1FE-A3D326179A6F}"/>
            </a:ext>
          </a:extLst>
        </xdr:cNvPr>
        <xdr:cNvCxnSpPr/>
      </xdr:nvCxnSpPr>
      <xdr:spPr>
        <a:xfrm>
          <a:off x="17988280" y="18054501"/>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62956</xdr:rowOff>
    </xdr:from>
    <xdr:to>
      <xdr:col>102</xdr:col>
      <xdr:colOff>165100</xdr:colOff>
      <xdr:row>107</xdr:row>
      <xdr:rowOff>164556</xdr:rowOff>
    </xdr:to>
    <xdr:sp macro="" textlink="">
      <xdr:nvSpPr>
        <xdr:cNvPr id="750" name="楕円 749">
          <a:extLst>
            <a:ext uri="{FF2B5EF4-FFF2-40B4-BE49-F238E27FC236}">
              <a16:creationId xmlns:a16="http://schemas.microsoft.com/office/drawing/2014/main" id="{5FF73225-1183-488B-9EFD-6F06E561CF84}"/>
            </a:ext>
          </a:extLst>
        </xdr:cNvPr>
        <xdr:cNvSpPr/>
      </xdr:nvSpPr>
      <xdr:spPr>
        <a:xfrm>
          <a:off x="17162780" y="1800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113756</xdr:rowOff>
    </xdr:from>
    <xdr:to>
      <xdr:col>107</xdr:col>
      <xdr:colOff>50800</xdr:colOff>
      <xdr:row>107</xdr:row>
      <xdr:rowOff>117021</xdr:rowOff>
    </xdr:to>
    <xdr:cxnSp macro="">
      <xdr:nvCxnSpPr>
        <xdr:cNvPr id="751" name="直線コネクタ 750">
          <a:extLst>
            <a:ext uri="{FF2B5EF4-FFF2-40B4-BE49-F238E27FC236}">
              <a16:creationId xmlns:a16="http://schemas.microsoft.com/office/drawing/2014/main" id="{2F444A3A-56DC-4E05-944D-13D09028E5E1}"/>
            </a:ext>
          </a:extLst>
        </xdr:cNvPr>
        <xdr:cNvCxnSpPr/>
      </xdr:nvCxnSpPr>
      <xdr:spPr>
        <a:xfrm>
          <a:off x="17213580" y="18051236"/>
          <a:ext cx="7747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59689</xdr:rowOff>
    </xdr:from>
    <xdr:to>
      <xdr:col>98</xdr:col>
      <xdr:colOff>38100</xdr:colOff>
      <xdr:row>107</xdr:row>
      <xdr:rowOff>161289</xdr:rowOff>
    </xdr:to>
    <xdr:sp macro="" textlink="">
      <xdr:nvSpPr>
        <xdr:cNvPr id="752" name="楕円 751">
          <a:extLst>
            <a:ext uri="{FF2B5EF4-FFF2-40B4-BE49-F238E27FC236}">
              <a16:creationId xmlns:a16="http://schemas.microsoft.com/office/drawing/2014/main" id="{B101F250-CBC5-45A5-8BCC-0CD263057819}"/>
            </a:ext>
          </a:extLst>
        </xdr:cNvPr>
        <xdr:cNvSpPr/>
      </xdr:nvSpPr>
      <xdr:spPr>
        <a:xfrm>
          <a:off x="16388080" y="1799716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110489</xdr:rowOff>
    </xdr:from>
    <xdr:to>
      <xdr:col>102</xdr:col>
      <xdr:colOff>114300</xdr:colOff>
      <xdr:row>107</xdr:row>
      <xdr:rowOff>113756</xdr:rowOff>
    </xdr:to>
    <xdr:cxnSp macro="">
      <xdr:nvCxnSpPr>
        <xdr:cNvPr id="753" name="直線コネクタ 752">
          <a:extLst>
            <a:ext uri="{FF2B5EF4-FFF2-40B4-BE49-F238E27FC236}">
              <a16:creationId xmlns:a16="http://schemas.microsoft.com/office/drawing/2014/main" id="{558AD872-F4B8-4120-8F23-2784F6165A5E}"/>
            </a:ext>
          </a:extLst>
        </xdr:cNvPr>
        <xdr:cNvCxnSpPr/>
      </xdr:nvCxnSpPr>
      <xdr:spPr>
        <a:xfrm>
          <a:off x="16431260" y="18047969"/>
          <a:ext cx="78232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73314</xdr:rowOff>
    </xdr:from>
    <xdr:ext cx="469744" cy="259045"/>
    <xdr:sp macro="" textlink="">
      <xdr:nvSpPr>
        <xdr:cNvPr id="754" name="n_1aveValue【庁舎】&#10;一人当たり面積">
          <a:extLst>
            <a:ext uri="{FF2B5EF4-FFF2-40B4-BE49-F238E27FC236}">
              <a16:creationId xmlns:a16="http://schemas.microsoft.com/office/drawing/2014/main" id="{3DA6680D-22CD-476F-99B7-EB9471F8990D}"/>
            </a:ext>
          </a:extLst>
        </xdr:cNvPr>
        <xdr:cNvSpPr txBox="1"/>
      </xdr:nvSpPr>
      <xdr:spPr>
        <a:xfrm>
          <a:off x="18561127" y="17675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66783</xdr:rowOff>
    </xdr:from>
    <xdr:ext cx="469744" cy="259045"/>
    <xdr:sp macro="" textlink="">
      <xdr:nvSpPr>
        <xdr:cNvPr id="755" name="n_2aveValue【庁舎】&#10;一人当たり面積">
          <a:extLst>
            <a:ext uri="{FF2B5EF4-FFF2-40B4-BE49-F238E27FC236}">
              <a16:creationId xmlns:a16="http://schemas.microsoft.com/office/drawing/2014/main" id="{720F9802-082C-44E9-A127-9A529DC5FEC9}"/>
            </a:ext>
          </a:extLst>
        </xdr:cNvPr>
        <xdr:cNvSpPr txBox="1"/>
      </xdr:nvSpPr>
      <xdr:spPr>
        <a:xfrm>
          <a:off x="17776267" y="17668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92908</xdr:rowOff>
    </xdr:from>
    <xdr:ext cx="469744" cy="259045"/>
    <xdr:sp macro="" textlink="">
      <xdr:nvSpPr>
        <xdr:cNvPr id="756" name="n_3aveValue【庁舎】&#10;一人当たり面積">
          <a:extLst>
            <a:ext uri="{FF2B5EF4-FFF2-40B4-BE49-F238E27FC236}">
              <a16:creationId xmlns:a16="http://schemas.microsoft.com/office/drawing/2014/main" id="{3351B0BF-30F5-4DD1-92F4-4981EAA2B67B}"/>
            </a:ext>
          </a:extLst>
        </xdr:cNvPr>
        <xdr:cNvSpPr txBox="1"/>
      </xdr:nvSpPr>
      <xdr:spPr>
        <a:xfrm>
          <a:off x="17001567" y="17695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92908</xdr:rowOff>
    </xdr:from>
    <xdr:ext cx="469744" cy="259045"/>
    <xdr:sp macro="" textlink="">
      <xdr:nvSpPr>
        <xdr:cNvPr id="757" name="n_4aveValue【庁舎】&#10;一人当たり面積">
          <a:extLst>
            <a:ext uri="{FF2B5EF4-FFF2-40B4-BE49-F238E27FC236}">
              <a16:creationId xmlns:a16="http://schemas.microsoft.com/office/drawing/2014/main" id="{D339427E-8DC1-4B3C-A980-58A8CCBDB123}"/>
            </a:ext>
          </a:extLst>
        </xdr:cNvPr>
        <xdr:cNvSpPr txBox="1"/>
      </xdr:nvSpPr>
      <xdr:spPr>
        <a:xfrm>
          <a:off x="16226867" y="17695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158948</xdr:rowOff>
    </xdr:from>
    <xdr:ext cx="469744" cy="259045"/>
    <xdr:sp macro="" textlink="">
      <xdr:nvSpPr>
        <xdr:cNvPr id="758" name="n_1mainValue【庁舎】&#10;一人当たり面積">
          <a:extLst>
            <a:ext uri="{FF2B5EF4-FFF2-40B4-BE49-F238E27FC236}">
              <a16:creationId xmlns:a16="http://schemas.microsoft.com/office/drawing/2014/main" id="{B9604584-A749-49FA-97C2-12C2EF6BEB27}"/>
            </a:ext>
          </a:extLst>
        </xdr:cNvPr>
        <xdr:cNvSpPr txBox="1"/>
      </xdr:nvSpPr>
      <xdr:spPr>
        <a:xfrm>
          <a:off x="18561127" y="18096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158948</xdr:rowOff>
    </xdr:from>
    <xdr:ext cx="469744" cy="259045"/>
    <xdr:sp macro="" textlink="">
      <xdr:nvSpPr>
        <xdr:cNvPr id="759" name="n_2mainValue【庁舎】&#10;一人当たり面積">
          <a:extLst>
            <a:ext uri="{FF2B5EF4-FFF2-40B4-BE49-F238E27FC236}">
              <a16:creationId xmlns:a16="http://schemas.microsoft.com/office/drawing/2014/main" id="{EEB3845F-8707-4BDE-8983-BED03707A558}"/>
            </a:ext>
          </a:extLst>
        </xdr:cNvPr>
        <xdr:cNvSpPr txBox="1"/>
      </xdr:nvSpPr>
      <xdr:spPr>
        <a:xfrm>
          <a:off x="17776267" y="18096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155683</xdr:rowOff>
    </xdr:from>
    <xdr:ext cx="469744" cy="259045"/>
    <xdr:sp macro="" textlink="">
      <xdr:nvSpPr>
        <xdr:cNvPr id="760" name="n_3mainValue【庁舎】&#10;一人当たり面積">
          <a:extLst>
            <a:ext uri="{FF2B5EF4-FFF2-40B4-BE49-F238E27FC236}">
              <a16:creationId xmlns:a16="http://schemas.microsoft.com/office/drawing/2014/main" id="{DCC0A704-4B19-4DF0-AD76-5DB49C024F5D}"/>
            </a:ext>
          </a:extLst>
        </xdr:cNvPr>
        <xdr:cNvSpPr txBox="1"/>
      </xdr:nvSpPr>
      <xdr:spPr>
        <a:xfrm>
          <a:off x="17001567" y="18093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152416</xdr:rowOff>
    </xdr:from>
    <xdr:ext cx="469744" cy="259045"/>
    <xdr:sp macro="" textlink="">
      <xdr:nvSpPr>
        <xdr:cNvPr id="761" name="n_4mainValue【庁舎】&#10;一人当たり面積">
          <a:extLst>
            <a:ext uri="{FF2B5EF4-FFF2-40B4-BE49-F238E27FC236}">
              <a16:creationId xmlns:a16="http://schemas.microsoft.com/office/drawing/2014/main" id="{3AA65F94-E713-4B4B-9F0C-BC656FC1A2C4}"/>
            </a:ext>
          </a:extLst>
        </xdr:cNvPr>
        <xdr:cNvSpPr txBox="1"/>
      </xdr:nvSpPr>
      <xdr:spPr>
        <a:xfrm>
          <a:off x="16226867" y="18089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2" name="正方形/長方形 761">
          <a:extLst>
            <a:ext uri="{FF2B5EF4-FFF2-40B4-BE49-F238E27FC236}">
              <a16:creationId xmlns:a16="http://schemas.microsoft.com/office/drawing/2014/main" id="{B2B8D83E-A7DA-446D-88C5-9BDAAD0C64EA}"/>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3" name="正方形/長方形 762">
          <a:extLst>
            <a:ext uri="{FF2B5EF4-FFF2-40B4-BE49-F238E27FC236}">
              <a16:creationId xmlns:a16="http://schemas.microsoft.com/office/drawing/2014/main" id="{46C508E0-E1CF-4CF1-8AE8-EAEA62368231}"/>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4" name="テキスト ボックス 763">
          <a:extLst>
            <a:ext uri="{FF2B5EF4-FFF2-40B4-BE49-F238E27FC236}">
              <a16:creationId xmlns:a16="http://schemas.microsoft.com/office/drawing/2014/main" id="{FC94C2D0-400B-4E5B-8245-00E802303B92}"/>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類似団体と比較して、特に有形固定資産減価償却率が高くなっている施設は、図書館、体育館・プール、消防施設であり、特に低くなっている施設は、保健センター、庁舎である。</a:t>
          </a:r>
          <a:endParaRPr kumimoji="0" lang="en-US" altLang="ja-JP" sz="14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体育館・プールについては、有形固定資産減価償却率</a:t>
          </a:r>
          <a:r>
            <a:rPr kumimoji="1" lang="en-US" altLang="ja-JP" sz="1100">
              <a:solidFill>
                <a:schemeClr val="dk1"/>
              </a:solidFill>
              <a:effectLst/>
              <a:latin typeface="+mn-lt"/>
              <a:ea typeface="+mn-ea"/>
              <a:cs typeface="+mn-cs"/>
            </a:rPr>
            <a:t>96.8</a:t>
          </a:r>
          <a:r>
            <a:rPr kumimoji="1" lang="ja-JP" altLang="ja-JP" sz="1100">
              <a:solidFill>
                <a:schemeClr val="dk1"/>
              </a:solidFill>
              <a:effectLst/>
              <a:latin typeface="+mn-lt"/>
              <a:ea typeface="+mn-ea"/>
              <a:cs typeface="+mn-cs"/>
            </a:rPr>
            <a:t>％となっているが、令和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年度に策定された公共施設個別施設計画に基づき、今後、老朽化対策に積極的に取り組んでいく。</a:t>
          </a:r>
          <a:endParaRPr lang="ja-JP" altLang="ja-JP" sz="1400">
            <a:effectLst/>
          </a:endParaRPr>
        </a:p>
        <a:p>
          <a:r>
            <a:rPr kumimoji="1" lang="ja-JP" altLang="ja-JP" sz="1100">
              <a:solidFill>
                <a:schemeClr val="dk1"/>
              </a:solidFill>
              <a:effectLst/>
              <a:latin typeface="+mn-lt"/>
              <a:ea typeface="+mn-ea"/>
              <a:cs typeface="+mn-cs"/>
            </a:rPr>
            <a:t>　保健センター、庁舎については、平成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中央公民館、保健センター、庁舎の総合施設として建替えを実施したため、有形固定資産減価償却率が低くなっている。これに伴い、一人当たり面積が少なく、今後の維持管理費用の減少も見込んで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岐阜県岐南町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26,227
25,517
7.91
10,066,655
9,380,671
628,530
5,713,787
4,451,908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類似団体、全国及び県平均を上回り、引き続き高い財政力を維持している。基準財政需要額は社会福祉費が増加し、基準財政収入額は所得割の増加となったが、需要と収入の差は前年度と同程度であり、前年度に引き続き減少傾向となった。今後も厳しい財政状況が懸念されるため、歳出においては、緊急に必要な事業を峻別し、投資的経費を抑制する等の見直しを実施するとともに、税収の徴収率向上に努め、歳入確保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113595</xdr:rowOff>
    </xdr:from>
    <xdr:to>
      <xdr:col>23</xdr:col>
      <xdr:colOff>133350</xdr:colOff>
      <xdr:row>40</xdr:row>
      <xdr:rowOff>140405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971595"/>
          <a:ext cx="8382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53922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254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81845</xdr:rowOff>
    </xdr:from>
    <xdr:to>
      <xdr:col>23</xdr:col>
      <xdr:colOff>184150</xdr:colOff>
      <xdr:row>43</xdr:row>
      <xdr:rowOff>11995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86783</xdr:rowOff>
    </xdr:from>
    <xdr:to>
      <xdr:col>19</xdr:col>
      <xdr:colOff>133350</xdr:colOff>
      <xdr:row>40</xdr:row>
      <xdr:rowOff>113595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944783"/>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141410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59972</xdr:rowOff>
    </xdr:from>
    <xdr:to>
      <xdr:col>15</xdr:col>
      <xdr:colOff>82550</xdr:colOff>
      <xdr:row>40</xdr:row>
      <xdr:rowOff>86783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917972"/>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114599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46567</xdr:rowOff>
    </xdr:from>
    <xdr:to>
      <xdr:col>11</xdr:col>
      <xdr:colOff>31750</xdr:colOff>
      <xdr:row>40</xdr:row>
      <xdr:rowOff>59972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90456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14817</xdr:rowOff>
    </xdr:from>
    <xdr:to>
      <xdr:col>11</xdr:col>
      <xdr:colOff>82550</xdr:colOff>
      <xdr:row>42</xdr:row>
      <xdr:rowOff>116417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101194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128005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89605</xdr:rowOff>
    </xdr:from>
    <xdr:to>
      <xdr:col>23</xdr:col>
      <xdr:colOff>184150</xdr:colOff>
      <xdr:row>41</xdr:row>
      <xdr:rowOff>19755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9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106132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792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62795</xdr:rowOff>
    </xdr:from>
    <xdr:to>
      <xdr:col>19</xdr:col>
      <xdr:colOff>184150</xdr:colOff>
      <xdr:row>40</xdr:row>
      <xdr:rowOff>164395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92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3122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689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35983</xdr:rowOff>
    </xdr:from>
    <xdr:to>
      <xdr:col>15</xdr:col>
      <xdr:colOff>133350</xdr:colOff>
      <xdr:row>40</xdr:row>
      <xdr:rowOff>137583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147760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9172</xdr:rowOff>
    </xdr:from>
    <xdr:to>
      <xdr:col>11</xdr:col>
      <xdr:colOff>82550</xdr:colOff>
      <xdr:row>40</xdr:row>
      <xdr:rowOff>110772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86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120949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63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167217</xdr:rowOff>
    </xdr:from>
    <xdr:to>
      <xdr:col>7</xdr:col>
      <xdr:colOff>31750</xdr:colOff>
      <xdr:row>40</xdr:row>
      <xdr:rowOff>97367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107544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全国平均を下回ったが、類似団体及び県平均を上回り、前年度と比較して</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悪化した。これは、町税、地方交付税の増により経常一般財源は増加したものの、補助費の増加により経常経費一般充当財源等の伸び率を下回ることとなったためである。行財政改革への取組を通じて義務的経費の削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114935</xdr:rowOff>
    </xdr:from>
    <xdr:to>
      <xdr:col>23</xdr:col>
      <xdr:colOff>133350</xdr:colOff>
      <xdr:row>67</xdr:row>
      <xdr:rowOff>25718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59035"/>
          <a:ext cx="0" cy="145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169245</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8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25718</xdr:rowOff>
    </xdr:from>
    <xdr:to>
      <xdr:col>24</xdr:col>
      <xdr:colOff>12700</xdr:colOff>
      <xdr:row>67</xdr:row>
      <xdr:rowOff>25718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1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29862</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02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114935</xdr:rowOff>
    </xdr:from>
    <xdr:to>
      <xdr:col>24</xdr:col>
      <xdr:colOff>12700</xdr:colOff>
      <xdr:row>58</xdr:row>
      <xdr:rowOff>114935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59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53975</xdr:rowOff>
    </xdr:from>
    <xdr:to>
      <xdr:col>23</xdr:col>
      <xdr:colOff>133350</xdr:colOff>
      <xdr:row>63</xdr:row>
      <xdr:rowOff>114300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855325"/>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25734</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655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9207</xdr:rowOff>
    </xdr:from>
    <xdr:to>
      <xdr:col>23</xdr:col>
      <xdr:colOff>184150</xdr:colOff>
      <xdr:row>63</xdr:row>
      <xdr:rowOff>110807</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71120</xdr:rowOff>
    </xdr:from>
    <xdr:to>
      <xdr:col>19</xdr:col>
      <xdr:colOff>133350</xdr:colOff>
      <xdr:row>63</xdr:row>
      <xdr:rowOff>53975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529570"/>
          <a:ext cx="889000" cy="325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72072</xdr:rowOff>
    </xdr:from>
    <xdr:to>
      <xdr:col>19</xdr:col>
      <xdr:colOff>184150</xdr:colOff>
      <xdr:row>63</xdr:row>
      <xdr:rowOff>2222</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12399</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470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71120</xdr:rowOff>
    </xdr:from>
    <xdr:to>
      <xdr:col>15</xdr:col>
      <xdr:colOff>82550</xdr:colOff>
      <xdr:row>63</xdr:row>
      <xdr:rowOff>17780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529570"/>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2222</xdr:rowOff>
    </xdr:from>
    <xdr:to>
      <xdr:col>15</xdr:col>
      <xdr:colOff>133350</xdr:colOff>
      <xdr:row>61</xdr:row>
      <xdr:rowOff>103822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113999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134938</xdr:rowOff>
    </xdr:from>
    <xdr:to>
      <xdr:col>11</xdr:col>
      <xdr:colOff>31750</xdr:colOff>
      <xdr:row>63</xdr:row>
      <xdr:rowOff>17780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1447800" y="10764838"/>
          <a:ext cx="889000" cy="5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150495</xdr:rowOff>
    </xdr:from>
    <xdr:to>
      <xdr:col>11</xdr:col>
      <xdr:colOff>82550</xdr:colOff>
      <xdr:row>63</xdr:row>
      <xdr:rowOff>80645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65422</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86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33338</xdr:rowOff>
    </xdr:from>
    <xdr:to>
      <xdr:col>7</xdr:col>
      <xdr:colOff>31750</xdr:colOff>
      <xdr:row>63</xdr:row>
      <xdr:rowOff>134938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119715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92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63500</xdr:rowOff>
    </xdr:from>
    <xdr:to>
      <xdr:col>23</xdr:col>
      <xdr:colOff>184150</xdr:colOff>
      <xdr:row>63</xdr:row>
      <xdr:rowOff>165100</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35577</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83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3175</xdr:rowOff>
    </xdr:from>
    <xdr:to>
      <xdr:col>19</xdr:col>
      <xdr:colOff>184150</xdr:colOff>
      <xdr:row>63</xdr:row>
      <xdr:rowOff>104775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80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89552</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890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20320</xdr:rowOff>
    </xdr:from>
    <xdr:to>
      <xdr:col>15</xdr:col>
      <xdr:colOff>133350</xdr:colOff>
      <xdr:row>61</xdr:row>
      <xdr:rowOff>121920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106697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56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138430</xdr:rowOff>
    </xdr:from>
    <xdr:to>
      <xdr:col>11</xdr:col>
      <xdr:colOff>82550</xdr:colOff>
      <xdr:row>63</xdr:row>
      <xdr:rowOff>68580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78757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53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84138</xdr:rowOff>
    </xdr:from>
    <xdr:to>
      <xdr:col>7</xdr:col>
      <xdr:colOff>31750</xdr:colOff>
      <xdr:row>63</xdr:row>
      <xdr:rowOff>14288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71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24465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482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[115,480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全国及び県平均を下回っている要因として、ごみ処理業務や消防業務を一部事務組合及び広域連合で実施していること挙げられる。今後も職員定数の適正化など、行財政改革を継続し、さらなる改善を図っ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150169</xdr:rowOff>
    </xdr:from>
    <xdr:to>
      <xdr:col>23</xdr:col>
      <xdr:colOff>133350</xdr:colOff>
      <xdr:row>87</xdr:row>
      <xdr:rowOff>146345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866169"/>
          <a:ext cx="0" cy="1196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118422</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034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146345</xdr:rowOff>
    </xdr:from>
    <xdr:to>
      <xdr:col>24</xdr:col>
      <xdr:colOff>12700</xdr:colOff>
      <xdr:row>87</xdr:row>
      <xdr:rowOff>146345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062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65096</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609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150169</xdr:rowOff>
    </xdr:from>
    <xdr:to>
      <xdr:col>24</xdr:col>
      <xdr:colOff>12700</xdr:colOff>
      <xdr:row>80</xdr:row>
      <xdr:rowOff>150169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866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68357</xdr:rowOff>
    </xdr:from>
    <xdr:to>
      <xdr:col>23</xdr:col>
      <xdr:colOff>133350</xdr:colOff>
      <xdr:row>81</xdr:row>
      <xdr:rowOff>76648</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114800" y="13955807"/>
          <a:ext cx="838200" cy="8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109348</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39967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137271</xdr:rowOff>
    </xdr:from>
    <xdr:to>
      <xdr:col>23</xdr:col>
      <xdr:colOff>184150</xdr:colOff>
      <xdr:row>82</xdr:row>
      <xdr:rowOff>67421</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24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32880</xdr:rowOff>
    </xdr:from>
    <xdr:to>
      <xdr:col>19</xdr:col>
      <xdr:colOff>133350</xdr:colOff>
      <xdr:row>81</xdr:row>
      <xdr:rowOff>76648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3920330"/>
          <a:ext cx="889000" cy="43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138289</xdr:rowOff>
    </xdr:from>
    <xdr:to>
      <xdr:col>19</xdr:col>
      <xdr:colOff>184150</xdr:colOff>
      <xdr:row>82</xdr:row>
      <xdr:rowOff>68439</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02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53216</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112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32880</xdr:rowOff>
    </xdr:from>
    <xdr:to>
      <xdr:col>15</xdr:col>
      <xdr:colOff>82550</xdr:colOff>
      <xdr:row>81</xdr:row>
      <xdr:rowOff>58584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2336800" y="13920330"/>
          <a:ext cx="889000" cy="25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111843</xdr:rowOff>
    </xdr:from>
    <xdr:to>
      <xdr:col>15</xdr:col>
      <xdr:colOff>133350</xdr:colOff>
      <xdr:row>82</xdr:row>
      <xdr:rowOff>41993</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399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26770</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08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10474</xdr:rowOff>
    </xdr:from>
    <xdr:to>
      <xdr:col>11</xdr:col>
      <xdr:colOff>31750</xdr:colOff>
      <xdr:row>81</xdr:row>
      <xdr:rowOff>58584</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3897924"/>
          <a:ext cx="889000" cy="4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77524</xdr:rowOff>
    </xdr:from>
    <xdr:to>
      <xdr:col>11</xdr:col>
      <xdr:colOff>82550</xdr:colOff>
      <xdr:row>82</xdr:row>
      <xdr:rowOff>7674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396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163901</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05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29283</xdr:rowOff>
    </xdr:from>
    <xdr:to>
      <xdr:col>7</xdr:col>
      <xdr:colOff>31750</xdr:colOff>
      <xdr:row>81</xdr:row>
      <xdr:rowOff>130883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16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115660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003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17557</xdr:rowOff>
    </xdr:from>
    <xdr:to>
      <xdr:col>23</xdr:col>
      <xdr:colOff>184150</xdr:colOff>
      <xdr:row>81</xdr:row>
      <xdr:rowOff>119157</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3905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110284</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382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25848</xdr:rowOff>
    </xdr:from>
    <xdr:to>
      <xdr:col>19</xdr:col>
      <xdr:colOff>184150</xdr:colOff>
      <xdr:row>81</xdr:row>
      <xdr:rowOff>127448</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3913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137625</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36821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153530</xdr:rowOff>
    </xdr:from>
    <xdr:to>
      <xdr:col>15</xdr:col>
      <xdr:colOff>133350</xdr:colOff>
      <xdr:row>81</xdr:row>
      <xdr:rowOff>83680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386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93857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363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7784</xdr:rowOff>
    </xdr:from>
    <xdr:to>
      <xdr:col>11</xdr:col>
      <xdr:colOff>82550</xdr:colOff>
      <xdr:row>81</xdr:row>
      <xdr:rowOff>109384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3895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119561</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664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131124</xdr:rowOff>
    </xdr:from>
    <xdr:to>
      <xdr:col>7</xdr:col>
      <xdr:colOff>31750</xdr:colOff>
      <xdr:row>81</xdr:row>
      <xdr:rowOff>61274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84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71451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616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全国町村平均を上回る水準であるが、職員の階層変動や一般行政職から企業職、税務職への職種区分間の異動により、前年度と比較し</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ポイント低下した。今後は給与水準の適正化に努める。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89</xdr:row>
      <xdr:rowOff>110066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61534"/>
          <a:ext cx="0" cy="14075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125589</xdr:rowOff>
    </xdr:from>
    <xdr:to>
      <xdr:col>81</xdr:col>
      <xdr:colOff>44450</xdr:colOff>
      <xdr:row>86</xdr:row>
      <xdr:rowOff>21166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6179800" y="14698839"/>
          <a:ext cx="8382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73677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64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21166</xdr:rowOff>
    </xdr:from>
    <xdr:to>
      <xdr:col>77</xdr:col>
      <xdr:colOff>44450</xdr:colOff>
      <xdr:row>86</xdr:row>
      <xdr:rowOff>128411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4765866"/>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115005</xdr:rowOff>
    </xdr:from>
    <xdr:to>
      <xdr:col>77</xdr:col>
      <xdr:colOff>95250</xdr:colOff>
      <xdr:row>86</xdr:row>
      <xdr:rowOff>45155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55332</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457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34572</xdr:rowOff>
    </xdr:from>
    <xdr:to>
      <xdr:col>72</xdr:col>
      <xdr:colOff>203200</xdr:colOff>
      <xdr:row>86</xdr:row>
      <xdr:rowOff>128411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4779272"/>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128411</xdr:rowOff>
    </xdr:from>
    <xdr:to>
      <xdr:col>73</xdr:col>
      <xdr:colOff>44450</xdr:colOff>
      <xdr:row>86</xdr:row>
      <xdr:rowOff>58561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70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68738</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47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125589</xdr:rowOff>
    </xdr:from>
    <xdr:to>
      <xdr:col>68</xdr:col>
      <xdr:colOff>152400</xdr:colOff>
      <xdr:row>86</xdr:row>
      <xdr:rowOff>34572</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4698839"/>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168628</xdr:rowOff>
    </xdr:from>
    <xdr:to>
      <xdr:col>68</xdr:col>
      <xdr:colOff>203200</xdr:colOff>
      <xdr:row>86</xdr:row>
      <xdr:rowOff>98778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83555</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82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56743</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74789</xdr:rowOff>
    </xdr:from>
    <xdr:to>
      <xdr:col>81</xdr:col>
      <xdr:colOff>95250</xdr:colOff>
      <xdr:row>86</xdr:row>
      <xdr:rowOff>4939</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6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91316</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493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141816</xdr:rowOff>
    </xdr:from>
    <xdr:to>
      <xdr:col>77</xdr:col>
      <xdr:colOff>95250</xdr:colOff>
      <xdr:row>86</xdr:row>
      <xdr:rowOff>71966</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56743</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801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77611</xdr:rowOff>
    </xdr:from>
    <xdr:to>
      <xdr:col>73</xdr:col>
      <xdr:colOff>44450</xdr:colOff>
      <xdr:row>87</xdr:row>
      <xdr:rowOff>7761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82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163988</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90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155222</xdr:rowOff>
    </xdr:from>
    <xdr:to>
      <xdr:col>68</xdr:col>
      <xdr:colOff>203200</xdr:colOff>
      <xdr:row>86</xdr:row>
      <xdr:rowOff>85372</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72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95549</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4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6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15116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類似団体、全国及び県平均を下回る水準となっている。今後も定員適正化計画に基づき、適正な定員管理の維持に努める。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164012</xdr:rowOff>
    </xdr:from>
    <xdr:to>
      <xdr:col>81</xdr:col>
      <xdr:colOff>44450</xdr:colOff>
      <xdr:row>67</xdr:row>
      <xdr:rowOff>150676</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9936662"/>
          <a:ext cx="0" cy="17011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122753</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609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150676</xdr:rowOff>
    </xdr:from>
    <xdr:to>
      <xdr:col>81</xdr:col>
      <xdr:colOff>133350</xdr:colOff>
      <xdr:row>67</xdr:row>
      <xdr:rowOff>150676</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637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78939</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68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164012</xdr:rowOff>
    </xdr:from>
    <xdr:to>
      <xdr:col>81</xdr:col>
      <xdr:colOff>133350</xdr:colOff>
      <xdr:row>57</xdr:row>
      <xdr:rowOff>164012</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993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147683</xdr:rowOff>
    </xdr:from>
    <xdr:to>
      <xdr:col>81</xdr:col>
      <xdr:colOff>44450</xdr:colOff>
      <xdr:row>59</xdr:row>
      <xdr:rowOff>8981</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091783"/>
          <a:ext cx="838200" cy="3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38026</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3250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65949</xdr:rowOff>
    </xdr:from>
    <xdr:to>
      <xdr:col>81</xdr:col>
      <xdr:colOff>95250</xdr:colOff>
      <xdr:row>60</xdr:row>
      <xdr:rowOff>167549</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139065</xdr:rowOff>
    </xdr:from>
    <xdr:to>
      <xdr:col>77</xdr:col>
      <xdr:colOff>44450</xdr:colOff>
      <xdr:row>58</xdr:row>
      <xdr:rowOff>147683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083165"/>
          <a:ext cx="8890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52160</xdr:rowOff>
    </xdr:from>
    <xdr:to>
      <xdr:col>77</xdr:col>
      <xdr:colOff>95250</xdr:colOff>
      <xdr:row>60</xdr:row>
      <xdr:rowOff>153760</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3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138537</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425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139065</xdr:rowOff>
    </xdr:from>
    <xdr:to>
      <xdr:col>72</xdr:col>
      <xdr:colOff>203200</xdr:colOff>
      <xdr:row>58</xdr:row>
      <xdr:rowOff>144235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4401800" y="10083165"/>
          <a:ext cx="889000" cy="5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36649</xdr:rowOff>
    </xdr:from>
    <xdr:to>
      <xdr:col>73</xdr:col>
      <xdr:colOff>44450</xdr:colOff>
      <xdr:row>60</xdr:row>
      <xdr:rowOff>138249</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123026</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410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130447</xdr:rowOff>
    </xdr:from>
    <xdr:to>
      <xdr:col>68</xdr:col>
      <xdr:colOff>152400</xdr:colOff>
      <xdr:row>58</xdr:row>
      <xdr:rowOff>144235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074547"/>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24584</xdr:rowOff>
    </xdr:from>
    <xdr:to>
      <xdr:col>68</xdr:col>
      <xdr:colOff>203200</xdr:colOff>
      <xdr:row>60</xdr:row>
      <xdr:rowOff>126184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110961</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397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33201</xdr:rowOff>
    </xdr:from>
    <xdr:to>
      <xdr:col>64</xdr:col>
      <xdr:colOff>152400</xdr:colOff>
      <xdr:row>60</xdr:row>
      <xdr:rowOff>134801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119578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06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129631</xdr:rowOff>
    </xdr:from>
    <xdr:to>
      <xdr:col>81</xdr:col>
      <xdr:colOff>95250</xdr:colOff>
      <xdr:row>59</xdr:row>
      <xdr:rowOff>59781</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073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146158</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9918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96883</xdr:rowOff>
    </xdr:from>
    <xdr:to>
      <xdr:col>77</xdr:col>
      <xdr:colOff>95250</xdr:colOff>
      <xdr:row>59</xdr:row>
      <xdr:rowOff>27033</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04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37210</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9809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88265</xdr:rowOff>
    </xdr:from>
    <xdr:to>
      <xdr:col>73</xdr:col>
      <xdr:colOff>44450</xdr:colOff>
      <xdr:row>59</xdr:row>
      <xdr:rowOff>18415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03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28592</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9801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93435</xdr:rowOff>
    </xdr:from>
    <xdr:to>
      <xdr:col>68</xdr:col>
      <xdr:colOff>203200</xdr:colOff>
      <xdr:row>59</xdr:row>
      <xdr:rowOff>23585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037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33762</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9806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79647</xdr:rowOff>
    </xdr:from>
    <xdr:to>
      <xdr:col>64</xdr:col>
      <xdr:colOff>152400</xdr:colOff>
      <xdr:row>59</xdr:row>
      <xdr:rowOff>9797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02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19974</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9792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類似団体、全国及び県平均を上回り、前年度より</a:t>
          </a:r>
          <a:r>
            <a:rPr kumimoji="1" lang="en-US" altLang="ja-JP" sz="1100" baseline="0">
              <a:solidFill>
                <a:schemeClr val="dk1"/>
              </a:solidFill>
              <a:effectLst/>
              <a:latin typeface="+mn-lt"/>
              <a:ea typeface="+mn-ea"/>
              <a:cs typeface="+mn-cs"/>
            </a:rPr>
            <a:t>0.8</a:t>
          </a:r>
          <a:r>
            <a:rPr kumimoji="1" lang="ja-JP" altLang="ja-JP" sz="1100" baseline="0">
              <a:solidFill>
                <a:schemeClr val="dk1"/>
              </a:solidFill>
              <a:effectLst/>
              <a:latin typeface="+mn-lt"/>
              <a:ea typeface="+mn-ea"/>
              <a:cs typeface="+mn-cs"/>
            </a:rPr>
            <a:t>ポイント悪化した。これは</a:t>
          </a:r>
          <a:r>
            <a:rPr kumimoji="1" lang="ja-JP" altLang="ja-JP" sz="1100">
              <a:solidFill>
                <a:schemeClr val="dk1"/>
              </a:solidFill>
              <a:effectLst/>
              <a:latin typeface="+mn-lt"/>
              <a:ea typeface="+mn-ea"/>
              <a:cs typeface="+mn-cs"/>
            </a:rPr>
            <a:t>小中学校体育館空調整備事業等</a:t>
          </a:r>
          <a:r>
            <a:rPr kumimoji="1" lang="ja-JP" altLang="ja-JP" sz="1100" baseline="0">
              <a:solidFill>
                <a:schemeClr val="dk1"/>
              </a:solidFill>
              <a:effectLst/>
              <a:latin typeface="+mn-lt"/>
              <a:ea typeface="+mn-ea"/>
              <a:cs typeface="+mn-cs"/>
            </a:rPr>
            <a:t>の償還が始まったことによる。引き続き、事業の必要性、優先度等の検討を行い、地方債発行額の抑制に努める。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46672</xdr:rowOff>
    </xdr:from>
    <xdr:to>
      <xdr:col>81</xdr:col>
      <xdr:colOff>44450</xdr:colOff>
      <xdr:row>43</xdr:row>
      <xdr:rowOff>71120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218872"/>
          <a:ext cx="0" cy="12245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43197</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41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71120</xdr:rowOff>
    </xdr:from>
    <xdr:to>
      <xdr:col>81</xdr:col>
      <xdr:colOff>133350</xdr:colOff>
      <xdr:row>43</xdr:row>
      <xdr:rowOff>71120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44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133049</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59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46672</xdr:rowOff>
    </xdr:from>
    <xdr:to>
      <xdr:col>81</xdr:col>
      <xdr:colOff>133350</xdr:colOff>
      <xdr:row>36</xdr:row>
      <xdr:rowOff>46672</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2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111443</xdr:rowOff>
    </xdr:from>
    <xdr:to>
      <xdr:col>81</xdr:col>
      <xdr:colOff>44450</xdr:colOff>
      <xdr:row>39</xdr:row>
      <xdr:rowOff>159703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179800" y="6797993"/>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71137</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6586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54610</xdr:rowOff>
    </xdr:from>
    <xdr:to>
      <xdr:col>81</xdr:col>
      <xdr:colOff>95250</xdr:colOff>
      <xdr:row>39</xdr:row>
      <xdr:rowOff>156210</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674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33020</xdr:rowOff>
    </xdr:from>
    <xdr:to>
      <xdr:col>77</xdr:col>
      <xdr:colOff>44450</xdr:colOff>
      <xdr:row>39</xdr:row>
      <xdr:rowOff>111443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5290800" y="6719570"/>
          <a:ext cx="889000" cy="7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42545</xdr:rowOff>
    </xdr:from>
    <xdr:to>
      <xdr:col>77</xdr:col>
      <xdr:colOff>95250</xdr:colOff>
      <xdr:row>39</xdr:row>
      <xdr:rowOff>144145</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154322</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6497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138113</xdr:rowOff>
    </xdr:from>
    <xdr:to>
      <xdr:col>72</xdr:col>
      <xdr:colOff>203200</xdr:colOff>
      <xdr:row>39</xdr:row>
      <xdr:rowOff>33020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4401800" y="6653213"/>
          <a:ext cx="889000" cy="6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24447</xdr:rowOff>
    </xdr:from>
    <xdr:to>
      <xdr:col>73</xdr:col>
      <xdr:colOff>44450</xdr:colOff>
      <xdr:row>39</xdr:row>
      <xdr:rowOff>126047</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671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110824</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6797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113982</xdr:rowOff>
    </xdr:from>
    <xdr:to>
      <xdr:col>68</xdr:col>
      <xdr:colOff>152400</xdr:colOff>
      <xdr:row>38</xdr:row>
      <xdr:rowOff>138113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3512800" y="6629082"/>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30480</xdr:rowOff>
    </xdr:from>
    <xdr:to>
      <xdr:col>68</xdr:col>
      <xdr:colOff>203200</xdr:colOff>
      <xdr:row>39</xdr:row>
      <xdr:rowOff>132080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671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116857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680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42545</xdr:rowOff>
    </xdr:from>
    <xdr:to>
      <xdr:col>64</xdr:col>
      <xdr:colOff>152400</xdr:colOff>
      <xdr:row>39</xdr:row>
      <xdr:rowOff>144145</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128922</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681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108903</xdr:rowOff>
    </xdr:from>
    <xdr:to>
      <xdr:col>81</xdr:col>
      <xdr:colOff>95250</xdr:colOff>
      <xdr:row>40</xdr:row>
      <xdr:rowOff>39053</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679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80980</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6767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60643</xdr:rowOff>
    </xdr:from>
    <xdr:to>
      <xdr:col>77</xdr:col>
      <xdr:colOff>95250</xdr:colOff>
      <xdr:row>39</xdr:row>
      <xdr:rowOff>162243</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674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147020</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68335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153670</xdr:rowOff>
    </xdr:from>
    <xdr:to>
      <xdr:col>73</xdr:col>
      <xdr:colOff>44450</xdr:colOff>
      <xdr:row>39</xdr:row>
      <xdr:rowOff>83820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66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93997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643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87313</xdr:rowOff>
    </xdr:from>
    <xdr:to>
      <xdr:col>68</xdr:col>
      <xdr:colOff>203200</xdr:colOff>
      <xdr:row>39</xdr:row>
      <xdr:rowOff>17463</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66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27640</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371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63182</xdr:rowOff>
    </xdr:from>
    <xdr:to>
      <xdr:col>64</xdr:col>
      <xdr:colOff>152400</xdr:colOff>
      <xdr:row>38</xdr:row>
      <xdr:rowOff>164782</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657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3510</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347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将来負担額全体に対</a:t>
          </a:r>
          <a:r>
            <a:rPr kumimoji="1" lang="ja-JP" altLang="en-US" sz="1100">
              <a:solidFill>
                <a:schemeClr val="dk1"/>
              </a:solidFill>
              <a:effectLst/>
              <a:latin typeface="+mn-lt"/>
              <a:ea typeface="+mn-ea"/>
              <a:cs typeface="+mn-cs"/>
            </a:rPr>
            <a:t>し</a:t>
          </a:r>
          <a:r>
            <a:rPr kumimoji="1" lang="ja-JP" altLang="ja-JP" sz="1100">
              <a:solidFill>
                <a:schemeClr val="dk1"/>
              </a:solidFill>
              <a:effectLst/>
              <a:latin typeface="+mn-lt"/>
              <a:ea typeface="+mn-ea"/>
              <a:cs typeface="+mn-cs"/>
            </a:rPr>
            <a:t>て充当可能財源が上回っており、将来負担比率は算定されていない。しかし、充当可能基金は前年度より微減しているため、地方債の発行抑制や基金の積み増しなど、健全財政の運営に努める。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116658</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13214"/>
          <a:ext cx="0" cy="15753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88735</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3860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116658</xdr:rowOff>
    </xdr:from>
    <xdr:to>
      <xdr:col>81</xdr:col>
      <xdr:colOff>133350</xdr:colOff>
      <xdr:row>22</xdr:row>
      <xdr:rowOff>116658</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3888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13</xdr:row>
      <xdr:rowOff>124581</xdr:rowOff>
    </xdr:from>
    <xdr:to>
      <xdr:col>72</xdr:col>
      <xdr:colOff>203200</xdr:colOff>
      <xdr:row>14</xdr:row>
      <xdr:rowOff>5987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4401800" y="2353431"/>
          <a:ext cx="889000" cy="52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51949</xdr:rowOff>
    </xdr:from>
    <xdr:to>
      <xdr:col>77</xdr:col>
      <xdr:colOff>95250</xdr:colOff>
      <xdr:row>13</xdr:row>
      <xdr:rowOff>153549</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28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163726</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049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86421</xdr:rowOff>
    </xdr:from>
    <xdr:to>
      <xdr:col>73</xdr:col>
      <xdr:colOff>44450</xdr:colOff>
      <xdr:row>14</xdr:row>
      <xdr:rowOff>16571</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1348</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401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40217</xdr:rowOff>
    </xdr:from>
    <xdr:to>
      <xdr:col>68</xdr:col>
      <xdr:colOff>203200</xdr:colOff>
      <xdr:row>14</xdr:row>
      <xdr:rowOff>141817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126594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526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95371</xdr:rowOff>
    </xdr:from>
    <xdr:to>
      <xdr:col>64</xdr:col>
      <xdr:colOff>152400</xdr:colOff>
      <xdr:row>15</xdr:row>
      <xdr:rowOff>25521</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35698</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73781</xdr:rowOff>
    </xdr:from>
    <xdr:to>
      <xdr:col>73</xdr:col>
      <xdr:colOff>44450</xdr:colOff>
      <xdr:row>14</xdr:row>
      <xdr:rowOff>3931</xdr:rowOff>
    </xdr:to>
    <xdr:sp macro="" textlink="">
      <xdr:nvSpPr>
        <xdr:cNvPr id="454" name="楕円 453">
          <a:extLst>
            <a:ext uri="{FF2B5EF4-FFF2-40B4-BE49-F238E27FC236}">
              <a16:creationId xmlns:a16="http://schemas.microsoft.com/office/drawing/2014/main" id="{00000000-0008-0000-0300-0000C6010000}"/>
            </a:ext>
          </a:extLst>
        </xdr:cNvPr>
        <xdr:cNvSpPr/>
      </xdr:nvSpPr>
      <xdr:spPr>
        <a:xfrm>
          <a:off x="15240000" y="2302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14108</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2071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126637</xdr:rowOff>
    </xdr:from>
    <xdr:to>
      <xdr:col>68</xdr:col>
      <xdr:colOff>203200</xdr:colOff>
      <xdr:row>14</xdr:row>
      <xdr:rowOff>56787</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4351000" y="2355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66964</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124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岐阜県岐南町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26,227
25,517
7.91
10,066,655
9,380,671
628,530
5,713,787
4,451,908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全国、県平均を下回っている要因として、保育所の民営化や施設の指定管理者制度の導入が挙げられる。また、ごみ処理業務や消防業務を一部事務組合及び広域連合で実施していることなど、人件費の抑制が行われているためである。今後も、定員適正化計画に基づき、適正な定員管理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149860</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79160"/>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64787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149860</xdr:rowOff>
    </xdr:from>
    <xdr:to>
      <xdr:col>24</xdr:col>
      <xdr:colOff>114300</xdr:colOff>
      <xdr:row>34</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152146</xdr:rowOff>
    </xdr:from>
    <xdr:to>
      <xdr:col>24</xdr:col>
      <xdr:colOff>25400</xdr:colOff>
      <xdr:row>35</xdr:row>
      <xdr:rowOff>156718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15289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93997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66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115570</xdr:rowOff>
    </xdr:from>
    <xdr:to>
      <xdr:col>19</xdr:col>
      <xdr:colOff>187325</xdr:colOff>
      <xdr:row>35</xdr:row>
      <xdr:rowOff>152146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11632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117348</xdr:rowOff>
    </xdr:from>
    <xdr:to>
      <xdr:col>20</xdr:col>
      <xdr:colOff>38100</xdr:colOff>
      <xdr:row>37</xdr:row>
      <xdr:rowOff>47498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32275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75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115570</xdr:rowOff>
    </xdr:from>
    <xdr:to>
      <xdr:col>15</xdr:col>
      <xdr:colOff>98425</xdr:colOff>
      <xdr:row>36</xdr:row>
      <xdr:rowOff>40132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116320"/>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89916</xdr:rowOff>
    </xdr:from>
    <xdr:to>
      <xdr:col>15</xdr:col>
      <xdr:colOff>149225</xdr:colOff>
      <xdr:row>37</xdr:row>
      <xdr:rowOff>20066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4843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156718</xdr:rowOff>
    </xdr:from>
    <xdr:to>
      <xdr:col>11</xdr:col>
      <xdr:colOff>9525</xdr:colOff>
      <xdr:row>36</xdr:row>
      <xdr:rowOff>40132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15746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158496</xdr:rowOff>
    </xdr:from>
    <xdr:to>
      <xdr:col>11</xdr:col>
      <xdr:colOff>60325</xdr:colOff>
      <xdr:row>37</xdr:row>
      <xdr:rowOff>88646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73423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105918</xdr:rowOff>
    </xdr:from>
    <xdr:to>
      <xdr:col>24</xdr:col>
      <xdr:colOff>76200</xdr:colOff>
      <xdr:row>36</xdr:row>
      <xdr:rowOff>36068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122445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51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101346</xdr:rowOff>
    </xdr:from>
    <xdr:to>
      <xdr:col>20</xdr:col>
      <xdr:colOff>38100</xdr:colOff>
      <xdr:row>36</xdr:row>
      <xdr:rowOff>31496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41673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870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64770</xdr:rowOff>
    </xdr:from>
    <xdr:to>
      <xdr:col>15</xdr:col>
      <xdr:colOff>149225</xdr:colOff>
      <xdr:row>35</xdr:row>
      <xdr:rowOff>166370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5097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160782</xdr:rowOff>
    </xdr:from>
    <xdr:to>
      <xdr:col>11</xdr:col>
      <xdr:colOff>60325</xdr:colOff>
      <xdr:row>36</xdr:row>
      <xdr:rowOff>90932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101109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105918</xdr:rowOff>
    </xdr:from>
    <xdr:to>
      <xdr:col>6</xdr:col>
      <xdr:colOff>171450</xdr:colOff>
      <xdr:row>36</xdr:row>
      <xdr:rowOff>36068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46245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前年度に引き続き、類似団体、全国、県平均を上回る結果となった。しかし、物件費の要因である需用費や役務費</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減少により、</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改善した。また、同じく要因である可燃ごみ運搬処理業務に係る経費は、新ごみ処理施設の完成まで恒常的に発生する経費であるため、引き続き、行財政改革を推進し、事務の合理化、効率化を進め、物件費の削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149860</xdr:rowOff>
    </xdr:from>
    <xdr:to>
      <xdr:col>82</xdr:col>
      <xdr:colOff>107950</xdr:colOff>
      <xdr:row>20</xdr:row>
      <xdr:rowOff>81280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072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53357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8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81280</xdr:rowOff>
    </xdr:from>
    <xdr:to>
      <xdr:col>82</xdr:col>
      <xdr:colOff>196850</xdr:colOff>
      <xdr:row>20</xdr:row>
      <xdr:rowOff>81280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10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64787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50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149860</xdr:rowOff>
    </xdr:from>
    <xdr:to>
      <xdr:col>82</xdr:col>
      <xdr:colOff>196850</xdr:colOff>
      <xdr:row>12</xdr:row>
      <xdr:rowOff>149860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07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100330</xdr:rowOff>
    </xdr:from>
    <xdr:to>
      <xdr:col>82</xdr:col>
      <xdr:colOff>107950</xdr:colOff>
      <xdr:row>17</xdr:row>
      <xdr:rowOff>123190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30149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1287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573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156210</xdr:rowOff>
    </xdr:from>
    <xdr:to>
      <xdr:col>82</xdr:col>
      <xdr:colOff>158750</xdr:colOff>
      <xdr:row>16</xdr:row>
      <xdr:rowOff>86360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157480</xdr:rowOff>
    </xdr:from>
    <xdr:to>
      <xdr:col>78</xdr:col>
      <xdr:colOff>69850</xdr:colOff>
      <xdr:row>17</xdr:row>
      <xdr:rowOff>123190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90068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118110</xdr:rowOff>
    </xdr:from>
    <xdr:to>
      <xdr:col>78</xdr:col>
      <xdr:colOff>120650</xdr:colOff>
      <xdr:row>16</xdr:row>
      <xdr:rowOff>48260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58437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45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157480</xdr:rowOff>
    </xdr:from>
    <xdr:to>
      <xdr:col>73</xdr:col>
      <xdr:colOff>180975</xdr:colOff>
      <xdr:row>17</xdr:row>
      <xdr:rowOff>123190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90068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26670</xdr:rowOff>
    </xdr:from>
    <xdr:to>
      <xdr:col>74</xdr:col>
      <xdr:colOff>31750</xdr:colOff>
      <xdr:row>15</xdr:row>
      <xdr:rowOff>128270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138447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46990</xdr:rowOff>
    </xdr:from>
    <xdr:to>
      <xdr:col>69</xdr:col>
      <xdr:colOff>92075</xdr:colOff>
      <xdr:row>17</xdr:row>
      <xdr:rowOff>123190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9616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80010</xdr:rowOff>
    </xdr:from>
    <xdr:to>
      <xdr:col>69</xdr:col>
      <xdr:colOff>142875</xdr:colOff>
      <xdr:row>16</xdr:row>
      <xdr:rowOff>10160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20337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42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xdr:rowOff>
    </xdr:from>
    <xdr:to>
      <xdr:col>65</xdr:col>
      <xdr:colOff>53975</xdr:colOff>
      <xdr:row>16</xdr:row>
      <xdr:rowOff>116840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127017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2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49530</xdr:rowOff>
    </xdr:from>
    <xdr:to>
      <xdr:col>82</xdr:col>
      <xdr:colOff>158750</xdr:colOff>
      <xdr:row>17</xdr:row>
      <xdr:rowOff>151130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96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21607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72390</xdr:rowOff>
    </xdr:from>
    <xdr:to>
      <xdr:col>78</xdr:col>
      <xdr:colOff>120650</xdr:colOff>
      <xdr:row>18</xdr:row>
      <xdr:rowOff>2540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98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158767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073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106680</xdr:rowOff>
    </xdr:from>
    <xdr:to>
      <xdr:col>74</xdr:col>
      <xdr:colOff>31750</xdr:colOff>
      <xdr:row>17</xdr:row>
      <xdr:rowOff>36830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8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21607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72390</xdr:rowOff>
    </xdr:from>
    <xdr:to>
      <xdr:col>69</xdr:col>
      <xdr:colOff>142875</xdr:colOff>
      <xdr:row>18</xdr:row>
      <xdr:rowOff>2540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98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158767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07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167640</xdr:rowOff>
    </xdr:from>
    <xdr:to>
      <xdr:col>65</xdr:col>
      <xdr:colOff>53975</xdr:colOff>
      <xdr:row>17</xdr:row>
      <xdr:rowOff>97790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82567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99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改善したが、類似団体、県平均は前年度等に引き続き上回っており、障害児通所サービスの利用者増による障害児通所給付費が年々増加傾向にある。引き続き、資格・給付審査の適正化や各種手当への独自加算等の見直しを進め、財政を圧迫する上昇傾向に歯止めをかけるよう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113393</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805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94343</xdr:rowOff>
    </xdr:from>
    <xdr:to>
      <xdr:col>24</xdr:col>
      <xdr:colOff>25400</xdr:colOff>
      <xdr:row>58</xdr:row>
      <xdr:rowOff>105228</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10038443"/>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141712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71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146050</xdr:rowOff>
    </xdr:from>
    <xdr:to>
      <xdr:col>19</xdr:col>
      <xdr:colOff>187325</xdr:colOff>
      <xdr:row>58</xdr:row>
      <xdr:rowOff>105228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918700"/>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146050</xdr:rowOff>
    </xdr:from>
    <xdr:to>
      <xdr:col>15</xdr:col>
      <xdr:colOff>98425</xdr:colOff>
      <xdr:row>58</xdr:row>
      <xdr:rowOff>94343</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918700"/>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117220</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94343</xdr:rowOff>
    </xdr:from>
    <xdr:to>
      <xdr:col>11</xdr:col>
      <xdr:colOff>9525</xdr:colOff>
      <xdr:row>58</xdr:row>
      <xdr:rowOff>137885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10038443"/>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59872</xdr:rowOff>
    </xdr:from>
    <xdr:to>
      <xdr:col>11</xdr:col>
      <xdr:colOff>60325</xdr:colOff>
      <xdr:row>56</xdr:row>
      <xdr:rowOff>161472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199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103415</xdr:rowOff>
    </xdr:from>
    <xdr:to>
      <xdr:col>6</xdr:col>
      <xdr:colOff>171450</xdr:colOff>
      <xdr:row>57</xdr:row>
      <xdr:rowOff>33565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43742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43543</xdr:rowOff>
    </xdr:from>
    <xdr:to>
      <xdr:col>24</xdr:col>
      <xdr:colOff>76200</xdr:colOff>
      <xdr:row>58</xdr:row>
      <xdr:rowOff>145143</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15620</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95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54428</xdr:rowOff>
    </xdr:from>
    <xdr:to>
      <xdr:col>20</xdr:col>
      <xdr:colOff>38100</xdr:colOff>
      <xdr:row>58</xdr:row>
      <xdr:rowOff>156028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9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140805</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084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95250</xdr:rowOff>
    </xdr:from>
    <xdr:to>
      <xdr:col>15</xdr:col>
      <xdr:colOff>149225</xdr:colOff>
      <xdr:row>58</xdr:row>
      <xdr:rowOff>25400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43543</xdr:rowOff>
    </xdr:from>
    <xdr:to>
      <xdr:col>11</xdr:col>
      <xdr:colOff>60325</xdr:colOff>
      <xdr:row>58</xdr:row>
      <xdr:rowOff>145143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129920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07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87085</xdr:rowOff>
    </xdr:from>
    <xdr:to>
      <xdr:col>6</xdr:col>
      <xdr:colOff>171450</xdr:colOff>
      <xdr:row>59</xdr:row>
      <xdr:rowOff>17235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03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2012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11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前年度に引き続き類似団体、全国、県平均を下回ってはいるが、国民健康保険事業、介護保険事業及び後期高齢者医療事業の繰出金が増加し前年度より</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ポイント悪化した。今後は、国民健康保険事業等については、保険料の適正化に努め、普通会計の負担額を減らしていくよう努める。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135165</xdr:rowOff>
    </xdr:from>
    <xdr:to>
      <xdr:col>82</xdr:col>
      <xdr:colOff>107950</xdr:colOff>
      <xdr:row>62</xdr:row>
      <xdr:rowOff>72572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22015"/>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44649</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7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72572</xdr:rowOff>
    </xdr:from>
    <xdr:to>
      <xdr:col>82</xdr:col>
      <xdr:colOff>196850</xdr:colOff>
      <xdr:row>62</xdr:row>
      <xdr:rowOff>72572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70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50092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135165</xdr:rowOff>
    </xdr:from>
    <xdr:to>
      <xdr:col>82</xdr:col>
      <xdr:colOff>196850</xdr:colOff>
      <xdr:row>53</xdr:row>
      <xdr:rowOff>135165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151493</xdr:rowOff>
    </xdr:from>
    <xdr:to>
      <xdr:col>82</xdr:col>
      <xdr:colOff>107950</xdr:colOff>
      <xdr:row>56</xdr:row>
      <xdr:rowOff>1815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581243"/>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119034</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20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146957</xdr:rowOff>
    </xdr:from>
    <xdr:to>
      <xdr:col>82</xdr:col>
      <xdr:colOff>158750</xdr:colOff>
      <xdr:row>57</xdr:row>
      <xdr:rowOff>77107</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4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107950</xdr:rowOff>
    </xdr:from>
    <xdr:to>
      <xdr:col>78</xdr:col>
      <xdr:colOff>69850</xdr:colOff>
      <xdr:row>55</xdr:row>
      <xdr:rowOff>151493</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5377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125185</xdr:rowOff>
    </xdr:from>
    <xdr:to>
      <xdr:col>78</xdr:col>
      <xdr:colOff>120650</xdr:colOff>
      <xdr:row>57</xdr:row>
      <xdr:rowOff>55335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40112</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1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107950</xdr:rowOff>
    </xdr:from>
    <xdr:to>
      <xdr:col>73</xdr:col>
      <xdr:colOff>180975</xdr:colOff>
      <xdr:row>56</xdr:row>
      <xdr:rowOff>1815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5377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59872</xdr:rowOff>
    </xdr:from>
    <xdr:to>
      <xdr:col>74</xdr:col>
      <xdr:colOff>31750</xdr:colOff>
      <xdr:row>56</xdr:row>
      <xdr:rowOff>161472</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146249</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1815</xdr:rowOff>
    </xdr:from>
    <xdr:to>
      <xdr:col>69</xdr:col>
      <xdr:colOff>92075</xdr:colOff>
      <xdr:row>58</xdr:row>
      <xdr:rowOff>105228</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603015"/>
          <a:ext cx="889000" cy="446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8165</xdr:rowOff>
    </xdr:from>
    <xdr:to>
      <xdr:col>69</xdr:col>
      <xdr:colOff>142875</xdr:colOff>
      <xdr:row>57</xdr:row>
      <xdr:rowOff>109765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94542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62593</xdr:rowOff>
    </xdr:from>
    <xdr:to>
      <xdr:col>65</xdr:col>
      <xdr:colOff>53975</xdr:colOff>
      <xdr:row>57</xdr:row>
      <xdr:rowOff>164193</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2920</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60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122465</xdr:rowOff>
    </xdr:from>
    <xdr:to>
      <xdr:col>82</xdr:col>
      <xdr:colOff>158750</xdr:colOff>
      <xdr:row>56</xdr:row>
      <xdr:rowOff>52615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138992</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100693</xdr:rowOff>
    </xdr:from>
    <xdr:to>
      <xdr:col>78</xdr:col>
      <xdr:colOff>120650</xdr:colOff>
      <xdr:row>56</xdr:row>
      <xdr:rowOff>30843</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41020</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299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57150</xdr:rowOff>
    </xdr:from>
    <xdr:to>
      <xdr:col>74</xdr:col>
      <xdr:colOff>31750</xdr:colOff>
      <xdr:row>55</xdr:row>
      <xdr:rowOff>158750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168927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122465</xdr:rowOff>
    </xdr:from>
    <xdr:to>
      <xdr:col>69</xdr:col>
      <xdr:colOff>142875</xdr:colOff>
      <xdr:row>56</xdr:row>
      <xdr:rowOff>52615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62792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32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54428</xdr:rowOff>
    </xdr:from>
    <xdr:to>
      <xdr:col>65</xdr:col>
      <xdr:colOff>53975</xdr:colOff>
      <xdr:row>58</xdr:row>
      <xdr:rowOff>156028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9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140805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08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類似団体、全国及び県平均を上回っている要因としては、ごみ処理業務や消防業務を一部事務組合及び広域連合で実施していることと下水道事業への支出が挙げられる。</a:t>
          </a:r>
          <a:endParaRPr lang="ja-JP" altLang="ja-JP" sz="1400">
            <a:effectLst/>
          </a:endParaRPr>
        </a:p>
        <a:p>
          <a:r>
            <a:rPr kumimoji="1" lang="ja-JP" altLang="ja-JP" sz="1100">
              <a:solidFill>
                <a:schemeClr val="dk1"/>
              </a:solidFill>
              <a:effectLst/>
              <a:latin typeface="+mn-lt"/>
              <a:ea typeface="+mn-ea"/>
              <a:cs typeface="+mn-cs"/>
            </a:rPr>
            <a:t>　今年度は、前年度より</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ポイント悪化しており、今後も新ごみ処理施設建設に係る費用など増加の要因が見込まれるため、経常的な補助事業の見直しなど、経費の縮減に努めていく。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145288</xdr:rowOff>
    </xdr:from>
    <xdr:to>
      <xdr:col>82</xdr:col>
      <xdr:colOff>107950</xdr:colOff>
      <xdr:row>40</xdr:row>
      <xdr:rowOff>140716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74588"/>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60215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145288</xdr:rowOff>
    </xdr:from>
    <xdr:to>
      <xdr:col>82</xdr:col>
      <xdr:colOff>196850</xdr:colOff>
      <xdr:row>34</xdr:row>
      <xdr:rowOff>145288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44704</xdr:rowOff>
    </xdr:from>
    <xdr:to>
      <xdr:col>82</xdr:col>
      <xdr:colOff>107950</xdr:colOff>
      <xdr:row>38</xdr:row>
      <xdr:rowOff>94996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559804"/>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170451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8128</xdr:rowOff>
    </xdr:from>
    <xdr:to>
      <xdr:col>78</xdr:col>
      <xdr:colOff>69850</xdr:colOff>
      <xdr:row>38</xdr:row>
      <xdr:rowOff>44704</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52322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71391</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133858</xdr:rowOff>
    </xdr:from>
    <xdr:to>
      <xdr:col>73</xdr:col>
      <xdr:colOff>180975</xdr:colOff>
      <xdr:row>38</xdr:row>
      <xdr:rowOff>8128</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47750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48531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19558</xdr:rowOff>
    </xdr:from>
    <xdr:to>
      <xdr:col>69</xdr:col>
      <xdr:colOff>92075</xdr:colOff>
      <xdr:row>37</xdr:row>
      <xdr:rowOff>133858</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363208"/>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85107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44196</xdr:rowOff>
    </xdr:from>
    <xdr:to>
      <xdr:col>82</xdr:col>
      <xdr:colOff>158750</xdr:colOff>
      <xdr:row>38</xdr:row>
      <xdr:rowOff>145796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55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16273</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165354</xdr:rowOff>
    </xdr:from>
    <xdr:to>
      <xdr:col>78</xdr:col>
      <xdr:colOff>120650</xdr:colOff>
      <xdr:row>38</xdr:row>
      <xdr:rowOff>95504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80281</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595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128778</xdr:rowOff>
    </xdr:from>
    <xdr:to>
      <xdr:col>74</xdr:col>
      <xdr:colOff>31750</xdr:colOff>
      <xdr:row>38</xdr:row>
      <xdr:rowOff>58928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43705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55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83058</xdr:rowOff>
    </xdr:from>
    <xdr:to>
      <xdr:col>69</xdr:col>
      <xdr:colOff>142875</xdr:colOff>
      <xdr:row>38</xdr:row>
      <xdr:rowOff>13208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169435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140208</xdr:rowOff>
    </xdr:from>
    <xdr:to>
      <xdr:col>65</xdr:col>
      <xdr:colOff>53975</xdr:colOff>
      <xdr:row>37</xdr:row>
      <xdr:rowOff>70358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80535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類似団体、全国、県平均を下回る割合で推移しているが、</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年度からの</a:t>
          </a:r>
          <a:r>
            <a:rPr kumimoji="1" lang="ja-JP" altLang="ja-JP" sz="1100">
              <a:solidFill>
                <a:schemeClr val="dk1"/>
              </a:solidFill>
              <a:effectLst/>
              <a:latin typeface="+mn-lt"/>
              <a:ea typeface="+mn-ea"/>
              <a:cs typeface="+mn-cs"/>
            </a:rPr>
            <a:t>総合調理センター建設の元金償還に加え、</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年度から小中学校体育館空調整備事業債等の元金償還が始まった。</a:t>
          </a:r>
          <a:r>
            <a:rPr kumimoji="1" lang="ja-JP" altLang="ja-JP" sz="1100">
              <a:solidFill>
                <a:schemeClr val="dk1"/>
              </a:solidFill>
              <a:effectLst/>
              <a:latin typeface="+mn-lt"/>
              <a:ea typeface="+mn-ea"/>
              <a:cs typeface="+mn-cs"/>
            </a:rPr>
            <a:t>今後については、令和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年度～令和</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年度で一部の大型普通建設事業の償還が完了する予定である。引き続き地方債発行事業の厳選など公債費の抑制に努める。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170434</xdr:rowOff>
    </xdr:from>
    <xdr:to>
      <xdr:col>24</xdr:col>
      <xdr:colOff>25400</xdr:colOff>
      <xdr:row>80</xdr:row>
      <xdr:rowOff>85852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686284"/>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85361</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2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170434</xdr:rowOff>
    </xdr:from>
    <xdr:to>
      <xdr:col>24</xdr:col>
      <xdr:colOff>114300</xdr:colOff>
      <xdr:row>73</xdr:row>
      <xdr:rowOff>170434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68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152146</xdr:rowOff>
    </xdr:from>
    <xdr:to>
      <xdr:col>24</xdr:col>
      <xdr:colOff>25400</xdr:colOff>
      <xdr:row>75</xdr:row>
      <xdr:rowOff>152146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987800" y="1301089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75709</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105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103632</xdr:rowOff>
    </xdr:from>
    <xdr:to>
      <xdr:col>24</xdr:col>
      <xdr:colOff>76200</xdr:colOff>
      <xdr:row>77</xdr:row>
      <xdr:rowOff>33782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133858</xdr:rowOff>
    </xdr:from>
    <xdr:to>
      <xdr:col>19</xdr:col>
      <xdr:colOff>187325</xdr:colOff>
      <xdr:row>75</xdr:row>
      <xdr:rowOff>152146</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29926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108204</xdr:rowOff>
    </xdr:from>
    <xdr:to>
      <xdr:col>20</xdr:col>
      <xdr:colOff>38100</xdr:colOff>
      <xdr:row>77</xdr:row>
      <xdr:rowOff>38354</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23131</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224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133858</xdr:rowOff>
    </xdr:from>
    <xdr:to>
      <xdr:col>15</xdr:col>
      <xdr:colOff>98425</xdr:colOff>
      <xdr:row>75</xdr:row>
      <xdr:rowOff>143002</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209800" y="129926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80772</xdr:rowOff>
    </xdr:from>
    <xdr:to>
      <xdr:col>15</xdr:col>
      <xdr:colOff>149225</xdr:colOff>
      <xdr:row>77</xdr:row>
      <xdr:rowOff>10922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167149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110998</xdr:rowOff>
    </xdr:from>
    <xdr:to>
      <xdr:col>11</xdr:col>
      <xdr:colOff>9525</xdr:colOff>
      <xdr:row>75</xdr:row>
      <xdr:rowOff>143002</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1320800" y="1296974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112776</xdr:rowOff>
    </xdr:from>
    <xdr:to>
      <xdr:col>11</xdr:col>
      <xdr:colOff>60325</xdr:colOff>
      <xdr:row>77</xdr:row>
      <xdr:rowOff>42926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27703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36847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101346</xdr:rowOff>
    </xdr:from>
    <xdr:to>
      <xdr:col>24</xdr:col>
      <xdr:colOff>76200</xdr:colOff>
      <xdr:row>76</xdr:row>
      <xdr:rowOff>31496</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96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117873</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805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101346</xdr:rowOff>
    </xdr:from>
    <xdr:to>
      <xdr:col>20</xdr:col>
      <xdr:colOff>38100</xdr:colOff>
      <xdr:row>76</xdr:row>
      <xdr:rowOff>31496</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96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41673</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728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83058</xdr:rowOff>
    </xdr:from>
    <xdr:to>
      <xdr:col>15</xdr:col>
      <xdr:colOff>149225</xdr:colOff>
      <xdr:row>76</xdr:row>
      <xdr:rowOff>13208</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94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23385</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71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92202</xdr:rowOff>
    </xdr:from>
    <xdr:to>
      <xdr:col>11</xdr:col>
      <xdr:colOff>60325</xdr:colOff>
      <xdr:row>76</xdr:row>
      <xdr:rowOff>22352</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95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32529</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71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60198</xdr:rowOff>
    </xdr:from>
    <xdr:to>
      <xdr:col>6</xdr:col>
      <xdr:colOff>171450</xdr:colOff>
      <xdr:row>75</xdr:row>
      <xdr:rowOff>161798</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91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525</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687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公債費以外の経常収支比率に占める割合は、</a:t>
          </a:r>
          <a:r>
            <a:rPr kumimoji="1" lang="ja-JP" altLang="en-US" sz="1100">
              <a:solidFill>
                <a:schemeClr val="dk1"/>
              </a:solidFill>
              <a:effectLst/>
              <a:latin typeface="+mn-lt"/>
              <a:ea typeface="+mn-ea"/>
              <a:cs typeface="+mn-cs"/>
            </a:rPr>
            <a:t>人件費</a:t>
          </a:r>
          <a:r>
            <a:rPr kumimoji="1" lang="ja-JP" altLang="ja-JP" sz="1100">
              <a:solidFill>
                <a:schemeClr val="dk1"/>
              </a:solidFill>
              <a:effectLst/>
              <a:latin typeface="+mn-lt"/>
              <a:ea typeface="+mn-ea"/>
              <a:cs typeface="+mn-cs"/>
            </a:rPr>
            <a:t>や補助費</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の増加により前年度から</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悪化し、類似団体、国、県平均を上回る結果となっている。今後も新ごみ処理施設建設に係る費用など増加の要因が見込まれるため、経常経費の削減だけでなく、町税など一般財源の確保により比率の減少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xdr:rowOff>
    </xdr:from>
    <xdr:to>
      <xdr:col>82</xdr:col>
      <xdr:colOff>107950</xdr:colOff>
      <xdr:row>81</xdr:row>
      <xdr:rowOff>101854</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21692"/>
          <a:ext cx="0" cy="1467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73931</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96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101854</xdr:rowOff>
    </xdr:from>
    <xdr:to>
      <xdr:col>82</xdr:col>
      <xdr:colOff>196850</xdr:colOff>
      <xdr:row>81</xdr:row>
      <xdr:rowOff>101854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8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92219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265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xdr:rowOff>
    </xdr:from>
    <xdr:to>
      <xdr:col>82</xdr:col>
      <xdr:colOff>196850</xdr:colOff>
      <xdr:row>73</xdr:row>
      <xdr:rowOff>5842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21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33274</xdr:rowOff>
    </xdr:from>
    <xdr:to>
      <xdr:col>82</xdr:col>
      <xdr:colOff>107950</xdr:colOff>
      <xdr:row>79</xdr:row>
      <xdr:rowOff>78994</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57782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1288</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202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147574</xdr:rowOff>
    </xdr:from>
    <xdr:to>
      <xdr:col>78</xdr:col>
      <xdr:colOff>69850</xdr:colOff>
      <xdr:row>79</xdr:row>
      <xdr:rowOff>33274</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349224"/>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69342</xdr:rowOff>
    </xdr:from>
    <xdr:to>
      <xdr:col>78</xdr:col>
      <xdr:colOff>120650</xdr:colOff>
      <xdr:row>77</xdr:row>
      <xdr:rowOff>170942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9669</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039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147574</xdr:rowOff>
    </xdr:from>
    <xdr:to>
      <xdr:col>73</xdr:col>
      <xdr:colOff>180975</xdr:colOff>
      <xdr:row>79</xdr:row>
      <xdr:rowOff>14987</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3349224"/>
          <a:ext cx="889000" cy="210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25671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5842</xdr:rowOff>
    </xdr:from>
    <xdr:to>
      <xdr:col>69</xdr:col>
      <xdr:colOff>92075</xdr:colOff>
      <xdr:row>79</xdr:row>
      <xdr:rowOff>14987</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3550392"/>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124206</xdr:rowOff>
    </xdr:from>
    <xdr:to>
      <xdr:col>69</xdr:col>
      <xdr:colOff>142875</xdr:colOff>
      <xdr:row>78</xdr:row>
      <xdr:rowOff>54356</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64533</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09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156211</xdr:rowOff>
    </xdr:from>
    <xdr:to>
      <xdr:col>65</xdr:col>
      <xdr:colOff>53975</xdr:colOff>
      <xdr:row>78</xdr:row>
      <xdr:rowOff>86361</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96538</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28194</xdr:rowOff>
    </xdr:from>
    <xdr:to>
      <xdr:col>82</xdr:col>
      <xdr:colOff>158750</xdr:colOff>
      <xdr:row>79</xdr:row>
      <xdr:rowOff>129794</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57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271</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544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153924</xdr:rowOff>
    </xdr:from>
    <xdr:to>
      <xdr:col>78</xdr:col>
      <xdr:colOff>120650</xdr:colOff>
      <xdr:row>79</xdr:row>
      <xdr:rowOff>84074</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52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68851</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613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96774</xdr:rowOff>
    </xdr:from>
    <xdr:to>
      <xdr:col>74</xdr:col>
      <xdr:colOff>31750</xdr:colOff>
      <xdr:row>78</xdr:row>
      <xdr:rowOff>26924</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11701</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38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135637</xdr:rowOff>
    </xdr:from>
    <xdr:to>
      <xdr:col>69</xdr:col>
      <xdr:colOff>142875</xdr:colOff>
      <xdr:row>79</xdr:row>
      <xdr:rowOff>65787</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50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50564</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595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126492</xdr:rowOff>
    </xdr:from>
    <xdr:to>
      <xdr:col>65</xdr:col>
      <xdr:colOff>53975</xdr:colOff>
      <xdr:row>79</xdr:row>
      <xdr:rowOff>56642</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49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41419</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58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岐阜県岐南町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152765</xdr:rowOff>
    </xdr:from>
    <xdr:to>
      <xdr:col>29</xdr:col>
      <xdr:colOff>127000</xdr:colOff>
      <xdr:row>20</xdr:row>
      <xdr:rowOff>13248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86340"/>
          <a:ext cx="0" cy="140353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156775</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61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13248</xdr:rowOff>
    </xdr:from>
    <xdr:to>
      <xdr:col>30</xdr:col>
      <xdr:colOff>25400</xdr:colOff>
      <xdr:row>20</xdr:row>
      <xdr:rowOff>13248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898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67692</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2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152765</xdr:rowOff>
    </xdr:from>
    <xdr:to>
      <xdr:col>30</xdr:col>
      <xdr:colOff>25400</xdr:colOff>
      <xdr:row>11</xdr:row>
      <xdr:rowOff>152765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863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4261</xdr:rowOff>
    </xdr:from>
    <xdr:to>
      <xdr:col>29</xdr:col>
      <xdr:colOff>127000</xdr:colOff>
      <xdr:row>19</xdr:row>
      <xdr:rowOff>33879</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3309436"/>
          <a:ext cx="647700" cy="296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131551</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9223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115024</xdr:rowOff>
    </xdr:from>
    <xdr:to>
      <xdr:col>29</xdr:col>
      <xdr:colOff>177800</xdr:colOff>
      <xdr:row>18</xdr:row>
      <xdr:rowOff>45174</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3077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33879</xdr:rowOff>
    </xdr:from>
    <xdr:to>
      <xdr:col>26</xdr:col>
      <xdr:colOff>50800</xdr:colOff>
      <xdr:row>19</xdr:row>
      <xdr:rowOff>56939</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3339054"/>
          <a:ext cx="698500" cy="230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153129</xdr:rowOff>
    </xdr:from>
    <xdr:to>
      <xdr:col>26</xdr:col>
      <xdr:colOff>101600</xdr:colOff>
      <xdr:row>18</xdr:row>
      <xdr:rowOff>83279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1154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93456</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884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56939</xdr:rowOff>
    </xdr:from>
    <xdr:to>
      <xdr:col>22</xdr:col>
      <xdr:colOff>114300</xdr:colOff>
      <xdr:row>19</xdr:row>
      <xdr:rowOff>62097</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3362114"/>
          <a:ext cx="698500" cy="51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167087</xdr:rowOff>
    </xdr:from>
    <xdr:to>
      <xdr:col>22</xdr:col>
      <xdr:colOff>165100</xdr:colOff>
      <xdr:row>18</xdr:row>
      <xdr:rowOff>97237</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129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107414</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2898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62097</xdr:rowOff>
    </xdr:from>
    <xdr:to>
      <xdr:col>18</xdr:col>
      <xdr:colOff>177800</xdr:colOff>
      <xdr:row>19</xdr:row>
      <xdr:rowOff>70955</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3367272"/>
          <a:ext cx="698500" cy="88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19426</xdr:rowOff>
    </xdr:from>
    <xdr:to>
      <xdr:col>19</xdr:col>
      <xdr:colOff>38100</xdr:colOff>
      <xdr:row>18</xdr:row>
      <xdr:rowOff>121026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1531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131203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2922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33657</xdr:rowOff>
    </xdr:from>
    <xdr:to>
      <xdr:col>15</xdr:col>
      <xdr:colOff>101600</xdr:colOff>
      <xdr:row>18</xdr:row>
      <xdr:rowOff>135257</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673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145434</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2936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124911</xdr:rowOff>
    </xdr:from>
    <xdr:to>
      <xdr:col>29</xdr:col>
      <xdr:colOff>177800</xdr:colOff>
      <xdr:row>19</xdr:row>
      <xdr:rowOff>55061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32586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96988</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3230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154529</xdr:rowOff>
    </xdr:from>
    <xdr:to>
      <xdr:col>26</xdr:col>
      <xdr:colOff>101600</xdr:colOff>
      <xdr:row>19</xdr:row>
      <xdr:rowOff>84679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32882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69456</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33746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6139</xdr:rowOff>
    </xdr:from>
    <xdr:to>
      <xdr:col>22</xdr:col>
      <xdr:colOff>165100</xdr:colOff>
      <xdr:row>19</xdr:row>
      <xdr:rowOff>107739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33113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92516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3397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11297</xdr:rowOff>
    </xdr:from>
    <xdr:to>
      <xdr:col>19</xdr:col>
      <xdr:colOff>38100</xdr:colOff>
      <xdr:row>19</xdr:row>
      <xdr:rowOff>112897</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3164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97674</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340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20155</xdr:rowOff>
    </xdr:from>
    <xdr:to>
      <xdr:col>15</xdr:col>
      <xdr:colOff>101600</xdr:colOff>
      <xdr:row>19</xdr:row>
      <xdr:rowOff>121755</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3253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106532</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341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172968</xdr:rowOff>
    </xdr:from>
    <xdr:to>
      <xdr:col>29</xdr:col>
      <xdr:colOff>127000</xdr:colOff>
      <xdr:row>37</xdr:row>
      <xdr:rowOff>151232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097518"/>
          <a:ext cx="0" cy="11784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123309</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24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151232</xdr:rowOff>
    </xdr:from>
    <xdr:to>
      <xdr:col>30</xdr:col>
      <xdr:colOff>25400</xdr:colOff>
      <xdr:row>37</xdr:row>
      <xdr:rowOff>151232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2759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87895</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40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172968</xdr:rowOff>
    </xdr:from>
    <xdr:to>
      <xdr:col>30</xdr:col>
      <xdr:colOff>25400</xdr:colOff>
      <xdr:row>33</xdr:row>
      <xdr:rowOff>172968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0975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265437</xdr:rowOff>
    </xdr:from>
    <xdr:to>
      <xdr:col>29</xdr:col>
      <xdr:colOff>127000</xdr:colOff>
      <xdr:row>35</xdr:row>
      <xdr:rowOff>271628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003800" y="6875787"/>
          <a:ext cx="647700" cy="61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256404</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8667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228314</xdr:rowOff>
    </xdr:from>
    <xdr:to>
      <xdr:col>29</xdr:col>
      <xdr:colOff>177800</xdr:colOff>
      <xdr:row>35</xdr:row>
      <xdr:rowOff>329914</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386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265437</xdr:rowOff>
    </xdr:from>
    <xdr:to>
      <xdr:col>26</xdr:col>
      <xdr:colOff>50800</xdr:colOff>
      <xdr:row>35</xdr:row>
      <xdr:rowOff>283876</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6875787"/>
          <a:ext cx="698500" cy="184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236544</xdr:rowOff>
    </xdr:from>
    <xdr:to>
      <xdr:col>26</xdr:col>
      <xdr:colOff>101600</xdr:colOff>
      <xdr:row>35</xdr:row>
      <xdr:rowOff>338144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846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322921</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933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283876</xdr:rowOff>
    </xdr:from>
    <xdr:to>
      <xdr:col>22</xdr:col>
      <xdr:colOff>114300</xdr:colOff>
      <xdr:row>36</xdr:row>
      <xdr:rowOff>38036</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606800" y="6894226"/>
          <a:ext cx="698500" cy="970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259670</xdr:rowOff>
    </xdr:from>
    <xdr:to>
      <xdr:col>22</xdr:col>
      <xdr:colOff>165100</xdr:colOff>
      <xdr:row>36</xdr:row>
      <xdr:rowOff>18370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3147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956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38036</xdr:rowOff>
    </xdr:from>
    <xdr:to>
      <xdr:col>18</xdr:col>
      <xdr:colOff>177800</xdr:colOff>
      <xdr:row>36</xdr:row>
      <xdr:rowOff>79756</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6991286"/>
          <a:ext cx="698500" cy="417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272186</xdr:rowOff>
    </xdr:from>
    <xdr:to>
      <xdr:col>19</xdr:col>
      <xdr:colOff>38100</xdr:colOff>
      <xdr:row>36</xdr:row>
      <xdr:rowOff>30886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82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41063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65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270948</xdr:rowOff>
    </xdr:from>
    <xdr:to>
      <xdr:col>15</xdr:col>
      <xdr:colOff>101600</xdr:colOff>
      <xdr:row>36</xdr:row>
      <xdr:rowOff>29648</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881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39825</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650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220828</xdr:rowOff>
    </xdr:from>
    <xdr:to>
      <xdr:col>29</xdr:col>
      <xdr:colOff>177800</xdr:colOff>
      <xdr:row>35</xdr:row>
      <xdr:rowOff>322428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8311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65905</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676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214637</xdr:rowOff>
    </xdr:from>
    <xdr:to>
      <xdr:col>26</xdr:col>
      <xdr:colOff>101600</xdr:colOff>
      <xdr:row>35</xdr:row>
      <xdr:rowOff>316237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8249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326414</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593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233076</xdr:rowOff>
    </xdr:from>
    <xdr:to>
      <xdr:col>22</xdr:col>
      <xdr:colOff>165100</xdr:colOff>
      <xdr:row>35</xdr:row>
      <xdr:rowOff>334676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8434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1953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612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330136</xdr:rowOff>
    </xdr:from>
    <xdr:to>
      <xdr:col>19</xdr:col>
      <xdr:colOff>38100</xdr:colOff>
      <xdr:row>36</xdr:row>
      <xdr:rowOff>88836</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9404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73613</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7026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28956</xdr:rowOff>
    </xdr:from>
    <xdr:to>
      <xdr:col>15</xdr:col>
      <xdr:colOff>101600</xdr:colOff>
      <xdr:row>36</xdr:row>
      <xdr:rowOff>130556</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9822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115333</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7068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岐阜県岐南町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26,227
25,517
7.91
10,066,655
9,380,671
628,530
5,713,787
4,451,908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63201</xdr:rowOff>
    </xdr:from>
    <xdr:to>
      <xdr:col>24</xdr:col>
      <xdr:colOff>62865</xdr:colOff>
      <xdr:row>39</xdr:row>
      <xdr:rowOff>20600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78151"/>
          <a:ext cx="1270" cy="1328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24427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1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20600</xdr:rowOff>
    </xdr:from>
    <xdr:to>
      <xdr:col>24</xdr:col>
      <xdr:colOff>152400</xdr:colOff>
      <xdr:row>39</xdr:row>
      <xdr:rowOff>20600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0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9878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53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63201</xdr:rowOff>
    </xdr:from>
    <xdr:to>
      <xdr:col>24</xdr:col>
      <xdr:colOff>152400</xdr:colOff>
      <xdr:row>31</xdr:row>
      <xdr:rowOff>63201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78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91727</xdr:rowOff>
    </xdr:from>
    <xdr:to>
      <xdr:col>24</xdr:col>
      <xdr:colOff>63500</xdr:colOff>
      <xdr:row>38</xdr:row>
      <xdr:rowOff>106928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606827"/>
          <a:ext cx="838200" cy="15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140385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411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117508</xdr:rowOff>
    </xdr:from>
    <xdr:to>
      <xdr:col>24</xdr:col>
      <xdr:colOff>114300</xdr:colOff>
      <xdr:row>37</xdr:row>
      <xdr:rowOff>47658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106928</xdr:rowOff>
    </xdr:from>
    <xdr:to>
      <xdr:col>19</xdr:col>
      <xdr:colOff>177800</xdr:colOff>
      <xdr:row>38</xdr:row>
      <xdr:rowOff>113215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622028"/>
          <a:ext cx="889000" cy="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145185</xdr:rowOff>
    </xdr:from>
    <xdr:to>
      <xdr:col>20</xdr:col>
      <xdr:colOff>38100</xdr:colOff>
      <xdr:row>37</xdr:row>
      <xdr:rowOff>75335</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91862</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9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113215</xdr:rowOff>
    </xdr:from>
    <xdr:to>
      <xdr:col>15</xdr:col>
      <xdr:colOff>50800</xdr:colOff>
      <xdr:row>38</xdr:row>
      <xdr:rowOff>116611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628315"/>
          <a:ext cx="889000" cy="3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152989</xdr:rowOff>
    </xdr:from>
    <xdr:to>
      <xdr:col>15</xdr:col>
      <xdr:colOff>101600</xdr:colOff>
      <xdr:row>37</xdr:row>
      <xdr:rowOff>83139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99666</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0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116611</xdr:rowOff>
    </xdr:from>
    <xdr:to>
      <xdr:col>10</xdr:col>
      <xdr:colOff>114300</xdr:colOff>
      <xdr:row>39</xdr:row>
      <xdr:rowOff>31850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631711"/>
          <a:ext cx="889000" cy="86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4302</xdr:rowOff>
    </xdr:from>
    <xdr:to>
      <xdr:col>10</xdr:col>
      <xdr:colOff>165100</xdr:colOff>
      <xdr:row>37</xdr:row>
      <xdr:rowOff>105902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122429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2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115924</xdr:rowOff>
    </xdr:from>
    <xdr:to>
      <xdr:col>6</xdr:col>
      <xdr:colOff>38100</xdr:colOff>
      <xdr:row>38</xdr:row>
      <xdr:rowOff>46074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59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62601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234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40927</xdr:rowOff>
    </xdr:from>
    <xdr:to>
      <xdr:col>24</xdr:col>
      <xdr:colOff>114300</xdr:colOff>
      <xdr:row>38</xdr:row>
      <xdr:rowOff>142527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55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127304</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470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56128</xdr:rowOff>
    </xdr:from>
    <xdr:to>
      <xdr:col>20</xdr:col>
      <xdr:colOff>38100</xdr:colOff>
      <xdr:row>38</xdr:row>
      <xdr:rowOff>157728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57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148855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663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62415</xdr:rowOff>
    </xdr:from>
    <xdr:to>
      <xdr:col>15</xdr:col>
      <xdr:colOff>101600</xdr:colOff>
      <xdr:row>38</xdr:row>
      <xdr:rowOff>164015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57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155142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670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65811</xdr:rowOff>
    </xdr:from>
    <xdr:to>
      <xdr:col>10</xdr:col>
      <xdr:colOff>165100</xdr:colOff>
      <xdr:row>38</xdr:row>
      <xdr:rowOff>167411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58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158538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673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152500</xdr:rowOff>
    </xdr:from>
    <xdr:to>
      <xdr:col>6</xdr:col>
      <xdr:colOff>38100</xdr:colOff>
      <xdr:row>39</xdr:row>
      <xdr:rowOff>82650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66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73777</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760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42412</xdr:rowOff>
    </xdr:from>
    <xdr:to>
      <xdr:col>24</xdr:col>
      <xdr:colOff>62865</xdr:colOff>
      <xdr:row>57</xdr:row>
      <xdr:rowOff>118097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57812"/>
          <a:ext cx="1270" cy="932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121924</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894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118097</xdr:rowOff>
    </xdr:from>
    <xdr:to>
      <xdr:col>24</xdr:col>
      <xdr:colOff>152400</xdr:colOff>
      <xdr:row>57</xdr:row>
      <xdr:rowOff>118097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890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160539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733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42412</xdr:rowOff>
    </xdr:from>
    <xdr:to>
      <xdr:col>24</xdr:col>
      <xdr:colOff>152400</xdr:colOff>
      <xdr:row>52</xdr:row>
      <xdr:rowOff>42412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57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170378</xdr:rowOff>
    </xdr:from>
    <xdr:to>
      <xdr:col>24</xdr:col>
      <xdr:colOff>63500</xdr:colOff>
      <xdr:row>57</xdr:row>
      <xdr:rowOff>11625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771578"/>
          <a:ext cx="838200" cy="12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127564</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557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104687</xdr:rowOff>
    </xdr:from>
    <xdr:to>
      <xdr:col>24</xdr:col>
      <xdr:colOff>114300</xdr:colOff>
      <xdr:row>57</xdr:row>
      <xdr:rowOff>34837</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70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170378</xdr:rowOff>
    </xdr:from>
    <xdr:to>
      <xdr:col>19</xdr:col>
      <xdr:colOff>177800</xdr:colOff>
      <xdr:row>57</xdr:row>
      <xdr:rowOff>36080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771578"/>
          <a:ext cx="889000" cy="37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94213</xdr:rowOff>
    </xdr:from>
    <xdr:to>
      <xdr:col>20</xdr:col>
      <xdr:colOff>38100</xdr:colOff>
      <xdr:row>57</xdr:row>
      <xdr:rowOff>24363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9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40890</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47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12105</xdr:rowOff>
    </xdr:from>
    <xdr:to>
      <xdr:col>15</xdr:col>
      <xdr:colOff>50800</xdr:colOff>
      <xdr:row>57</xdr:row>
      <xdr:rowOff>36080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9784755"/>
          <a:ext cx="889000" cy="2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115967</xdr:rowOff>
    </xdr:from>
    <xdr:to>
      <xdr:col>15</xdr:col>
      <xdr:colOff>101600</xdr:colOff>
      <xdr:row>57</xdr:row>
      <xdr:rowOff>46117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71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62644</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49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12105</xdr:rowOff>
    </xdr:from>
    <xdr:to>
      <xdr:col>10</xdr:col>
      <xdr:colOff>114300</xdr:colOff>
      <xdr:row>57</xdr:row>
      <xdr:rowOff>35788</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784755"/>
          <a:ext cx="889000" cy="23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141652</xdr:rowOff>
    </xdr:from>
    <xdr:to>
      <xdr:col>10</xdr:col>
      <xdr:colOff>165100</xdr:colOff>
      <xdr:row>57</xdr:row>
      <xdr:rowOff>71802</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74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62929</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835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152917</xdr:rowOff>
    </xdr:from>
    <xdr:to>
      <xdr:col>6</xdr:col>
      <xdr:colOff>38100</xdr:colOff>
      <xdr:row>57</xdr:row>
      <xdr:rowOff>83067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54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99594</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52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132275</xdr:rowOff>
    </xdr:from>
    <xdr:to>
      <xdr:col>24</xdr:col>
      <xdr:colOff>114300</xdr:colOff>
      <xdr:row>57</xdr:row>
      <xdr:rowOff>62425</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733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83115</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68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119578</xdr:rowOff>
    </xdr:from>
    <xdr:to>
      <xdr:col>20</xdr:col>
      <xdr:colOff>38100</xdr:colOff>
      <xdr:row>57</xdr:row>
      <xdr:rowOff>49728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720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40855</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81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156730</xdr:rowOff>
    </xdr:from>
    <xdr:to>
      <xdr:col>15</xdr:col>
      <xdr:colOff>101600</xdr:colOff>
      <xdr:row>57</xdr:row>
      <xdr:rowOff>86880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75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78007</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85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132755</xdr:rowOff>
    </xdr:from>
    <xdr:to>
      <xdr:col>10</xdr:col>
      <xdr:colOff>165100</xdr:colOff>
      <xdr:row>57</xdr:row>
      <xdr:rowOff>62905</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73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79432</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509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156438</xdr:rowOff>
    </xdr:from>
    <xdr:to>
      <xdr:col>6</xdr:col>
      <xdr:colOff>38100</xdr:colOff>
      <xdr:row>57</xdr:row>
      <xdr:rowOff>86588</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757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77715</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850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65908</xdr:rowOff>
    </xdr:from>
    <xdr:to>
      <xdr:col>24</xdr:col>
      <xdr:colOff>62865</xdr:colOff>
      <xdr:row>78</xdr:row>
      <xdr:rowOff>126304</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410308"/>
          <a:ext cx="1270" cy="1089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130131</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03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126304</xdr:rowOff>
    </xdr:from>
    <xdr:to>
      <xdr:col>24</xdr:col>
      <xdr:colOff>152400</xdr:colOff>
      <xdr:row>78</xdr:row>
      <xdr:rowOff>126304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499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12585</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2185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65908</xdr:rowOff>
    </xdr:from>
    <xdr:to>
      <xdr:col>24</xdr:col>
      <xdr:colOff>152400</xdr:colOff>
      <xdr:row>72</xdr:row>
      <xdr:rowOff>65908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41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70892</xdr:rowOff>
    </xdr:from>
    <xdr:to>
      <xdr:col>24</xdr:col>
      <xdr:colOff>63500</xdr:colOff>
      <xdr:row>78</xdr:row>
      <xdr:rowOff>71715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3797300" y="13443992"/>
          <a:ext cx="838200" cy="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88140</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118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65263</xdr:rowOff>
    </xdr:from>
    <xdr:to>
      <xdr:col>24</xdr:col>
      <xdr:colOff>114300</xdr:colOff>
      <xdr:row>77</xdr:row>
      <xdr:rowOff>166863</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70892</xdr:rowOff>
    </xdr:from>
    <xdr:to>
      <xdr:col>19</xdr:col>
      <xdr:colOff>177800</xdr:colOff>
      <xdr:row>78</xdr:row>
      <xdr:rowOff>72171</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443992"/>
          <a:ext cx="889000" cy="1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68692</xdr:rowOff>
    </xdr:from>
    <xdr:to>
      <xdr:col>20</xdr:col>
      <xdr:colOff>38100</xdr:colOff>
      <xdr:row>77</xdr:row>
      <xdr:rowOff>170292</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15369</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0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72171</xdr:rowOff>
    </xdr:from>
    <xdr:to>
      <xdr:col>15</xdr:col>
      <xdr:colOff>50800</xdr:colOff>
      <xdr:row>78</xdr:row>
      <xdr:rowOff>83099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445271"/>
          <a:ext cx="889000" cy="10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73492</xdr:rowOff>
    </xdr:from>
    <xdr:to>
      <xdr:col>15</xdr:col>
      <xdr:colOff>101600</xdr:colOff>
      <xdr:row>78</xdr:row>
      <xdr:rowOff>3642</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20169</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66320</xdr:rowOff>
    </xdr:from>
    <xdr:to>
      <xdr:col>10</xdr:col>
      <xdr:colOff>114300</xdr:colOff>
      <xdr:row>78</xdr:row>
      <xdr:rowOff>83099</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1130300" y="13439420"/>
          <a:ext cx="889000" cy="1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74819</xdr:rowOff>
    </xdr:from>
    <xdr:to>
      <xdr:col>10</xdr:col>
      <xdr:colOff>165100</xdr:colOff>
      <xdr:row>78</xdr:row>
      <xdr:rowOff>4969</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21496</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95438</xdr:rowOff>
    </xdr:from>
    <xdr:to>
      <xdr:col>6</xdr:col>
      <xdr:colOff>38100</xdr:colOff>
      <xdr:row>78</xdr:row>
      <xdr:rowOff>25588</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29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42115</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072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20915</xdr:rowOff>
    </xdr:from>
    <xdr:to>
      <xdr:col>24</xdr:col>
      <xdr:colOff>114300</xdr:colOff>
      <xdr:row>78</xdr:row>
      <xdr:rowOff>122515</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39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107292</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308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20092</xdr:rowOff>
    </xdr:from>
    <xdr:to>
      <xdr:col>20</xdr:col>
      <xdr:colOff>38100</xdr:colOff>
      <xdr:row>78</xdr:row>
      <xdr:rowOff>121692</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39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112819</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485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21371</xdr:rowOff>
    </xdr:from>
    <xdr:to>
      <xdr:col>15</xdr:col>
      <xdr:colOff>101600</xdr:colOff>
      <xdr:row>78</xdr:row>
      <xdr:rowOff>122971</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39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114098</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487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32299</xdr:rowOff>
    </xdr:from>
    <xdr:to>
      <xdr:col>10</xdr:col>
      <xdr:colOff>165100</xdr:colOff>
      <xdr:row>78</xdr:row>
      <xdr:rowOff>133899</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40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125026</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498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15520</xdr:rowOff>
    </xdr:from>
    <xdr:to>
      <xdr:col>6</xdr:col>
      <xdr:colOff>38100</xdr:colOff>
      <xdr:row>78</xdr:row>
      <xdr:rowOff>117120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38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108247</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48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159804</xdr:rowOff>
    </xdr:from>
    <xdr:to>
      <xdr:col>24</xdr:col>
      <xdr:colOff>62865</xdr:colOff>
      <xdr:row>99</xdr:row>
      <xdr:rowOff>106414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90304"/>
          <a:ext cx="1270" cy="14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110241</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8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106414</xdr:rowOff>
    </xdr:from>
    <xdr:to>
      <xdr:col>24</xdr:col>
      <xdr:colOff>152400</xdr:colOff>
      <xdr:row>99</xdr:row>
      <xdr:rowOff>106414</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7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106481</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365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159804</xdr:rowOff>
    </xdr:from>
    <xdr:to>
      <xdr:col>24</xdr:col>
      <xdr:colOff>152400</xdr:colOff>
      <xdr:row>90</xdr:row>
      <xdr:rowOff>159804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90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20320</xdr:rowOff>
    </xdr:from>
    <xdr:to>
      <xdr:col>24</xdr:col>
      <xdr:colOff>63500</xdr:colOff>
      <xdr:row>96</xdr:row>
      <xdr:rowOff>60604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479520"/>
          <a:ext cx="838200" cy="40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11192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4703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32765</xdr:rowOff>
    </xdr:from>
    <xdr:to>
      <xdr:col>24</xdr:col>
      <xdr:colOff>114300</xdr:colOff>
      <xdr:row>96</xdr:row>
      <xdr:rowOff>134365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49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103251</xdr:rowOff>
    </xdr:from>
    <xdr:to>
      <xdr:col>19</xdr:col>
      <xdr:colOff>177800</xdr:colOff>
      <xdr:row>96</xdr:row>
      <xdr:rowOff>60604</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391001"/>
          <a:ext cx="889000" cy="128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143320</xdr:rowOff>
    </xdr:from>
    <xdr:to>
      <xdr:col>20</xdr:col>
      <xdr:colOff>38100</xdr:colOff>
      <xdr:row>97</xdr:row>
      <xdr:rowOff>73470</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64597</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695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103251</xdr:rowOff>
    </xdr:from>
    <xdr:to>
      <xdr:col>15</xdr:col>
      <xdr:colOff>50800</xdr:colOff>
      <xdr:row>97</xdr:row>
      <xdr:rowOff>126161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391001"/>
          <a:ext cx="889000" cy="365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160820</xdr:rowOff>
    </xdr:from>
    <xdr:to>
      <xdr:col>15</xdr:col>
      <xdr:colOff>101600</xdr:colOff>
      <xdr:row>96</xdr:row>
      <xdr:rowOff>90970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4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82097</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08795" y="16541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126161</xdr:rowOff>
    </xdr:from>
    <xdr:to>
      <xdr:col>10</xdr:col>
      <xdr:colOff>114300</xdr:colOff>
      <xdr:row>98</xdr:row>
      <xdr:rowOff>29045</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756811"/>
          <a:ext cx="889000" cy="74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134734</xdr:rowOff>
    </xdr:from>
    <xdr:to>
      <xdr:col>10</xdr:col>
      <xdr:colOff>165100</xdr:colOff>
      <xdr:row>98</xdr:row>
      <xdr:rowOff>64884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76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56011</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858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18593</xdr:rowOff>
    </xdr:from>
    <xdr:to>
      <xdr:col>6</xdr:col>
      <xdr:colOff>38100</xdr:colOff>
      <xdr:row>98</xdr:row>
      <xdr:rowOff>120193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82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111320</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91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140970</xdr:rowOff>
    </xdr:from>
    <xdr:to>
      <xdr:col>24</xdr:col>
      <xdr:colOff>114300</xdr:colOff>
      <xdr:row>96</xdr:row>
      <xdr:rowOff>71120</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42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163847</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280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9804</xdr:rowOff>
    </xdr:from>
    <xdr:to>
      <xdr:col>20</xdr:col>
      <xdr:colOff>38100</xdr:colOff>
      <xdr:row>96</xdr:row>
      <xdr:rowOff>111404</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46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127931</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24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52451</xdr:rowOff>
    </xdr:from>
    <xdr:to>
      <xdr:col>15</xdr:col>
      <xdr:colOff>101600</xdr:colOff>
      <xdr:row>95</xdr:row>
      <xdr:rowOff>154051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34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170578</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08795" y="16115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75361</xdr:rowOff>
    </xdr:from>
    <xdr:to>
      <xdr:col>10</xdr:col>
      <xdr:colOff>165100</xdr:colOff>
      <xdr:row>98</xdr:row>
      <xdr:rowOff>5511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706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22038</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481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149695</xdr:rowOff>
    </xdr:from>
    <xdr:to>
      <xdr:col>6</xdr:col>
      <xdr:colOff>38100</xdr:colOff>
      <xdr:row>98</xdr:row>
      <xdr:rowOff>79845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78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96372</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555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38942</xdr:rowOff>
    </xdr:from>
    <xdr:to>
      <xdr:col>54</xdr:col>
      <xdr:colOff>189865</xdr:colOff>
      <xdr:row>39</xdr:row>
      <xdr:rowOff>51646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353892"/>
          <a:ext cx="1270" cy="1384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55473</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742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51646</xdr:rowOff>
    </xdr:from>
    <xdr:to>
      <xdr:col>55</xdr:col>
      <xdr:colOff>88900</xdr:colOff>
      <xdr:row>39</xdr:row>
      <xdr:rowOff>51646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73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157069</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129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38942</xdr:rowOff>
    </xdr:from>
    <xdr:to>
      <xdr:col>55</xdr:col>
      <xdr:colOff>88900</xdr:colOff>
      <xdr:row>31</xdr:row>
      <xdr:rowOff>38942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353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10432</xdr:rowOff>
    </xdr:from>
    <xdr:to>
      <xdr:col>55</xdr:col>
      <xdr:colOff>0</xdr:colOff>
      <xdr:row>38</xdr:row>
      <xdr:rowOff>23299</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6525532"/>
          <a:ext cx="838200" cy="12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104407</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276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81530</xdr:rowOff>
    </xdr:from>
    <xdr:to>
      <xdr:col>55</xdr:col>
      <xdr:colOff>50800</xdr:colOff>
      <xdr:row>38</xdr:row>
      <xdr:rowOff>11680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23299</xdr:rowOff>
    </xdr:from>
    <xdr:to>
      <xdr:col>50</xdr:col>
      <xdr:colOff>114300</xdr:colOff>
      <xdr:row>38</xdr:row>
      <xdr:rowOff>65895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538399"/>
          <a:ext cx="889000" cy="42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82097</xdr:rowOff>
    </xdr:from>
    <xdr:to>
      <xdr:col>50</xdr:col>
      <xdr:colOff>165100</xdr:colOff>
      <xdr:row>38</xdr:row>
      <xdr:rowOff>12247</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28774</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20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159174</xdr:rowOff>
    </xdr:from>
    <xdr:to>
      <xdr:col>45</xdr:col>
      <xdr:colOff>177800</xdr:colOff>
      <xdr:row>38</xdr:row>
      <xdr:rowOff>65895</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5474124"/>
          <a:ext cx="889000" cy="1106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124235</xdr:rowOff>
    </xdr:from>
    <xdr:to>
      <xdr:col>46</xdr:col>
      <xdr:colOff>38100</xdr:colOff>
      <xdr:row>38</xdr:row>
      <xdr:rowOff>54385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70912</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24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159174</xdr:rowOff>
    </xdr:from>
    <xdr:to>
      <xdr:col>41</xdr:col>
      <xdr:colOff>50800</xdr:colOff>
      <xdr:row>39</xdr:row>
      <xdr:rowOff>80536</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5474124"/>
          <a:ext cx="889000" cy="1292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66443</xdr:rowOff>
    </xdr:from>
    <xdr:to>
      <xdr:col>41</xdr:col>
      <xdr:colOff>101600</xdr:colOff>
      <xdr:row>31</xdr:row>
      <xdr:rowOff>168043</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13120</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515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50528</xdr:rowOff>
    </xdr:from>
    <xdr:to>
      <xdr:col>36</xdr:col>
      <xdr:colOff>165100</xdr:colOff>
      <xdr:row>38</xdr:row>
      <xdr:rowOff>152128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56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168655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340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131082</xdr:rowOff>
    </xdr:from>
    <xdr:to>
      <xdr:col>55</xdr:col>
      <xdr:colOff>50800</xdr:colOff>
      <xdr:row>38</xdr:row>
      <xdr:rowOff>61232</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47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109509</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453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143949</xdr:rowOff>
    </xdr:from>
    <xdr:to>
      <xdr:col>50</xdr:col>
      <xdr:colOff>165100</xdr:colOff>
      <xdr:row>38</xdr:row>
      <xdr:rowOff>74099</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487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65226</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580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15095</xdr:rowOff>
    </xdr:from>
    <xdr:to>
      <xdr:col>46</xdr:col>
      <xdr:colOff>38100</xdr:colOff>
      <xdr:row>38</xdr:row>
      <xdr:rowOff>116695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53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107822</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622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108374</xdr:rowOff>
    </xdr:from>
    <xdr:to>
      <xdr:col>41</xdr:col>
      <xdr:colOff>101600</xdr:colOff>
      <xdr:row>32</xdr:row>
      <xdr:rowOff>38524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542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29651</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5516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29736</xdr:rowOff>
    </xdr:from>
    <xdr:to>
      <xdr:col>36</xdr:col>
      <xdr:colOff>165100</xdr:colOff>
      <xdr:row>39</xdr:row>
      <xdr:rowOff>131336</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71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122463</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809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143883</xdr:rowOff>
    </xdr:from>
    <xdr:to>
      <xdr:col>54</xdr:col>
      <xdr:colOff>189865</xdr:colOff>
      <xdr:row>58</xdr:row>
      <xdr:rowOff>114698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716383"/>
          <a:ext cx="1270" cy="1342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118525</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062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114698</xdr:rowOff>
    </xdr:from>
    <xdr:to>
      <xdr:col>55</xdr:col>
      <xdr:colOff>88900</xdr:colOff>
      <xdr:row>58</xdr:row>
      <xdr:rowOff>114698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058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90560</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491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143883</xdr:rowOff>
    </xdr:from>
    <xdr:to>
      <xdr:col>55</xdr:col>
      <xdr:colOff>88900</xdr:colOff>
      <xdr:row>50</xdr:row>
      <xdr:rowOff>143883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716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114615</xdr:rowOff>
    </xdr:from>
    <xdr:to>
      <xdr:col>55</xdr:col>
      <xdr:colOff>0</xdr:colOff>
      <xdr:row>58</xdr:row>
      <xdr:rowOff>45502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639300" y="9887265"/>
          <a:ext cx="838200" cy="10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14508</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615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163081</xdr:rowOff>
    </xdr:from>
    <xdr:to>
      <xdr:col>55</xdr:col>
      <xdr:colOff>50800</xdr:colOff>
      <xdr:row>57</xdr:row>
      <xdr:rowOff>93231</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76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114615</xdr:rowOff>
    </xdr:from>
    <xdr:to>
      <xdr:col>50</xdr:col>
      <xdr:colOff>114300</xdr:colOff>
      <xdr:row>58</xdr:row>
      <xdr:rowOff>97203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9887265"/>
          <a:ext cx="889000" cy="154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5667</xdr:rowOff>
    </xdr:from>
    <xdr:to>
      <xdr:col>50</xdr:col>
      <xdr:colOff>165100</xdr:colOff>
      <xdr:row>57</xdr:row>
      <xdr:rowOff>107267</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77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123794</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55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77750</xdr:rowOff>
    </xdr:from>
    <xdr:to>
      <xdr:col>45</xdr:col>
      <xdr:colOff>177800</xdr:colOff>
      <xdr:row>58</xdr:row>
      <xdr:rowOff>97203</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9850400"/>
          <a:ext cx="889000" cy="190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148634</xdr:rowOff>
    </xdr:from>
    <xdr:to>
      <xdr:col>46</xdr:col>
      <xdr:colOff>38100</xdr:colOff>
      <xdr:row>57</xdr:row>
      <xdr:rowOff>78784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74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95311</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525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77750</xdr:rowOff>
    </xdr:from>
    <xdr:to>
      <xdr:col>41</xdr:col>
      <xdr:colOff>50800</xdr:colOff>
      <xdr:row>58</xdr:row>
      <xdr:rowOff>2327</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9850400"/>
          <a:ext cx="889000" cy="96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111242</xdr:rowOff>
    </xdr:from>
    <xdr:to>
      <xdr:col>41</xdr:col>
      <xdr:colOff>101600</xdr:colOff>
      <xdr:row>57</xdr:row>
      <xdr:rowOff>41392</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71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57919</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48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117368</xdr:rowOff>
    </xdr:from>
    <xdr:to>
      <xdr:col>36</xdr:col>
      <xdr:colOff>165100</xdr:colOff>
      <xdr:row>57</xdr:row>
      <xdr:rowOff>47518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71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64045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49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166152</xdr:rowOff>
    </xdr:from>
    <xdr:to>
      <xdr:col>55</xdr:col>
      <xdr:colOff>50800</xdr:colOff>
      <xdr:row>58</xdr:row>
      <xdr:rowOff>96302</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938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81079</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853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63815</xdr:rowOff>
    </xdr:from>
    <xdr:to>
      <xdr:col>50</xdr:col>
      <xdr:colOff>165100</xdr:colOff>
      <xdr:row>57</xdr:row>
      <xdr:rowOff>165415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83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156542</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9929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46403</xdr:rowOff>
    </xdr:from>
    <xdr:to>
      <xdr:col>46</xdr:col>
      <xdr:colOff>38100</xdr:colOff>
      <xdr:row>58</xdr:row>
      <xdr:rowOff>148003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990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139130</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10083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26950</xdr:rowOff>
    </xdr:from>
    <xdr:to>
      <xdr:col>41</xdr:col>
      <xdr:colOff>101600</xdr:colOff>
      <xdr:row>57</xdr:row>
      <xdr:rowOff>128550</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79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119677</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9892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122977</xdr:rowOff>
    </xdr:from>
    <xdr:to>
      <xdr:col>36</xdr:col>
      <xdr:colOff>165100</xdr:colOff>
      <xdr:row>58</xdr:row>
      <xdr:rowOff>53127</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895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44254</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9988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xdr:rowOff>
    </xdr:from>
    <xdr:to>
      <xdr:col>54</xdr:col>
      <xdr:colOff>189865</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173090"/>
          <a:ext cx="1270" cy="141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118267</xdr:rowOff>
    </xdr:from>
    <xdr:ext cx="534377"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948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xdr:rowOff>
    </xdr:from>
    <xdr:to>
      <xdr:col>55</xdr:col>
      <xdr:colOff>88900</xdr:colOff>
      <xdr:row>71</xdr:row>
      <xdr:rowOff>140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17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44450</xdr:rowOff>
    </xdr:from>
    <xdr:to>
      <xdr:col>55</xdr:col>
      <xdr:colOff>0</xdr:colOff>
      <xdr:row>79</xdr:row>
      <xdr:rowOff>44450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639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24509</xdr:rowOff>
    </xdr:from>
    <xdr:ext cx="469744"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2261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1632</xdr:rowOff>
    </xdr:from>
    <xdr:to>
      <xdr:col>55</xdr:col>
      <xdr:colOff>50800</xdr:colOff>
      <xdr:row>78</xdr:row>
      <xdr:rowOff>103232</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44450</xdr:rowOff>
    </xdr:from>
    <xdr:to>
      <xdr:col>50</xdr:col>
      <xdr:colOff>114300</xdr:colOff>
      <xdr:row>79</xdr:row>
      <xdr:rowOff>44450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8750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142621</xdr:rowOff>
    </xdr:from>
    <xdr:to>
      <xdr:col>50</xdr:col>
      <xdr:colOff>165100</xdr:colOff>
      <xdr:row>78</xdr:row>
      <xdr:rowOff>72771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89298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11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44450</xdr:rowOff>
    </xdr:from>
    <xdr:to>
      <xdr:col>45</xdr:col>
      <xdr:colOff>177800</xdr:colOff>
      <xdr:row>79</xdr:row>
      <xdr:rowOff>44450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7861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116294</xdr:rowOff>
    </xdr:from>
    <xdr:to>
      <xdr:col>46</xdr:col>
      <xdr:colOff>38100</xdr:colOff>
      <xdr:row>78</xdr:row>
      <xdr:rowOff>46444</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62971</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09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44450</xdr:rowOff>
    </xdr:from>
    <xdr:to>
      <xdr:col>41</xdr:col>
      <xdr:colOff>50800</xdr:colOff>
      <xdr:row>79</xdr:row>
      <xdr:rowOff>44450</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697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79127</xdr:rowOff>
    </xdr:from>
    <xdr:to>
      <xdr:col>41</xdr:col>
      <xdr:colOff>101600</xdr:colOff>
      <xdr:row>78</xdr:row>
      <xdr:rowOff>9277</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25804</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0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89148</xdr:rowOff>
    </xdr:from>
    <xdr:to>
      <xdr:col>36</xdr:col>
      <xdr:colOff>165100</xdr:colOff>
      <xdr:row>78</xdr:row>
      <xdr:rowOff>19298</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29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35825</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06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165100</xdr:rowOff>
    </xdr:from>
    <xdr:to>
      <xdr:col>55</xdr:col>
      <xdr:colOff>50800</xdr:colOff>
      <xdr:row>79</xdr:row>
      <xdr:rowOff>95250</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80027</xdr:rowOff>
    </xdr:from>
    <xdr:ext cx="249299"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165100</xdr:rowOff>
    </xdr:from>
    <xdr:to>
      <xdr:col>50</xdr:col>
      <xdr:colOff>165100</xdr:colOff>
      <xdr:row>79</xdr:row>
      <xdr:rowOff>95250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79</xdr:row>
      <xdr:rowOff>86377</xdr:rowOff>
    </xdr:from>
    <xdr:ext cx="249299"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514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165100</xdr:rowOff>
    </xdr:from>
    <xdr:to>
      <xdr:col>46</xdr:col>
      <xdr:colOff>38100</xdr:colOff>
      <xdr:row>79</xdr:row>
      <xdr:rowOff>95250</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79</xdr:row>
      <xdr:rowOff>86377</xdr:rowOff>
    </xdr:from>
    <xdr:ext cx="249299"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625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165100</xdr:rowOff>
    </xdr:from>
    <xdr:to>
      <xdr:col>41</xdr:col>
      <xdr:colOff>101600</xdr:colOff>
      <xdr:row>79</xdr:row>
      <xdr:rowOff>95250</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79</xdr:row>
      <xdr:rowOff>86377</xdr:rowOff>
    </xdr:from>
    <xdr:ext cx="249299"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73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165100</xdr:rowOff>
    </xdr:from>
    <xdr:to>
      <xdr:col>36</xdr:col>
      <xdr:colOff>165100</xdr:colOff>
      <xdr:row>79</xdr:row>
      <xdr:rowOff>95250</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79</xdr:row>
      <xdr:rowOff>86377</xdr:rowOff>
    </xdr:from>
    <xdr:ext cx="249299"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84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51265</xdr:rowOff>
    </xdr:from>
    <xdr:to>
      <xdr:col>54</xdr:col>
      <xdr:colOff>189865</xdr:colOff>
      <xdr:row>99</xdr:row>
      <xdr:rowOff>36384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653215"/>
          <a:ext cx="1270" cy="1356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40211</xdr:rowOff>
    </xdr:from>
    <xdr:ext cx="469744"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7013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36384</xdr:rowOff>
    </xdr:from>
    <xdr:to>
      <xdr:col>55</xdr:col>
      <xdr:colOff>88900</xdr:colOff>
      <xdr:row>99</xdr:row>
      <xdr:rowOff>36384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7009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169392</xdr:rowOff>
    </xdr:from>
    <xdr:ext cx="599010"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428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51265</xdr:rowOff>
    </xdr:from>
    <xdr:to>
      <xdr:col>55</xdr:col>
      <xdr:colOff>88900</xdr:colOff>
      <xdr:row>91</xdr:row>
      <xdr:rowOff>51265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65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20655</xdr:rowOff>
    </xdr:from>
    <xdr:to>
      <xdr:col>55</xdr:col>
      <xdr:colOff>0</xdr:colOff>
      <xdr:row>98</xdr:row>
      <xdr:rowOff>47030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9639300" y="16822755"/>
          <a:ext cx="838200" cy="26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99204</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558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76327</xdr:rowOff>
    </xdr:from>
    <xdr:to>
      <xdr:col>55</xdr:col>
      <xdr:colOff>50800</xdr:colOff>
      <xdr:row>98</xdr:row>
      <xdr:rowOff>6477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70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20655</xdr:rowOff>
    </xdr:from>
    <xdr:to>
      <xdr:col>50</xdr:col>
      <xdr:colOff>114300</xdr:colOff>
      <xdr:row>98</xdr:row>
      <xdr:rowOff>111723</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8750300" y="16822755"/>
          <a:ext cx="889000" cy="91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109387</xdr:rowOff>
    </xdr:from>
    <xdr:to>
      <xdr:col>50</xdr:col>
      <xdr:colOff>165100</xdr:colOff>
      <xdr:row>98</xdr:row>
      <xdr:rowOff>39537</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74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56064</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515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59689</xdr:rowOff>
    </xdr:from>
    <xdr:to>
      <xdr:col>45</xdr:col>
      <xdr:colOff>177800</xdr:colOff>
      <xdr:row>98</xdr:row>
      <xdr:rowOff>111723</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7861300" y="16690339"/>
          <a:ext cx="889000" cy="223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105511</xdr:rowOff>
    </xdr:from>
    <xdr:to>
      <xdr:col>46</xdr:col>
      <xdr:colOff>38100</xdr:colOff>
      <xdr:row>98</xdr:row>
      <xdr:rowOff>35661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73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52188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51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59689</xdr:rowOff>
    </xdr:from>
    <xdr:to>
      <xdr:col>41</xdr:col>
      <xdr:colOff>50800</xdr:colOff>
      <xdr:row>98</xdr:row>
      <xdr:rowOff>21611</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6972300" y="16690339"/>
          <a:ext cx="889000" cy="133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73639</xdr:rowOff>
    </xdr:from>
    <xdr:to>
      <xdr:col>41</xdr:col>
      <xdr:colOff>101600</xdr:colOff>
      <xdr:row>98</xdr:row>
      <xdr:rowOff>3789</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7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166366</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797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71766</xdr:rowOff>
    </xdr:from>
    <xdr:to>
      <xdr:col>36</xdr:col>
      <xdr:colOff>165100</xdr:colOff>
      <xdr:row>98</xdr:row>
      <xdr:rowOff>1916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702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18443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47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167680</xdr:rowOff>
    </xdr:from>
    <xdr:to>
      <xdr:col>55</xdr:col>
      <xdr:colOff>50800</xdr:colOff>
      <xdr:row>98</xdr:row>
      <xdr:rowOff>97830</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79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146107</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6776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141305</xdr:rowOff>
    </xdr:from>
    <xdr:to>
      <xdr:col>50</xdr:col>
      <xdr:colOff>165100</xdr:colOff>
      <xdr:row>98</xdr:row>
      <xdr:rowOff>71455</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77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62582</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72111" y="16864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60923</xdr:rowOff>
    </xdr:from>
    <xdr:to>
      <xdr:col>46</xdr:col>
      <xdr:colOff>38100</xdr:colOff>
      <xdr:row>98</xdr:row>
      <xdr:rowOff>162523</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863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153650</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483111" y="16955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8889</xdr:rowOff>
    </xdr:from>
    <xdr:to>
      <xdr:col>41</xdr:col>
      <xdr:colOff>101600</xdr:colOff>
      <xdr:row>97</xdr:row>
      <xdr:rowOff>110489</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63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127016</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594111" y="16414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142261</xdr:rowOff>
    </xdr:from>
    <xdr:to>
      <xdr:col>36</xdr:col>
      <xdr:colOff>165100</xdr:colOff>
      <xdr:row>98</xdr:row>
      <xdr:rowOff>72411</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77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63538</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05111" y="16865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56881</xdr:rowOff>
    </xdr:from>
    <xdr:to>
      <xdr:col>85</xdr:col>
      <xdr:colOff>126364</xdr:colOff>
      <xdr:row>39</xdr:row>
      <xdr:rowOff>98878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371831"/>
          <a:ext cx="1269" cy="1413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118758</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8053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3558</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5147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56881</xdr:rowOff>
    </xdr:from>
    <xdr:to>
      <xdr:col>86</xdr:col>
      <xdr:colOff>25400</xdr:colOff>
      <xdr:row>31</xdr:row>
      <xdr:rowOff>56881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371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36209</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551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13332</xdr:rowOff>
    </xdr:from>
    <xdr:to>
      <xdr:col>85</xdr:col>
      <xdr:colOff>177800</xdr:colOff>
      <xdr:row>39</xdr:row>
      <xdr:rowOff>114932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69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162509</xdr:rowOff>
    </xdr:from>
    <xdr:to>
      <xdr:col>81</xdr:col>
      <xdr:colOff>101600</xdr:colOff>
      <xdr:row>39</xdr:row>
      <xdr:rowOff>92659</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67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109186</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452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147160</xdr:rowOff>
    </xdr:from>
    <xdr:to>
      <xdr:col>76</xdr:col>
      <xdr:colOff>165100</xdr:colOff>
      <xdr:row>39</xdr:row>
      <xdr:rowOff>77310</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66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93837</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43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165514</xdr:rowOff>
    </xdr:from>
    <xdr:to>
      <xdr:col>72</xdr:col>
      <xdr:colOff>38100</xdr:colOff>
      <xdr:row>39</xdr:row>
      <xdr:rowOff>95664</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6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112191</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45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153398</xdr:rowOff>
    </xdr:from>
    <xdr:to>
      <xdr:col>67</xdr:col>
      <xdr:colOff>101600</xdr:colOff>
      <xdr:row>39</xdr:row>
      <xdr:rowOff>83548</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66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100075</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443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163208</xdr:rowOff>
    </xdr:from>
    <xdr:ext cx="249299"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6783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91857</xdr:rowOff>
    </xdr:from>
    <xdr:to>
      <xdr:col>85</xdr:col>
      <xdr:colOff>126364</xdr:colOff>
      <xdr:row>78</xdr:row>
      <xdr:rowOff>155897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1921907"/>
          <a:ext cx="1269" cy="1607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159724</xdr:rowOff>
    </xdr:from>
    <xdr:ext cx="469744"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532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155897</xdr:rowOff>
    </xdr:from>
    <xdr:to>
      <xdr:col>86</xdr:col>
      <xdr:colOff>25400</xdr:colOff>
      <xdr:row>78</xdr:row>
      <xdr:rowOff>155897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52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38534</xdr:rowOff>
    </xdr:from>
    <xdr:ext cx="599010"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1697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91857</xdr:rowOff>
    </xdr:from>
    <xdr:to>
      <xdr:col>86</xdr:col>
      <xdr:colOff>25400</xdr:colOff>
      <xdr:row>69</xdr:row>
      <xdr:rowOff>91857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192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103239</xdr:rowOff>
    </xdr:from>
    <xdr:to>
      <xdr:col>85</xdr:col>
      <xdr:colOff>127000</xdr:colOff>
      <xdr:row>77</xdr:row>
      <xdr:rowOff>106880</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5481300" y="13304889"/>
          <a:ext cx="838200" cy="3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28485</xdr:rowOff>
    </xdr:from>
    <xdr:ext cx="534377"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2887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5607</xdr:rowOff>
    </xdr:from>
    <xdr:to>
      <xdr:col>85</xdr:col>
      <xdr:colOff>177800</xdr:colOff>
      <xdr:row>76</xdr:row>
      <xdr:rowOff>107207</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303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106880</xdr:rowOff>
    </xdr:from>
    <xdr:to>
      <xdr:col>81</xdr:col>
      <xdr:colOff>50800</xdr:colOff>
      <xdr:row>77</xdr:row>
      <xdr:rowOff>113542</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4592300" y="13308530"/>
          <a:ext cx="889000" cy="6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15143</xdr:rowOff>
    </xdr:from>
    <xdr:to>
      <xdr:col>81</xdr:col>
      <xdr:colOff>101600</xdr:colOff>
      <xdr:row>76</xdr:row>
      <xdr:rowOff>116743</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304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133271</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2820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113542</xdr:rowOff>
    </xdr:from>
    <xdr:to>
      <xdr:col>76</xdr:col>
      <xdr:colOff>114300</xdr:colOff>
      <xdr:row>77</xdr:row>
      <xdr:rowOff>140402</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3703300" y="13315192"/>
          <a:ext cx="889000" cy="26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31390</xdr:rowOff>
    </xdr:from>
    <xdr:to>
      <xdr:col>76</xdr:col>
      <xdr:colOff>165100</xdr:colOff>
      <xdr:row>76</xdr:row>
      <xdr:rowOff>132990</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149518</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2836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140402</xdr:rowOff>
    </xdr:from>
    <xdr:to>
      <xdr:col>71</xdr:col>
      <xdr:colOff>177800</xdr:colOff>
      <xdr:row>77</xdr:row>
      <xdr:rowOff>166348</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2814300" y="13342052"/>
          <a:ext cx="889000" cy="25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52699</xdr:rowOff>
    </xdr:from>
    <xdr:to>
      <xdr:col>72</xdr:col>
      <xdr:colOff>38100</xdr:colOff>
      <xdr:row>76</xdr:row>
      <xdr:rowOff>154299</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170827</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285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45303</xdr:rowOff>
    </xdr:from>
    <xdr:to>
      <xdr:col>67</xdr:col>
      <xdr:colOff>101600</xdr:colOff>
      <xdr:row>76</xdr:row>
      <xdr:rowOff>146903</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163430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285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52439</xdr:rowOff>
    </xdr:from>
    <xdr:to>
      <xdr:col>85</xdr:col>
      <xdr:colOff>177800</xdr:colOff>
      <xdr:row>77</xdr:row>
      <xdr:rowOff>154039</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325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30866</xdr:rowOff>
    </xdr:from>
    <xdr:ext cx="534377"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323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56080</xdr:rowOff>
    </xdr:from>
    <xdr:to>
      <xdr:col>81</xdr:col>
      <xdr:colOff>101600</xdr:colOff>
      <xdr:row>77</xdr:row>
      <xdr:rowOff>157680</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325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148807</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4111" y="13350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62742</xdr:rowOff>
    </xdr:from>
    <xdr:to>
      <xdr:col>76</xdr:col>
      <xdr:colOff>165100</xdr:colOff>
      <xdr:row>77</xdr:row>
      <xdr:rowOff>164342</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326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155469</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5111" y="13357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89602</xdr:rowOff>
    </xdr:from>
    <xdr:to>
      <xdr:col>72</xdr:col>
      <xdr:colOff>38100</xdr:colOff>
      <xdr:row>78</xdr:row>
      <xdr:rowOff>19752</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329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10879</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6111" y="13383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115548</xdr:rowOff>
    </xdr:from>
    <xdr:to>
      <xdr:col>67</xdr:col>
      <xdr:colOff>101600</xdr:colOff>
      <xdr:row>78</xdr:row>
      <xdr:rowOff>45698</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3317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36825</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3409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64092</xdr:rowOff>
    </xdr:from>
    <xdr:to>
      <xdr:col>85</xdr:col>
      <xdr:colOff>126364</xdr:colOff>
      <xdr:row>98</xdr:row>
      <xdr:rowOff>139426</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494592"/>
          <a:ext cx="1269" cy="144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143253</xdr:rowOff>
    </xdr:from>
    <xdr:ext cx="313932"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453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139426</xdr:rowOff>
    </xdr:from>
    <xdr:to>
      <xdr:col>86</xdr:col>
      <xdr:colOff>25400</xdr:colOff>
      <xdr:row>98</xdr:row>
      <xdr:rowOff>139426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41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10769</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269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64092</xdr:rowOff>
    </xdr:from>
    <xdr:to>
      <xdr:col>86</xdr:col>
      <xdr:colOff>25400</xdr:colOff>
      <xdr:row>90</xdr:row>
      <xdr:rowOff>64092</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494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49640</xdr:rowOff>
    </xdr:from>
    <xdr:to>
      <xdr:col>85</xdr:col>
      <xdr:colOff>127000</xdr:colOff>
      <xdr:row>98</xdr:row>
      <xdr:rowOff>93678</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851740"/>
          <a:ext cx="838200" cy="44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10918</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641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159491</xdr:rowOff>
    </xdr:from>
    <xdr:to>
      <xdr:col>85</xdr:col>
      <xdr:colOff>177800</xdr:colOff>
      <xdr:row>98</xdr:row>
      <xdr:rowOff>89641</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49640</xdr:rowOff>
    </xdr:from>
    <xdr:to>
      <xdr:col>81</xdr:col>
      <xdr:colOff>50800</xdr:colOff>
      <xdr:row>98</xdr:row>
      <xdr:rowOff>62250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4592300" y="16851740"/>
          <a:ext cx="889000" cy="12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150467</xdr:rowOff>
    </xdr:from>
    <xdr:to>
      <xdr:col>81</xdr:col>
      <xdr:colOff>101600</xdr:colOff>
      <xdr:row>98</xdr:row>
      <xdr:rowOff>80617</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97144</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55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62250</xdr:rowOff>
    </xdr:from>
    <xdr:to>
      <xdr:col>76</xdr:col>
      <xdr:colOff>114300</xdr:colOff>
      <xdr:row>98</xdr:row>
      <xdr:rowOff>92883</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6864350"/>
          <a:ext cx="889000" cy="30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136554</xdr:rowOff>
    </xdr:from>
    <xdr:to>
      <xdr:col>76</xdr:col>
      <xdr:colOff>165100</xdr:colOff>
      <xdr:row>98</xdr:row>
      <xdr:rowOff>66704</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83231</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54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92883</xdr:rowOff>
    </xdr:from>
    <xdr:to>
      <xdr:col>71</xdr:col>
      <xdr:colOff>177800</xdr:colOff>
      <xdr:row>98</xdr:row>
      <xdr:rowOff>127090</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894983"/>
          <a:ext cx="889000" cy="34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12264</xdr:rowOff>
    </xdr:from>
    <xdr:to>
      <xdr:col>72</xdr:col>
      <xdr:colOff>38100</xdr:colOff>
      <xdr:row>98</xdr:row>
      <xdr:rowOff>113864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130391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58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32175</xdr:rowOff>
    </xdr:from>
    <xdr:to>
      <xdr:col>67</xdr:col>
      <xdr:colOff>101600</xdr:colOff>
      <xdr:row>98</xdr:row>
      <xdr:rowOff>133775</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83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150302</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60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42878</xdr:rowOff>
    </xdr:from>
    <xdr:to>
      <xdr:col>85</xdr:col>
      <xdr:colOff>177800</xdr:colOff>
      <xdr:row>98</xdr:row>
      <xdr:rowOff>144478</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844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137918</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768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170290</xdr:rowOff>
    </xdr:from>
    <xdr:to>
      <xdr:col>81</xdr:col>
      <xdr:colOff>101600</xdr:colOff>
      <xdr:row>98</xdr:row>
      <xdr:rowOff>100440</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80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91567</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89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11450</xdr:rowOff>
    </xdr:from>
    <xdr:to>
      <xdr:col>76</xdr:col>
      <xdr:colOff>165100</xdr:colOff>
      <xdr:row>98</xdr:row>
      <xdr:rowOff>113050</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104177</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906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42083</xdr:rowOff>
    </xdr:from>
    <xdr:to>
      <xdr:col>72</xdr:col>
      <xdr:colOff>38100</xdr:colOff>
      <xdr:row>98</xdr:row>
      <xdr:rowOff>143683</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844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134810</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93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76290</xdr:rowOff>
    </xdr:from>
    <xdr:to>
      <xdr:col>67</xdr:col>
      <xdr:colOff>101600</xdr:colOff>
      <xdr:row>99</xdr:row>
      <xdr:rowOff>6440</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87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169017</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79428" y="16971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13056</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156556"/>
          <a:ext cx="1269" cy="149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131183</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493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13056</xdr:rowOff>
    </xdr:from>
    <xdr:to>
      <xdr:col>116</xdr:col>
      <xdr:colOff>152400</xdr:colOff>
      <xdr:row>30</xdr:row>
      <xdr:rowOff>13056</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156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83979</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256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61102</xdr:rowOff>
    </xdr:from>
    <xdr:to>
      <xdr:col>116</xdr:col>
      <xdr:colOff>114300</xdr:colOff>
      <xdr:row>37</xdr:row>
      <xdr:rowOff>162702</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0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71984</xdr:rowOff>
    </xdr:from>
    <xdr:to>
      <xdr:col>112</xdr:col>
      <xdr:colOff>38100</xdr:colOff>
      <xdr:row>38</xdr:row>
      <xdr:rowOff>2133</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4156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18661</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190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93655</xdr:rowOff>
    </xdr:from>
    <xdr:to>
      <xdr:col>107</xdr:col>
      <xdr:colOff>101600</xdr:colOff>
      <xdr:row>38</xdr:row>
      <xdr:rowOff>23805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43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40332</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212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93838</xdr:rowOff>
    </xdr:from>
    <xdr:to>
      <xdr:col>102</xdr:col>
      <xdr:colOff>165100</xdr:colOff>
      <xdr:row>38</xdr:row>
      <xdr:rowOff>23988</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43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40515</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212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121819</xdr:rowOff>
    </xdr:from>
    <xdr:to>
      <xdr:col>98</xdr:col>
      <xdr:colOff>38100</xdr:colOff>
      <xdr:row>38</xdr:row>
      <xdr:rowOff>51969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4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68496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24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110073</xdr:rowOff>
    </xdr:from>
    <xdr:to>
      <xdr:col>116</xdr:col>
      <xdr:colOff>62864</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682573"/>
          <a:ext cx="1269" cy="1401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56750</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45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110073</xdr:rowOff>
    </xdr:from>
    <xdr:to>
      <xdr:col>116</xdr:col>
      <xdr:colOff>152400</xdr:colOff>
      <xdr:row>50</xdr:row>
      <xdr:rowOff>110073</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682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123972</xdr:rowOff>
    </xdr:from>
    <xdr:to>
      <xdr:col>116</xdr:col>
      <xdr:colOff>63500</xdr:colOff>
      <xdr:row>58</xdr:row>
      <xdr:rowOff>124064</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1323300" y="10068072"/>
          <a:ext cx="8382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26555</xdr:rowOff>
    </xdr:from>
    <xdr:ext cx="378565"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7992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3678</xdr:rowOff>
    </xdr:from>
    <xdr:to>
      <xdr:col>116</xdr:col>
      <xdr:colOff>114300</xdr:colOff>
      <xdr:row>58</xdr:row>
      <xdr:rowOff>105278</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124064</xdr:rowOff>
    </xdr:from>
    <xdr:to>
      <xdr:col>111</xdr:col>
      <xdr:colOff>177800</xdr:colOff>
      <xdr:row>58</xdr:row>
      <xdr:rowOff>124064</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100681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569</xdr:rowOff>
    </xdr:from>
    <xdr:to>
      <xdr:col>112</xdr:col>
      <xdr:colOff>38100</xdr:colOff>
      <xdr:row>58</xdr:row>
      <xdr:rowOff>102169</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56</xdr:row>
      <xdr:rowOff>118696</xdr:rowOff>
    </xdr:from>
    <xdr:ext cx="378565"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4017" y="9719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123972</xdr:rowOff>
    </xdr:from>
    <xdr:to>
      <xdr:col>107</xdr:col>
      <xdr:colOff>50800</xdr:colOff>
      <xdr:row>58</xdr:row>
      <xdr:rowOff>124064</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10068072"/>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160772</xdr:rowOff>
    </xdr:from>
    <xdr:to>
      <xdr:col>107</xdr:col>
      <xdr:colOff>101600</xdr:colOff>
      <xdr:row>58</xdr:row>
      <xdr:rowOff>90922</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107449</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70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123789</xdr:rowOff>
    </xdr:from>
    <xdr:to>
      <xdr:col>102</xdr:col>
      <xdr:colOff>114300</xdr:colOff>
      <xdr:row>58</xdr:row>
      <xdr:rowOff>123972</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10067889"/>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128036</xdr:rowOff>
    </xdr:from>
    <xdr:to>
      <xdr:col>102</xdr:col>
      <xdr:colOff>165100</xdr:colOff>
      <xdr:row>58</xdr:row>
      <xdr:rowOff>58186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74713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67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137363</xdr:rowOff>
    </xdr:from>
    <xdr:to>
      <xdr:col>98</xdr:col>
      <xdr:colOff>38100</xdr:colOff>
      <xdr:row>58</xdr:row>
      <xdr:rowOff>67513</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910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84040</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685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73172</xdr:rowOff>
    </xdr:from>
    <xdr:to>
      <xdr:col>116</xdr:col>
      <xdr:colOff>114300</xdr:colOff>
      <xdr:row>59</xdr:row>
      <xdr:rowOff>3322</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01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159549</xdr:rowOff>
    </xdr:from>
    <xdr:ext cx="378565"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932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73264</xdr:rowOff>
    </xdr:from>
    <xdr:to>
      <xdr:col>112</xdr:col>
      <xdr:colOff>38100</xdr:colOff>
      <xdr:row>59</xdr:row>
      <xdr:rowOff>3414</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017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165991</xdr:rowOff>
    </xdr:from>
    <xdr:ext cx="378565"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34017" y="101100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73264</xdr:rowOff>
    </xdr:from>
    <xdr:to>
      <xdr:col>107</xdr:col>
      <xdr:colOff>101600</xdr:colOff>
      <xdr:row>59</xdr:row>
      <xdr:rowOff>3414</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10017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165991</xdr:rowOff>
    </xdr:from>
    <xdr:ext cx="378565"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5017" y="101100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73172</xdr:rowOff>
    </xdr:from>
    <xdr:to>
      <xdr:col>102</xdr:col>
      <xdr:colOff>165100</xdr:colOff>
      <xdr:row>59</xdr:row>
      <xdr:rowOff>3322</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01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165899</xdr:rowOff>
    </xdr:from>
    <xdr:ext cx="378565"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6017" y="101099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72989</xdr:rowOff>
    </xdr:from>
    <xdr:to>
      <xdr:col>98</xdr:col>
      <xdr:colOff>38100</xdr:colOff>
      <xdr:row>59</xdr:row>
      <xdr:rowOff>3139</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01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165716</xdr:rowOff>
    </xdr:from>
    <xdr:ext cx="378565"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67017" y="101098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139738</xdr:rowOff>
    </xdr:from>
    <xdr:to>
      <xdr:col>116</xdr:col>
      <xdr:colOff>62864</xdr:colOff>
      <xdr:row>78</xdr:row>
      <xdr:rowOff>112288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1969788"/>
          <a:ext cx="1269" cy="151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116115</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48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112288</xdr:rowOff>
    </xdr:from>
    <xdr:to>
      <xdr:col>116</xdr:col>
      <xdr:colOff>152400</xdr:colOff>
      <xdr:row>78</xdr:row>
      <xdr:rowOff>112288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485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86415</xdr:rowOff>
    </xdr:from>
    <xdr:ext cx="599010"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74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139738</xdr:rowOff>
    </xdr:from>
    <xdr:to>
      <xdr:col>116</xdr:col>
      <xdr:colOff>152400</xdr:colOff>
      <xdr:row>69</xdr:row>
      <xdr:rowOff>139738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19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23000</xdr:rowOff>
    </xdr:from>
    <xdr:to>
      <xdr:col>116</xdr:col>
      <xdr:colOff>63500</xdr:colOff>
      <xdr:row>78</xdr:row>
      <xdr:rowOff>43898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3396100"/>
          <a:ext cx="838200" cy="20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163231</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3021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140354</xdr:rowOff>
    </xdr:from>
    <xdr:to>
      <xdr:col>116</xdr:col>
      <xdr:colOff>114300</xdr:colOff>
      <xdr:row>77</xdr:row>
      <xdr:rowOff>70504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317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43898</xdr:rowOff>
    </xdr:from>
    <xdr:to>
      <xdr:col>111</xdr:col>
      <xdr:colOff>177800</xdr:colOff>
      <xdr:row>78</xdr:row>
      <xdr:rowOff>58108</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3416998"/>
          <a:ext cx="889000" cy="14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170187</xdr:rowOff>
    </xdr:from>
    <xdr:to>
      <xdr:col>112</xdr:col>
      <xdr:colOff>38100</xdr:colOff>
      <xdr:row>77</xdr:row>
      <xdr:rowOff>100337</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32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116864</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97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58108</xdr:rowOff>
    </xdr:from>
    <xdr:to>
      <xdr:col>107</xdr:col>
      <xdr:colOff>50800</xdr:colOff>
      <xdr:row>78</xdr:row>
      <xdr:rowOff>70758</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9545300" y="13431208"/>
          <a:ext cx="889000" cy="12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16320</xdr:rowOff>
    </xdr:from>
    <xdr:to>
      <xdr:col>107</xdr:col>
      <xdr:colOff>101600</xdr:colOff>
      <xdr:row>77</xdr:row>
      <xdr:rowOff>117920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134447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99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140024</xdr:rowOff>
    </xdr:from>
    <xdr:to>
      <xdr:col>102</xdr:col>
      <xdr:colOff>114300</xdr:colOff>
      <xdr:row>78</xdr:row>
      <xdr:rowOff>70758</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8656300" y="13170224"/>
          <a:ext cx="889000" cy="273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6795</xdr:rowOff>
    </xdr:from>
    <xdr:to>
      <xdr:col>102</xdr:col>
      <xdr:colOff>165100</xdr:colOff>
      <xdr:row>77</xdr:row>
      <xdr:rowOff>108395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32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124922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98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146698</xdr:rowOff>
    </xdr:from>
    <xdr:to>
      <xdr:col>98</xdr:col>
      <xdr:colOff>38100</xdr:colOff>
      <xdr:row>77</xdr:row>
      <xdr:rowOff>76848</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31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67975</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326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143650</xdr:rowOff>
    </xdr:from>
    <xdr:to>
      <xdr:col>116</xdr:col>
      <xdr:colOff>114300</xdr:colOff>
      <xdr:row>78</xdr:row>
      <xdr:rowOff>73800</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33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58577</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326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164548</xdr:rowOff>
    </xdr:from>
    <xdr:to>
      <xdr:col>112</xdr:col>
      <xdr:colOff>38100</xdr:colOff>
      <xdr:row>78</xdr:row>
      <xdr:rowOff>94698</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336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85825</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345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7308</xdr:rowOff>
    </xdr:from>
    <xdr:to>
      <xdr:col>107</xdr:col>
      <xdr:colOff>101600</xdr:colOff>
      <xdr:row>78</xdr:row>
      <xdr:rowOff>108908</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338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100035</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3473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19958</xdr:rowOff>
    </xdr:from>
    <xdr:to>
      <xdr:col>102</xdr:col>
      <xdr:colOff>165100</xdr:colOff>
      <xdr:row>78</xdr:row>
      <xdr:rowOff>121558</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339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112685</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3485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89224</xdr:rowOff>
    </xdr:from>
    <xdr:to>
      <xdr:col>98</xdr:col>
      <xdr:colOff>38100</xdr:colOff>
      <xdr:row>77</xdr:row>
      <xdr:rowOff>19374</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3119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35901</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2894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歳出決算総額は、前年度より</a:t>
          </a:r>
          <a:r>
            <a:rPr kumimoji="1" lang="en-US" altLang="ja-JP" sz="1100">
              <a:solidFill>
                <a:schemeClr val="dk1"/>
              </a:solidFill>
              <a:effectLst/>
              <a:latin typeface="+mn-lt"/>
              <a:ea typeface="+mn-ea"/>
              <a:cs typeface="+mn-cs"/>
            </a:rPr>
            <a:t>510,910</a:t>
          </a:r>
          <a:r>
            <a:rPr kumimoji="1" lang="ja-JP" altLang="ja-JP" sz="1100">
              <a:solidFill>
                <a:schemeClr val="dk1"/>
              </a:solidFill>
              <a:effectLst/>
              <a:latin typeface="+mn-lt"/>
              <a:ea typeface="+mn-ea"/>
              <a:cs typeface="+mn-cs"/>
            </a:rPr>
            <a:t>千円減少し、住民一人当たり</a:t>
          </a:r>
          <a:r>
            <a:rPr kumimoji="1" lang="en-US" altLang="ja-JP" sz="1100">
              <a:solidFill>
                <a:schemeClr val="dk1"/>
              </a:solidFill>
              <a:effectLst/>
              <a:latin typeface="+mn-lt"/>
              <a:ea typeface="+mn-ea"/>
              <a:cs typeface="+mn-cs"/>
            </a:rPr>
            <a:t>358</a:t>
          </a:r>
          <a:r>
            <a:rPr kumimoji="1" lang="ja-JP" altLang="ja-JP" sz="1100">
              <a:solidFill>
                <a:schemeClr val="dk1"/>
              </a:solidFill>
              <a:effectLst/>
              <a:latin typeface="+mn-lt"/>
              <a:ea typeface="+mn-ea"/>
              <a:cs typeface="+mn-cs"/>
            </a:rPr>
            <a:t>千円となっている。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主な構成項目である扶助費は、</a:t>
          </a:r>
          <a:r>
            <a:rPr kumimoji="1" lang="ja-JP" altLang="ja-JP" sz="1100">
              <a:solidFill>
                <a:schemeClr val="dk1"/>
              </a:solidFill>
              <a:effectLst/>
              <a:latin typeface="+mn-lt"/>
              <a:ea typeface="+mn-ea"/>
              <a:cs typeface="+mn-cs"/>
            </a:rPr>
            <a:t>社会保障経費が年々上昇傾向にあり、全国平均を下回ったが、類似団体、県平均を上回ることとなった</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人件費は、ごみ処理業務や消防業務を一部事務組合及び広域連合で実施しているため、類似団体、国、県平均を下回っている。公債費について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、前年度同様、類似団体、国、県平均を下回っているが、</a:t>
          </a:r>
          <a:r>
            <a:rPr kumimoji="1" lang="ja-JP" altLang="en-US" sz="1100">
              <a:solidFill>
                <a:schemeClr val="dk1"/>
              </a:solidFill>
              <a:effectLst/>
              <a:latin typeface="+mn-lt"/>
              <a:ea typeface="+mn-ea"/>
              <a:cs typeface="+mn-cs"/>
            </a:rPr>
            <a:t>小中学校体育館空調整備事業債等</a:t>
          </a:r>
          <a:r>
            <a:rPr kumimoji="1" lang="ja-JP" altLang="ja-JP" sz="1100">
              <a:solidFill>
                <a:schemeClr val="dk1"/>
              </a:solidFill>
              <a:effectLst/>
              <a:latin typeface="+mn-lt"/>
              <a:ea typeface="+mn-ea"/>
              <a:cs typeface="+mn-cs"/>
            </a:rPr>
            <a:t>の元金償還が始まったため前年度より悪化した。積立金については、令和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年度と比較すると</a:t>
          </a:r>
          <a:r>
            <a:rPr kumimoji="1" lang="en-US" altLang="ja-JP" sz="1100">
              <a:solidFill>
                <a:schemeClr val="dk1"/>
              </a:solidFill>
              <a:effectLst/>
              <a:latin typeface="+mn-lt"/>
              <a:ea typeface="+mn-ea"/>
              <a:cs typeface="+mn-cs"/>
            </a:rPr>
            <a:t>48.9</a:t>
          </a:r>
          <a:r>
            <a:rPr kumimoji="1" lang="ja-JP" altLang="ja-JP" sz="1100">
              <a:solidFill>
                <a:schemeClr val="dk1"/>
              </a:solidFill>
              <a:effectLst/>
              <a:latin typeface="+mn-lt"/>
              <a:ea typeface="+mn-ea"/>
              <a:cs typeface="+mn-cs"/>
            </a:rPr>
            <a:t>％減であ</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地方財政法第七条の規定によ</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財政調整基金へ</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積み立て</a:t>
          </a:r>
          <a:r>
            <a:rPr kumimoji="1" lang="ja-JP" altLang="en-US" sz="1100">
              <a:solidFill>
                <a:schemeClr val="dk1"/>
              </a:solidFill>
              <a:effectLst/>
              <a:latin typeface="+mn-lt"/>
              <a:ea typeface="+mn-ea"/>
              <a:cs typeface="+mn-cs"/>
            </a:rPr>
            <a:t>を行ったが</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年度は行わず持ち越したこと</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が要因</a:t>
          </a:r>
          <a:r>
            <a:rPr kumimoji="1" lang="ja-JP" altLang="en-US" sz="1100">
              <a:solidFill>
                <a:schemeClr val="dk1"/>
              </a:solidFill>
              <a:effectLst/>
              <a:latin typeface="+mn-lt"/>
              <a:ea typeface="+mn-ea"/>
              <a:cs typeface="+mn-cs"/>
            </a:rPr>
            <a:t>である</a:t>
          </a:r>
          <a:r>
            <a:rPr kumimoji="1" lang="ja-JP" altLang="ja-JP" sz="1100">
              <a:solidFill>
                <a:schemeClr val="dk1"/>
              </a:solidFill>
              <a:effectLst/>
              <a:latin typeface="+mn-lt"/>
              <a:ea typeface="+mn-ea"/>
              <a:cs typeface="+mn-cs"/>
            </a:rPr>
            <a:t>。</a:t>
          </a:r>
          <a:endParaRPr lang="ja-JP" altLang="ja-JP">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岐阜県岐南町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26,227
25,517
7.91
10,066,655
9,380,671
628,530
5,713,787
4,451,908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106553</xdr:rowOff>
    </xdr:from>
    <xdr:to>
      <xdr:col>24</xdr:col>
      <xdr:colOff>62865</xdr:colOff>
      <xdr:row>37</xdr:row>
      <xdr:rowOff>161798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50053"/>
          <a:ext cx="1270" cy="125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165625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09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161798</xdr:rowOff>
    </xdr:from>
    <xdr:to>
      <xdr:col>24</xdr:col>
      <xdr:colOff>152400</xdr:colOff>
      <xdr:row>37</xdr:row>
      <xdr:rowOff>161798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0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53230</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2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106553</xdr:rowOff>
    </xdr:from>
    <xdr:to>
      <xdr:col>24</xdr:col>
      <xdr:colOff>152400</xdr:colOff>
      <xdr:row>30</xdr:row>
      <xdr:rowOff>106553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50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1016</xdr:rowOff>
    </xdr:from>
    <xdr:to>
      <xdr:col>24</xdr:col>
      <xdr:colOff>63500</xdr:colOff>
      <xdr:row>37</xdr:row>
      <xdr:rowOff>51689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44666"/>
          <a:ext cx="838200"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19194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48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167767</xdr:rowOff>
    </xdr:from>
    <xdr:to>
      <xdr:col>24</xdr:col>
      <xdr:colOff>114300</xdr:colOff>
      <xdr:row>35</xdr:row>
      <xdr:rowOff>97917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39878</xdr:rowOff>
    </xdr:from>
    <xdr:to>
      <xdr:col>19</xdr:col>
      <xdr:colOff>177800</xdr:colOff>
      <xdr:row>37</xdr:row>
      <xdr:rowOff>51689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383528"/>
          <a:ext cx="8890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29845</xdr:rowOff>
    </xdr:from>
    <xdr:to>
      <xdr:col>20</xdr:col>
      <xdr:colOff>38100</xdr:colOff>
      <xdr:row>35</xdr:row>
      <xdr:rowOff>131445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147972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0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25019</xdr:rowOff>
    </xdr:from>
    <xdr:to>
      <xdr:col>15</xdr:col>
      <xdr:colOff>50800</xdr:colOff>
      <xdr:row>37</xdr:row>
      <xdr:rowOff>39878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368669"/>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30607</xdr:rowOff>
    </xdr:from>
    <xdr:to>
      <xdr:col>15</xdr:col>
      <xdr:colOff>101600</xdr:colOff>
      <xdr:row>35</xdr:row>
      <xdr:rowOff>132207</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148734</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0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152654</xdr:rowOff>
    </xdr:from>
    <xdr:to>
      <xdr:col>10</xdr:col>
      <xdr:colOff>114300</xdr:colOff>
      <xdr:row>37</xdr:row>
      <xdr:rowOff>25019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324854"/>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30988</xdr:rowOff>
    </xdr:from>
    <xdr:to>
      <xdr:col>10</xdr:col>
      <xdr:colOff>165100</xdr:colOff>
      <xdr:row>35</xdr:row>
      <xdr:rowOff>132588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149115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06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161290</xdr:rowOff>
    </xdr:from>
    <xdr:to>
      <xdr:col>6</xdr:col>
      <xdr:colOff>38100</xdr:colOff>
      <xdr:row>35</xdr:row>
      <xdr:rowOff>91440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107967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76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121666</xdr:rowOff>
    </xdr:from>
    <xdr:to>
      <xdr:col>24</xdr:col>
      <xdr:colOff>114300</xdr:colOff>
      <xdr:row>37</xdr:row>
      <xdr:rowOff>51816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9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100093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72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889</xdr:rowOff>
    </xdr:from>
    <xdr:to>
      <xdr:col>20</xdr:col>
      <xdr:colOff>38100</xdr:colOff>
      <xdr:row>37</xdr:row>
      <xdr:rowOff>102489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4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93616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37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160528</xdr:rowOff>
    </xdr:from>
    <xdr:to>
      <xdr:col>15</xdr:col>
      <xdr:colOff>101600</xdr:colOff>
      <xdr:row>37</xdr:row>
      <xdr:rowOff>90678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3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81805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2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145669</xdr:rowOff>
    </xdr:from>
    <xdr:to>
      <xdr:col>10</xdr:col>
      <xdr:colOff>165100</xdr:colOff>
      <xdr:row>37</xdr:row>
      <xdr:rowOff>75819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1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66946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410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101854</xdr:rowOff>
    </xdr:from>
    <xdr:to>
      <xdr:col>6</xdr:col>
      <xdr:colOff>38100</xdr:colOff>
      <xdr:row>37</xdr:row>
      <xdr:rowOff>32004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74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23131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66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155784</xdr:rowOff>
    </xdr:from>
    <xdr:to>
      <xdr:col>24</xdr:col>
      <xdr:colOff>62865</xdr:colOff>
      <xdr:row>59</xdr:row>
      <xdr:rowOff>1923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28284"/>
          <a:ext cx="1270" cy="1389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5750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2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1923</xdr:rowOff>
    </xdr:from>
    <xdr:to>
      <xdr:col>24</xdr:col>
      <xdr:colOff>152400</xdr:colOff>
      <xdr:row>59</xdr:row>
      <xdr:rowOff>1923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17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102461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03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455,075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155784</xdr:rowOff>
    </xdr:from>
    <xdr:to>
      <xdr:col>24</xdr:col>
      <xdr:colOff>152400</xdr:colOff>
      <xdr:row>50</xdr:row>
      <xdr:rowOff>155784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28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80515</xdr:rowOff>
    </xdr:from>
    <xdr:to>
      <xdr:col>24</xdr:col>
      <xdr:colOff>63500</xdr:colOff>
      <xdr:row>58</xdr:row>
      <xdr:rowOff>116693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10024615"/>
          <a:ext cx="838200" cy="3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18149</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907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166722</xdr:rowOff>
    </xdr:from>
    <xdr:to>
      <xdr:col>24</xdr:col>
      <xdr:colOff>114300</xdr:colOff>
      <xdr:row>58</xdr:row>
      <xdr:rowOff>96872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3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80515</xdr:rowOff>
    </xdr:from>
    <xdr:to>
      <xdr:col>19</xdr:col>
      <xdr:colOff>177800</xdr:colOff>
      <xdr:row>58</xdr:row>
      <xdr:rowOff>101256</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10024615"/>
          <a:ext cx="889000" cy="20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161503</xdr:rowOff>
    </xdr:from>
    <xdr:to>
      <xdr:col>20</xdr:col>
      <xdr:colOff>38100</xdr:colOff>
      <xdr:row>58</xdr:row>
      <xdr:rowOff>91653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3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108180</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70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140856</xdr:rowOff>
    </xdr:from>
    <xdr:to>
      <xdr:col>15</xdr:col>
      <xdr:colOff>50800</xdr:colOff>
      <xdr:row>58</xdr:row>
      <xdr:rowOff>101256</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742056"/>
          <a:ext cx="889000" cy="303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154701</xdr:rowOff>
    </xdr:from>
    <xdr:to>
      <xdr:col>15</xdr:col>
      <xdr:colOff>101600</xdr:colOff>
      <xdr:row>58</xdr:row>
      <xdr:rowOff>84851</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2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101378</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70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140856</xdr:rowOff>
    </xdr:from>
    <xdr:to>
      <xdr:col>10</xdr:col>
      <xdr:colOff>114300</xdr:colOff>
      <xdr:row>58</xdr:row>
      <xdr:rowOff>158928</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742056"/>
          <a:ext cx="889000" cy="360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38017</xdr:rowOff>
    </xdr:from>
    <xdr:to>
      <xdr:col>10</xdr:col>
      <xdr:colOff>165100</xdr:colOff>
      <xdr:row>56</xdr:row>
      <xdr:rowOff>139617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639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156144</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414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42922</xdr:rowOff>
    </xdr:from>
    <xdr:to>
      <xdr:col>6</xdr:col>
      <xdr:colOff>38100</xdr:colOff>
      <xdr:row>58</xdr:row>
      <xdr:rowOff>144522</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8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161049</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76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65893</xdr:rowOff>
    </xdr:from>
    <xdr:to>
      <xdr:col>24</xdr:col>
      <xdr:colOff>114300</xdr:colOff>
      <xdr:row>58</xdr:row>
      <xdr:rowOff>167493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10009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152270</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24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29715</xdr:rowOff>
    </xdr:from>
    <xdr:to>
      <xdr:col>20</xdr:col>
      <xdr:colOff>38100</xdr:colOff>
      <xdr:row>58</xdr:row>
      <xdr:rowOff>131315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7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122442</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066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50456</xdr:rowOff>
    </xdr:from>
    <xdr:to>
      <xdr:col>15</xdr:col>
      <xdr:colOff>101600</xdr:colOff>
      <xdr:row>58</xdr:row>
      <xdr:rowOff>152056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9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143183</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087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90056</xdr:rowOff>
    </xdr:from>
    <xdr:to>
      <xdr:col>10</xdr:col>
      <xdr:colOff>165100</xdr:colOff>
      <xdr:row>57</xdr:row>
      <xdr:rowOff>20206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691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11333</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783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108128</xdr:rowOff>
    </xdr:from>
    <xdr:to>
      <xdr:col>6</xdr:col>
      <xdr:colOff>38100</xdr:colOff>
      <xdr:row>59</xdr:row>
      <xdr:rowOff>38278</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5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29405</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4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10015</xdr:rowOff>
    </xdr:from>
    <xdr:to>
      <xdr:col>24</xdr:col>
      <xdr:colOff>62865</xdr:colOff>
      <xdr:row>78</xdr:row>
      <xdr:rowOff>73535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82965"/>
          <a:ext cx="1270" cy="1263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77362</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0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73535</xdr:rowOff>
    </xdr:from>
    <xdr:to>
      <xdr:col>24</xdr:col>
      <xdr:colOff>152400</xdr:colOff>
      <xdr:row>78</xdr:row>
      <xdr:rowOff>73535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46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128142</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58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284,519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10015</xdr:rowOff>
    </xdr:from>
    <xdr:to>
      <xdr:col>24</xdr:col>
      <xdr:colOff>152400</xdr:colOff>
      <xdr:row>71</xdr:row>
      <xdr:rowOff>10015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8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31435</xdr:rowOff>
    </xdr:from>
    <xdr:to>
      <xdr:col>24</xdr:col>
      <xdr:colOff>63500</xdr:colOff>
      <xdr:row>77</xdr:row>
      <xdr:rowOff>76485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233085"/>
          <a:ext cx="838200" cy="45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54947</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13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32069</xdr:rowOff>
    </xdr:from>
    <xdr:to>
      <xdr:col>24</xdr:col>
      <xdr:colOff>114300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20065</xdr:rowOff>
    </xdr:from>
    <xdr:to>
      <xdr:col>19</xdr:col>
      <xdr:colOff>177800</xdr:colOff>
      <xdr:row>77</xdr:row>
      <xdr:rowOff>76485</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221715"/>
          <a:ext cx="889000" cy="56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104887</xdr:rowOff>
    </xdr:from>
    <xdr:to>
      <xdr:col>20</xdr:col>
      <xdr:colOff>38100</xdr:colOff>
      <xdr:row>77</xdr:row>
      <xdr:rowOff>35037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51564</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10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20065</xdr:rowOff>
    </xdr:from>
    <xdr:to>
      <xdr:col>15</xdr:col>
      <xdr:colOff>50800</xdr:colOff>
      <xdr:row>78</xdr:row>
      <xdr:rowOff>57846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221715"/>
          <a:ext cx="889000" cy="209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26896</xdr:rowOff>
    </xdr:from>
    <xdr:to>
      <xdr:col>15</xdr:col>
      <xdr:colOff>101600</xdr:colOff>
      <xdr:row>76</xdr:row>
      <xdr:rowOff>128496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145023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832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57846</xdr:rowOff>
    </xdr:from>
    <xdr:to>
      <xdr:col>10</xdr:col>
      <xdr:colOff>114300</xdr:colOff>
      <xdr:row>78</xdr:row>
      <xdr:rowOff>79845</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430946"/>
          <a:ext cx="889000" cy="21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66193</xdr:rowOff>
    </xdr:from>
    <xdr:to>
      <xdr:col>10</xdr:col>
      <xdr:colOff>165100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12870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04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110548</xdr:rowOff>
    </xdr:from>
    <xdr:to>
      <xdr:col>6</xdr:col>
      <xdr:colOff>38100</xdr:colOff>
      <xdr:row>78</xdr:row>
      <xdr:rowOff>40698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1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57225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87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152085</xdr:rowOff>
    </xdr:from>
    <xdr:to>
      <xdr:col>24</xdr:col>
      <xdr:colOff>114300</xdr:colOff>
      <xdr:row>77</xdr:row>
      <xdr:rowOff>82235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18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130512</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160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25685</xdr:rowOff>
    </xdr:from>
    <xdr:to>
      <xdr:col>20</xdr:col>
      <xdr:colOff>38100</xdr:colOff>
      <xdr:row>77</xdr:row>
      <xdr:rowOff>127285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2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118412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320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140715</xdr:rowOff>
    </xdr:from>
    <xdr:to>
      <xdr:col>15</xdr:col>
      <xdr:colOff>101600</xdr:colOff>
      <xdr:row>77</xdr:row>
      <xdr:rowOff>70865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17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61992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263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7046</xdr:rowOff>
    </xdr:from>
    <xdr:to>
      <xdr:col>10</xdr:col>
      <xdr:colOff>165100</xdr:colOff>
      <xdr:row>78</xdr:row>
      <xdr:rowOff>108646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80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99773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472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29045</xdr:rowOff>
    </xdr:from>
    <xdr:to>
      <xdr:col>6</xdr:col>
      <xdr:colOff>38100</xdr:colOff>
      <xdr:row>78</xdr:row>
      <xdr:rowOff>130645</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40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121772</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494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2932</xdr:rowOff>
    </xdr:from>
    <xdr:to>
      <xdr:col>24</xdr:col>
      <xdr:colOff>62865</xdr:colOff>
      <xdr:row>99</xdr:row>
      <xdr:rowOff>28160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04882"/>
          <a:ext cx="1270" cy="1396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31987</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005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28160</xdr:rowOff>
    </xdr:from>
    <xdr:to>
      <xdr:col>24</xdr:col>
      <xdr:colOff>152400</xdr:colOff>
      <xdr:row>99</xdr:row>
      <xdr:rowOff>28160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001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121059</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380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109,876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2932</xdr:rowOff>
    </xdr:from>
    <xdr:to>
      <xdr:col>24</xdr:col>
      <xdr:colOff>152400</xdr:colOff>
      <xdr:row>91</xdr:row>
      <xdr:rowOff>2932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0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6001</xdr:rowOff>
    </xdr:from>
    <xdr:to>
      <xdr:col>24</xdr:col>
      <xdr:colOff>63500</xdr:colOff>
      <xdr:row>97</xdr:row>
      <xdr:rowOff>58041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636651"/>
          <a:ext cx="838200" cy="52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35275</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6659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56848</xdr:rowOff>
    </xdr:from>
    <xdr:to>
      <xdr:col>24</xdr:col>
      <xdr:colOff>114300</xdr:colOff>
      <xdr:row>97</xdr:row>
      <xdr:rowOff>158448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68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6001</xdr:rowOff>
    </xdr:from>
    <xdr:to>
      <xdr:col>19</xdr:col>
      <xdr:colOff>177800</xdr:colOff>
      <xdr:row>97</xdr:row>
      <xdr:rowOff>26543</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6636651"/>
          <a:ext cx="889000" cy="2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13658</xdr:rowOff>
    </xdr:from>
    <xdr:to>
      <xdr:col>20</xdr:col>
      <xdr:colOff>38100</xdr:colOff>
      <xdr:row>97</xdr:row>
      <xdr:rowOff>115258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64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106385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737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26543</xdr:rowOff>
    </xdr:from>
    <xdr:to>
      <xdr:col>15</xdr:col>
      <xdr:colOff>50800</xdr:colOff>
      <xdr:row>97</xdr:row>
      <xdr:rowOff>142198</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657193"/>
          <a:ext cx="889000" cy="115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25856</xdr:rowOff>
    </xdr:from>
    <xdr:to>
      <xdr:col>15</xdr:col>
      <xdr:colOff>101600</xdr:colOff>
      <xdr:row>97</xdr:row>
      <xdr:rowOff>127456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118583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74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142198</xdr:rowOff>
    </xdr:from>
    <xdr:to>
      <xdr:col>10</xdr:col>
      <xdr:colOff>114300</xdr:colOff>
      <xdr:row>97</xdr:row>
      <xdr:rowOff>164683</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772848"/>
          <a:ext cx="889000" cy="22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156206</xdr:rowOff>
    </xdr:from>
    <xdr:to>
      <xdr:col>10</xdr:col>
      <xdr:colOff>165100</xdr:colOff>
      <xdr:row>98</xdr:row>
      <xdr:rowOff>86356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7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77483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87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24354</xdr:rowOff>
    </xdr:from>
    <xdr:to>
      <xdr:col>6</xdr:col>
      <xdr:colOff>38100</xdr:colOff>
      <xdr:row>98</xdr:row>
      <xdr:rowOff>125954</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117081</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919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7241</xdr:rowOff>
    </xdr:from>
    <xdr:to>
      <xdr:col>24</xdr:col>
      <xdr:colOff>114300</xdr:colOff>
      <xdr:row>97</xdr:row>
      <xdr:rowOff>108841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637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30118</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489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126651</xdr:rowOff>
    </xdr:from>
    <xdr:to>
      <xdr:col>20</xdr:col>
      <xdr:colOff>38100</xdr:colOff>
      <xdr:row>97</xdr:row>
      <xdr:rowOff>56801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585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73328</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361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147193</xdr:rowOff>
    </xdr:from>
    <xdr:to>
      <xdr:col>15</xdr:col>
      <xdr:colOff>101600</xdr:colOff>
      <xdr:row>97</xdr:row>
      <xdr:rowOff>77343</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60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93870</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381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91398</xdr:rowOff>
    </xdr:from>
    <xdr:to>
      <xdr:col>10</xdr:col>
      <xdr:colOff>165100</xdr:colOff>
      <xdr:row>98</xdr:row>
      <xdr:rowOff>21548</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722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38075</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497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113883</xdr:rowOff>
    </xdr:from>
    <xdr:to>
      <xdr:col>6</xdr:col>
      <xdr:colOff>38100</xdr:colOff>
      <xdr:row>98</xdr:row>
      <xdr:rowOff>44033</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744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60560</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519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139509</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283009"/>
          <a:ext cx="1270" cy="1447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86186</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058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139509</xdr:rowOff>
    </xdr:from>
    <xdr:to>
      <xdr:col>55</xdr:col>
      <xdr:colOff>88900</xdr:colOff>
      <xdr:row>30</xdr:row>
      <xdr:rowOff>139509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283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40831</xdr:rowOff>
    </xdr:from>
    <xdr:to>
      <xdr:col>55</xdr:col>
      <xdr:colOff>0</xdr:colOff>
      <xdr:row>39</xdr:row>
      <xdr:rowOff>40831</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72738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97299</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4409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74422</xdr:rowOff>
    </xdr:from>
    <xdr:to>
      <xdr:col>55</xdr:col>
      <xdr:colOff>50800</xdr:colOff>
      <xdr:row>39</xdr:row>
      <xdr:rowOff>4572</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58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40831</xdr:rowOff>
    </xdr:from>
    <xdr:to>
      <xdr:col>50</xdr:col>
      <xdr:colOff>114300</xdr:colOff>
      <xdr:row>39</xdr:row>
      <xdr:rowOff>40831</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72738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90805</xdr:rowOff>
    </xdr:from>
    <xdr:to>
      <xdr:col>50</xdr:col>
      <xdr:colOff>165100</xdr:colOff>
      <xdr:row>39</xdr:row>
      <xdr:rowOff>20955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60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37482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3811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40831</xdr:rowOff>
    </xdr:from>
    <xdr:to>
      <xdr:col>45</xdr:col>
      <xdr:colOff>177800</xdr:colOff>
      <xdr:row>39</xdr:row>
      <xdr:rowOff>40831</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72738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90233</xdr:rowOff>
    </xdr:from>
    <xdr:to>
      <xdr:col>46</xdr:col>
      <xdr:colOff>38100</xdr:colOff>
      <xdr:row>39</xdr:row>
      <xdr:rowOff>20383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60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36911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380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40831</xdr:rowOff>
    </xdr:from>
    <xdr:to>
      <xdr:col>41</xdr:col>
      <xdr:colOff>50800</xdr:colOff>
      <xdr:row>39</xdr:row>
      <xdr:rowOff>40831</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72738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88709</xdr:rowOff>
    </xdr:from>
    <xdr:to>
      <xdr:col>41</xdr:col>
      <xdr:colOff>101600</xdr:colOff>
      <xdr:row>39</xdr:row>
      <xdr:rowOff>18859</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35386</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3790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81280</xdr:rowOff>
    </xdr:from>
    <xdr:to>
      <xdr:col>36</xdr:col>
      <xdr:colOff>165100</xdr:colOff>
      <xdr:row>39</xdr:row>
      <xdr:rowOff>11430</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27957</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371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161481</xdr:rowOff>
    </xdr:from>
    <xdr:to>
      <xdr:col>55</xdr:col>
      <xdr:colOff>50800</xdr:colOff>
      <xdr:row>39</xdr:row>
      <xdr:rowOff>91631</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676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76408</xdr:rowOff>
    </xdr:from>
    <xdr:ext cx="313932"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915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161481</xdr:rowOff>
    </xdr:from>
    <xdr:to>
      <xdr:col>50</xdr:col>
      <xdr:colOff>165100</xdr:colOff>
      <xdr:row>39</xdr:row>
      <xdr:rowOff>91631</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676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82758</xdr:rowOff>
    </xdr:from>
    <xdr:ext cx="313932"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82333" y="67693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161481</xdr:rowOff>
    </xdr:from>
    <xdr:to>
      <xdr:col>46</xdr:col>
      <xdr:colOff>38100</xdr:colOff>
      <xdr:row>39</xdr:row>
      <xdr:rowOff>91631</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676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82758</xdr:rowOff>
    </xdr:from>
    <xdr:ext cx="313932"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93333" y="67693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161481</xdr:rowOff>
    </xdr:from>
    <xdr:to>
      <xdr:col>41</xdr:col>
      <xdr:colOff>101600</xdr:colOff>
      <xdr:row>39</xdr:row>
      <xdr:rowOff>91631</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676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82758</xdr:rowOff>
    </xdr:from>
    <xdr:ext cx="313932"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704333" y="67693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161481</xdr:rowOff>
    </xdr:from>
    <xdr:to>
      <xdr:col>36</xdr:col>
      <xdr:colOff>165100</xdr:colOff>
      <xdr:row>39</xdr:row>
      <xdr:rowOff>91631</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676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82758</xdr:rowOff>
    </xdr:from>
    <xdr:ext cx="313932"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815333" y="67693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55676</xdr:rowOff>
    </xdr:from>
    <xdr:to>
      <xdr:col>54</xdr:col>
      <xdr:colOff>189865</xdr:colOff>
      <xdr:row>59</xdr:row>
      <xdr:rowOff>35471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628176"/>
          <a:ext cx="1270" cy="1522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39298</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54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35471</xdr:rowOff>
    </xdr:from>
    <xdr:to>
      <xdr:col>55</xdr:col>
      <xdr:colOff>88900</xdr:colOff>
      <xdr:row>59</xdr:row>
      <xdr:rowOff>35471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51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2353</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40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120,616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55676</xdr:rowOff>
    </xdr:from>
    <xdr:to>
      <xdr:col>55</xdr:col>
      <xdr:colOff>88900</xdr:colOff>
      <xdr:row>50</xdr:row>
      <xdr:rowOff>55676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62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35471</xdr:rowOff>
    </xdr:from>
    <xdr:to>
      <xdr:col>55</xdr:col>
      <xdr:colOff>0</xdr:colOff>
      <xdr:row>59</xdr:row>
      <xdr:rowOff>35928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10151021"/>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47312</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819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24435</xdr:rowOff>
    </xdr:from>
    <xdr:to>
      <xdr:col>55</xdr:col>
      <xdr:colOff>50800</xdr:colOff>
      <xdr:row>58</xdr:row>
      <xdr:rowOff>126035</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96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35623</xdr:rowOff>
    </xdr:from>
    <xdr:to>
      <xdr:col>50</xdr:col>
      <xdr:colOff>114300</xdr:colOff>
      <xdr:row>59</xdr:row>
      <xdr:rowOff>35928</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10151173"/>
          <a:ext cx="8890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42228</xdr:rowOff>
    </xdr:from>
    <xdr:to>
      <xdr:col>50</xdr:col>
      <xdr:colOff>165100</xdr:colOff>
      <xdr:row>58</xdr:row>
      <xdr:rowOff>143828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98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160355</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04428" y="976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34658</xdr:rowOff>
    </xdr:from>
    <xdr:to>
      <xdr:col>45</xdr:col>
      <xdr:colOff>177800</xdr:colOff>
      <xdr:row>59</xdr:row>
      <xdr:rowOff>35623</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10150208"/>
          <a:ext cx="889000" cy="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43841</xdr:rowOff>
    </xdr:from>
    <xdr:to>
      <xdr:col>46</xdr:col>
      <xdr:colOff>38100</xdr:colOff>
      <xdr:row>58</xdr:row>
      <xdr:rowOff>145441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98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161968</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15428" y="9763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34087</xdr:rowOff>
    </xdr:from>
    <xdr:to>
      <xdr:col>41</xdr:col>
      <xdr:colOff>50800</xdr:colOff>
      <xdr:row>59</xdr:row>
      <xdr:rowOff>34658</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10149637"/>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30315</xdr:rowOff>
    </xdr:from>
    <xdr:to>
      <xdr:col>41</xdr:col>
      <xdr:colOff>101600</xdr:colOff>
      <xdr:row>58</xdr:row>
      <xdr:rowOff>131915</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97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148442</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74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35763</xdr:rowOff>
    </xdr:from>
    <xdr:to>
      <xdr:col>36</xdr:col>
      <xdr:colOff>165100</xdr:colOff>
      <xdr:row>58</xdr:row>
      <xdr:rowOff>137363</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97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153890</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75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156121</xdr:rowOff>
    </xdr:from>
    <xdr:to>
      <xdr:col>55</xdr:col>
      <xdr:colOff>50800</xdr:colOff>
      <xdr:row>59</xdr:row>
      <xdr:rowOff>86271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10100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71048</xdr:rowOff>
    </xdr:from>
    <xdr:ext cx="378565"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10015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156578</xdr:rowOff>
    </xdr:from>
    <xdr:to>
      <xdr:col>50</xdr:col>
      <xdr:colOff>165100</xdr:colOff>
      <xdr:row>59</xdr:row>
      <xdr:rowOff>86728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10100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77855</xdr:rowOff>
    </xdr:from>
    <xdr:ext cx="378565"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450017" y="101934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156273</xdr:rowOff>
    </xdr:from>
    <xdr:to>
      <xdr:col>46</xdr:col>
      <xdr:colOff>38100</xdr:colOff>
      <xdr:row>59</xdr:row>
      <xdr:rowOff>86423</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10100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77550</xdr:rowOff>
    </xdr:from>
    <xdr:ext cx="378565"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561017" y="101931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155308</xdr:rowOff>
    </xdr:from>
    <xdr:to>
      <xdr:col>41</xdr:col>
      <xdr:colOff>101600</xdr:colOff>
      <xdr:row>59</xdr:row>
      <xdr:rowOff>85458</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10099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76585</xdr:rowOff>
    </xdr:from>
    <xdr:ext cx="378565"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672017" y="101921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154737</xdr:rowOff>
    </xdr:from>
    <xdr:to>
      <xdr:col>36</xdr:col>
      <xdr:colOff>165100</xdr:colOff>
      <xdr:row>59</xdr:row>
      <xdr:rowOff>84887</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1009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76014</xdr:rowOff>
    </xdr:from>
    <xdr:ext cx="378565"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83017" y="101915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148349</xdr:rowOff>
    </xdr:from>
    <xdr:to>
      <xdr:col>54</xdr:col>
      <xdr:colOff>189865</xdr:colOff>
      <xdr:row>79</xdr:row>
      <xdr:rowOff>20789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321299"/>
          <a:ext cx="1270" cy="1244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24616</xdr:rowOff>
    </xdr:from>
    <xdr:ext cx="378565"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691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20789</xdr:rowOff>
    </xdr:from>
    <xdr:to>
      <xdr:col>55</xdr:col>
      <xdr:colOff>88900</xdr:colOff>
      <xdr:row>79</xdr:row>
      <xdr:rowOff>20789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65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95026</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209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148349</xdr:rowOff>
    </xdr:from>
    <xdr:to>
      <xdr:col>55</xdr:col>
      <xdr:colOff>88900</xdr:colOff>
      <xdr:row>71</xdr:row>
      <xdr:rowOff>148349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321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39382</xdr:rowOff>
    </xdr:from>
    <xdr:to>
      <xdr:col>55</xdr:col>
      <xdr:colOff>0</xdr:colOff>
      <xdr:row>78</xdr:row>
      <xdr:rowOff>90132</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412482"/>
          <a:ext cx="838200" cy="50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73868</xdr:rowOff>
    </xdr:from>
    <xdr:ext cx="469744"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1040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50991</xdr:rowOff>
    </xdr:from>
    <xdr:to>
      <xdr:col>55</xdr:col>
      <xdr:colOff>50800</xdr:colOff>
      <xdr:row>77</xdr:row>
      <xdr:rowOff>152591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25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39382</xdr:rowOff>
    </xdr:from>
    <xdr:to>
      <xdr:col>50</xdr:col>
      <xdr:colOff>114300</xdr:colOff>
      <xdr:row>78</xdr:row>
      <xdr:rowOff>159931</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3412482"/>
          <a:ext cx="889000" cy="120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151994</xdr:rowOff>
    </xdr:from>
    <xdr:to>
      <xdr:col>50</xdr:col>
      <xdr:colOff>165100</xdr:colOff>
      <xdr:row>77</xdr:row>
      <xdr:rowOff>82144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8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98671</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04428" y="1295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291</xdr:rowOff>
    </xdr:from>
    <xdr:to>
      <xdr:col>45</xdr:col>
      <xdr:colOff>177800</xdr:colOff>
      <xdr:row>78</xdr:row>
      <xdr:rowOff>159931</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3373391"/>
          <a:ext cx="889000" cy="159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470</xdr:rowOff>
    </xdr:from>
    <xdr:to>
      <xdr:col>46</xdr:col>
      <xdr:colOff>38100</xdr:colOff>
      <xdr:row>77</xdr:row>
      <xdr:rowOff>102070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20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118597</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15428" y="1297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291</xdr:rowOff>
    </xdr:from>
    <xdr:to>
      <xdr:col>41</xdr:col>
      <xdr:colOff>50800</xdr:colOff>
      <xdr:row>78</xdr:row>
      <xdr:rowOff>169304</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373391"/>
          <a:ext cx="889000" cy="169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82462</xdr:rowOff>
    </xdr:from>
    <xdr:to>
      <xdr:col>41</xdr:col>
      <xdr:colOff>101600</xdr:colOff>
      <xdr:row>77</xdr:row>
      <xdr:rowOff>12612</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12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29138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88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75031</xdr:rowOff>
    </xdr:from>
    <xdr:to>
      <xdr:col>36</xdr:col>
      <xdr:colOff>165100</xdr:colOff>
      <xdr:row>78</xdr:row>
      <xdr:rowOff>5181</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27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21708</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37428" y="13051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39332</xdr:rowOff>
    </xdr:from>
    <xdr:to>
      <xdr:col>55</xdr:col>
      <xdr:colOff>50800</xdr:colOff>
      <xdr:row>78</xdr:row>
      <xdr:rowOff>140932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41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125709</xdr:rowOff>
    </xdr:from>
    <xdr:ext cx="469744"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327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160032</xdr:rowOff>
    </xdr:from>
    <xdr:to>
      <xdr:col>50</xdr:col>
      <xdr:colOff>165100</xdr:colOff>
      <xdr:row>78</xdr:row>
      <xdr:rowOff>90182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361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81309</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404428" y="13454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109131</xdr:rowOff>
    </xdr:from>
    <xdr:to>
      <xdr:col>46</xdr:col>
      <xdr:colOff>38100</xdr:colOff>
      <xdr:row>79</xdr:row>
      <xdr:rowOff>39281</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482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30408</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515428" y="13574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120941</xdr:rowOff>
    </xdr:from>
    <xdr:to>
      <xdr:col>41</xdr:col>
      <xdr:colOff>101600</xdr:colOff>
      <xdr:row>78</xdr:row>
      <xdr:rowOff>51091</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32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42218</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626428" y="13415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118504</xdr:rowOff>
    </xdr:from>
    <xdr:to>
      <xdr:col>36</xdr:col>
      <xdr:colOff>165100</xdr:colOff>
      <xdr:row>79</xdr:row>
      <xdr:rowOff>48654</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49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39781</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37428" y="13584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34252</xdr:rowOff>
    </xdr:from>
    <xdr:to>
      <xdr:col>54</xdr:col>
      <xdr:colOff>189865</xdr:colOff>
      <xdr:row>97</xdr:row>
      <xdr:rowOff>159144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464752"/>
          <a:ext cx="1270" cy="1325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162971</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79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159144</xdr:rowOff>
    </xdr:from>
    <xdr:to>
      <xdr:col>55</xdr:col>
      <xdr:colOff>88900</xdr:colOff>
      <xdr:row>97</xdr:row>
      <xdr:rowOff>159144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789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152379</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23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122,303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34252</xdr:rowOff>
    </xdr:from>
    <xdr:to>
      <xdr:col>55</xdr:col>
      <xdr:colOff>88900</xdr:colOff>
      <xdr:row>90</xdr:row>
      <xdr:rowOff>34252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46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153352</xdr:rowOff>
    </xdr:from>
    <xdr:to>
      <xdr:col>55</xdr:col>
      <xdr:colOff>0</xdr:colOff>
      <xdr:row>97</xdr:row>
      <xdr:rowOff>22682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9639300" y="16612552"/>
          <a:ext cx="838200" cy="40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163656</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2799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140779</xdr:rowOff>
    </xdr:from>
    <xdr:to>
      <xdr:col>55</xdr:col>
      <xdr:colOff>50800</xdr:colOff>
      <xdr:row>96</xdr:row>
      <xdr:rowOff>70929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153352</xdr:rowOff>
    </xdr:from>
    <xdr:to>
      <xdr:col>50</xdr:col>
      <xdr:colOff>114300</xdr:colOff>
      <xdr:row>97</xdr:row>
      <xdr:rowOff>15087</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8750300" y="16612552"/>
          <a:ext cx="889000" cy="33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140336</xdr:rowOff>
    </xdr:from>
    <xdr:to>
      <xdr:col>50</xdr:col>
      <xdr:colOff>165100</xdr:colOff>
      <xdr:row>96</xdr:row>
      <xdr:rowOff>70486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87013</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20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84696</xdr:rowOff>
    </xdr:from>
    <xdr:to>
      <xdr:col>45</xdr:col>
      <xdr:colOff>177800</xdr:colOff>
      <xdr:row>97</xdr:row>
      <xdr:rowOff>15087</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7861300" y="16543896"/>
          <a:ext cx="889000" cy="101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164948</xdr:rowOff>
    </xdr:from>
    <xdr:to>
      <xdr:col>46</xdr:col>
      <xdr:colOff>38100</xdr:colOff>
      <xdr:row>96</xdr:row>
      <xdr:rowOff>95098</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111625</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22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84696</xdr:rowOff>
    </xdr:from>
    <xdr:to>
      <xdr:col>41</xdr:col>
      <xdr:colOff>50800</xdr:colOff>
      <xdr:row>97</xdr:row>
      <xdr:rowOff>7886</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6972300" y="16543896"/>
          <a:ext cx="889000" cy="94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927</xdr:rowOff>
    </xdr:from>
    <xdr:to>
      <xdr:col>41</xdr:col>
      <xdr:colOff>101600</xdr:colOff>
      <xdr:row>96</xdr:row>
      <xdr:rowOff>102527</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119054</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23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12649</xdr:rowOff>
    </xdr:from>
    <xdr:to>
      <xdr:col>36</xdr:col>
      <xdr:colOff>165100</xdr:colOff>
      <xdr:row>96</xdr:row>
      <xdr:rowOff>114249</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47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130776</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24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143332</xdr:rowOff>
    </xdr:from>
    <xdr:to>
      <xdr:col>55</xdr:col>
      <xdr:colOff>50800</xdr:colOff>
      <xdr:row>97</xdr:row>
      <xdr:rowOff>73482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60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121759</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580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102552</xdr:rowOff>
    </xdr:from>
    <xdr:to>
      <xdr:col>50</xdr:col>
      <xdr:colOff>165100</xdr:colOff>
      <xdr:row>97</xdr:row>
      <xdr:rowOff>32702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561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23829</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65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135737</xdr:rowOff>
    </xdr:from>
    <xdr:to>
      <xdr:col>46</xdr:col>
      <xdr:colOff>38100</xdr:colOff>
      <xdr:row>97</xdr:row>
      <xdr:rowOff>65887</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594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57014</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687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33896</xdr:rowOff>
    </xdr:from>
    <xdr:to>
      <xdr:col>41</xdr:col>
      <xdr:colOff>101600</xdr:colOff>
      <xdr:row>96</xdr:row>
      <xdr:rowOff>135496</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493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126623</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585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128536</xdr:rowOff>
    </xdr:from>
    <xdr:to>
      <xdr:col>36</xdr:col>
      <xdr:colOff>165100</xdr:colOff>
      <xdr:row>97</xdr:row>
      <xdr:rowOff>58686</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587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49813</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680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90246</xdr:rowOff>
    </xdr:from>
    <xdr:to>
      <xdr:col>85</xdr:col>
      <xdr:colOff>126364</xdr:colOff>
      <xdr:row>39</xdr:row>
      <xdr:rowOff>19228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405196"/>
          <a:ext cx="1269" cy="1300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23055</xdr:rowOff>
    </xdr:from>
    <xdr:ext cx="534377"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70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19228</xdr:rowOff>
    </xdr:from>
    <xdr:to>
      <xdr:col>86</xdr:col>
      <xdr:colOff>25400</xdr:colOff>
      <xdr:row>39</xdr:row>
      <xdr:rowOff>19228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705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36923</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18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90246</xdr:rowOff>
    </xdr:from>
    <xdr:to>
      <xdr:col>86</xdr:col>
      <xdr:colOff>25400</xdr:colOff>
      <xdr:row>31</xdr:row>
      <xdr:rowOff>90246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405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102476</xdr:rowOff>
    </xdr:from>
    <xdr:to>
      <xdr:col>85</xdr:col>
      <xdr:colOff>127000</xdr:colOff>
      <xdr:row>37</xdr:row>
      <xdr:rowOff>133680</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5481300" y="6446126"/>
          <a:ext cx="838200" cy="31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55021</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398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76594</xdr:rowOff>
    </xdr:from>
    <xdr:to>
      <xdr:col>85</xdr:col>
      <xdr:colOff>177800</xdr:colOff>
      <xdr:row>38</xdr:row>
      <xdr:rowOff>6744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42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133680</xdr:rowOff>
    </xdr:from>
    <xdr:to>
      <xdr:col>81</xdr:col>
      <xdr:colOff>50800</xdr:colOff>
      <xdr:row>37</xdr:row>
      <xdr:rowOff>147968</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4592300" y="6477330"/>
          <a:ext cx="8890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85890</xdr:rowOff>
    </xdr:from>
    <xdr:to>
      <xdr:col>81</xdr:col>
      <xdr:colOff>101600</xdr:colOff>
      <xdr:row>38</xdr:row>
      <xdr:rowOff>16040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42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7167</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522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72225</xdr:rowOff>
    </xdr:from>
    <xdr:to>
      <xdr:col>76</xdr:col>
      <xdr:colOff>114300</xdr:colOff>
      <xdr:row>37</xdr:row>
      <xdr:rowOff>147968</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3703300" y="6415875"/>
          <a:ext cx="889000" cy="75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69469</xdr:rowOff>
    </xdr:from>
    <xdr:to>
      <xdr:col>76</xdr:col>
      <xdr:colOff>165100</xdr:colOff>
      <xdr:row>37</xdr:row>
      <xdr:rowOff>171069</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16146</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18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19304</xdr:rowOff>
    </xdr:from>
    <xdr:to>
      <xdr:col>71</xdr:col>
      <xdr:colOff>177800</xdr:colOff>
      <xdr:row>37</xdr:row>
      <xdr:rowOff>72225</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2814300" y="6362954"/>
          <a:ext cx="889000" cy="52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37046</xdr:rowOff>
    </xdr:from>
    <xdr:to>
      <xdr:col>72</xdr:col>
      <xdr:colOff>38100</xdr:colOff>
      <xdr:row>37</xdr:row>
      <xdr:rowOff>138646</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38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129773</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47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54686</xdr:rowOff>
    </xdr:from>
    <xdr:to>
      <xdr:col>67</xdr:col>
      <xdr:colOff>101600</xdr:colOff>
      <xdr:row>37</xdr:row>
      <xdr:rowOff>156286</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147414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49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51676</xdr:rowOff>
    </xdr:from>
    <xdr:to>
      <xdr:col>85</xdr:col>
      <xdr:colOff>177800</xdr:colOff>
      <xdr:row>37</xdr:row>
      <xdr:rowOff>153276</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395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74553</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6246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82880</xdr:rowOff>
    </xdr:from>
    <xdr:to>
      <xdr:col>81</xdr:col>
      <xdr:colOff>101600</xdr:colOff>
      <xdr:row>38</xdr:row>
      <xdr:rowOff>13030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42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29557</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6201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97168</xdr:rowOff>
    </xdr:from>
    <xdr:to>
      <xdr:col>76</xdr:col>
      <xdr:colOff>165100</xdr:colOff>
      <xdr:row>38</xdr:row>
      <xdr:rowOff>27318</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440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18445</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6533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21425</xdr:rowOff>
    </xdr:from>
    <xdr:to>
      <xdr:col>72</xdr:col>
      <xdr:colOff>38100</xdr:colOff>
      <xdr:row>37</xdr:row>
      <xdr:rowOff>123025</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36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139552</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614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139954</xdr:rowOff>
    </xdr:from>
    <xdr:to>
      <xdr:col>67</xdr:col>
      <xdr:colOff>101600</xdr:colOff>
      <xdr:row>37</xdr:row>
      <xdr:rowOff>70104</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312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86631</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6087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45182</xdr:rowOff>
    </xdr:from>
    <xdr:to>
      <xdr:col>85</xdr:col>
      <xdr:colOff>126364</xdr:colOff>
      <xdr:row>58</xdr:row>
      <xdr:rowOff>28852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89132"/>
          <a:ext cx="1269" cy="1183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32679</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997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28852</xdr:rowOff>
    </xdr:from>
    <xdr:to>
      <xdr:col>86</xdr:col>
      <xdr:colOff>25400</xdr:colOff>
      <xdr:row>58</xdr:row>
      <xdr:rowOff>28852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9972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163309</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56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179,904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45182</xdr:rowOff>
    </xdr:from>
    <xdr:to>
      <xdr:col>86</xdr:col>
      <xdr:colOff>25400</xdr:colOff>
      <xdr:row>51</xdr:row>
      <xdr:rowOff>45182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8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147182</xdr:rowOff>
    </xdr:from>
    <xdr:to>
      <xdr:col>85</xdr:col>
      <xdr:colOff>127000</xdr:colOff>
      <xdr:row>57</xdr:row>
      <xdr:rowOff>33378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5481300" y="9748382"/>
          <a:ext cx="838200" cy="57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112242</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5419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89365</xdr:rowOff>
    </xdr:from>
    <xdr:to>
      <xdr:col>85</xdr:col>
      <xdr:colOff>177800</xdr:colOff>
      <xdr:row>57</xdr:row>
      <xdr:rowOff>19515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69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147182</xdr:rowOff>
    </xdr:from>
    <xdr:to>
      <xdr:col>81</xdr:col>
      <xdr:colOff>50800</xdr:colOff>
      <xdr:row>57</xdr:row>
      <xdr:rowOff>126045</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4592300" y="9748382"/>
          <a:ext cx="889000" cy="150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124272</xdr:rowOff>
    </xdr:from>
    <xdr:to>
      <xdr:col>81</xdr:col>
      <xdr:colOff>101600</xdr:colOff>
      <xdr:row>57</xdr:row>
      <xdr:rowOff>54422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72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45549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81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124354</xdr:rowOff>
    </xdr:from>
    <xdr:to>
      <xdr:col>76</xdr:col>
      <xdr:colOff>114300</xdr:colOff>
      <xdr:row>57</xdr:row>
      <xdr:rowOff>126045</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3703300" y="9725554"/>
          <a:ext cx="889000" cy="173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129713</xdr:rowOff>
    </xdr:from>
    <xdr:to>
      <xdr:col>76</xdr:col>
      <xdr:colOff>165100</xdr:colOff>
      <xdr:row>57</xdr:row>
      <xdr:rowOff>59863</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73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76390</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50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124354</xdr:rowOff>
    </xdr:from>
    <xdr:to>
      <xdr:col>71</xdr:col>
      <xdr:colOff>177800</xdr:colOff>
      <xdr:row>57</xdr:row>
      <xdr:rowOff>69756</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725554"/>
          <a:ext cx="889000" cy="116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76220</xdr:rowOff>
    </xdr:from>
    <xdr:to>
      <xdr:col>72</xdr:col>
      <xdr:colOff>38100</xdr:colOff>
      <xdr:row>57</xdr:row>
      <xdr:rowOff>6370</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67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168947</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770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122924</xdr:rowOff>
    </xdr:from>
    <xdr:to>
      <xdr:col>67</xdr:col>
      <xdr:colOff>101600</xdr:colOff>
      <xdr:row>57</xdr:row>
      <xdr:rowOff>53074</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72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69601</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499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154028</xdr:rowOff>
    </xdr:from>
    <xdr:to>
      <xdr:col>85</xdr:col>
      <xdr:colOff>177800</xdr:colOff>
      <xdr:row>57</xdr:row>
      <xdr:rowOff>84178</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75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132455</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733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96382</xdr:rowOff>
    </xdr:from>
    <xdr:to>
      <xdr:col>81</xdr:col>
      <xdr:colOff>101600</xdr:colOff>
      <xdr:row>57</xdr:row>
      <xdr:rowOff>26532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697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43059</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472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75245</xdr:rowOff>
    </xdr:from>
    <xdr:to>
      <xdr:col>76</xdr:col>
      <xdr:colOff>165100</xdr:colOff>
      <xdr:row>58</xdr:row>
      <xdr:rowOff>5395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84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167972</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940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73554</xdr:rowOff>
    </xdr:from>
    <xdr:to>
      <xdr:col>72</xdr:col>
      <xdr:colOff>38100</xdr:colOff>
      <xdr:row>57</xdr:row>
      <xdr:rowOff>3704</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674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20231</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44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18956</xdr:rowOff>
    </xdr:from>
    <xdr:to>
      <xdr:col>67</xdr:col>
      <xdr:colOff>101600</xdr:colOff>
      <xdr:row>57</xdr:row>
      <xdr:rowOff>120556</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791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111683</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884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56882</xdr:rowOff>
    </xdr:from>
    <xdr:to>
      <xdr:col>85</xdr:col>
      <xdr:colOff>126364</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2229832"/>
          <a:ext cx="1269" cy="1413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118759</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663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3559</xdr:rowOff>
    </xdr:from>
    <xdr:ext cx="534377"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200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56882</xdr:rowOff>
    </xdr:from>
    <xdr:to>
      <xdr:col>86</xdr:col>
      <xdr:colOff>25400</xdr:colOff>
      <xdr:row>71</xdr:row>
      <xdr:rowOff>56882</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222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36208</xdr:rowOff>
    </xdr:from>
    <xdr:ext cx="469744"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4093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13331</xdr:rowOff>
    </xdr:from>
    <xdr:to>
      <xdr:col>85</xdr:col>
      <xdr:colOff>177800</xdr:colOff>
      <xdr:row>79</xdr:row>
      <xdr:rowOff>114931</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557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162509</xdr:rowOff>
    </xdr:from>
    <xdr:to>
      <xdr:col>81</xdr:col>
      <xdr:colOff>101600</xdr:colOff>
      <xdr:row>79</xdr:row>
      <xdr:rowOff>92659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53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109186</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46428" y="13310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146997</xdr:rowOff>
    </xdr:from>
    <xdr:to>
      <xdr:col>76</xdr:col>
      <xdr:colOff>165100</xdr:colOff>
      <xdr:row>79</xdr:row>
      <xdr:rowOff>77147</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520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93674</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295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165514</xdr:rowOff>
    </xdr:from>
    <xdr:to>
      <xdr:col>72</xdr:col>
      <xdr:colOff>38100</xdr:colOff>
      <xdr:row>79</xdr:row>
      <xdr:rowOff>95664</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53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112191</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31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153398</xdr:rowOff>
    </xdr:from>
    <xdr:to>
      <xdr:col>67</xdr:col>
      <xdr:colOff>101600</xdr:colOff>
      <xdr:row>79</xdr:row>
      <xdr:rowOff>83548</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52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100075</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301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163209</xdr:rowOff>
    </xdr:from>
    <xdr:ext cx="249299"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3536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91858</xdr:rowOff>
    </xdr:from>
    <xdr:to>
      <xdr:col>85</xdr:col>
      <xdr:colOff>126364</xdr:colOff>
      <xdr:row>98</xdr:row>
      <xdr:rowOff>155897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350908"/>
          <a:ext cx="1269" cy="1607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159724</xdr:rowOff>
    </xdr:from>
    <xdr:ext cx="469744"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961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155897</xdr:rowOff>
    </xdr:from>
    <xdr:to>
      <xdr:col>86</xdr:col>
      <xdr:colOff>25400</xdr:colOff>
      <xdr:row>98</xdr:row>
      <xdr:rowOff>155897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957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38535</xdr:rowOff>
    </xdr:from>
    <xdr:ext cx="599010"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126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91858</xdr:rowOff>
    </xdr:from>
    <xdr:to>
      <xdr:col>86</xdr:col>
      <xdr:colOff>25400</xdr:colOff>
      <xdr:row>89</xdr:row>
      <xdr:rowOff>91858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35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103239</xdr:rowOff>
    </xdr:from>
    <xdr:to>
      <xdr:col>85</xdr:col>
      <xdr:colOff>127000</xdr:colOff>
      <xdr:row>97</xdr:row>
      <xdr:rowOff>106880</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5481300" y="16733889"/>
          <a:ext cx="838200" cy="3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28239</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315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5362</xdr:rowOff>
    </xdr:from>
    <xdr:to>
      <xdr:col>85</xdr:col>
      <xdr:colOff>177800</xdr:colOff>
      <xdr:row>96</xdr:row>
      <xdr:rowOff>106962</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46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106880</xdr:rowOff>
    </xdr:from>
    <xdr:to>
      <xdr:col>81</xdr:col>
      <xdr:colOff>50800</xdr:colOff>
      <xdr:row>97</xdr:row>
      <xdr:rowOff>113542</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4592300" y="16737530"/>
          <a:ext cx="889000" cy="6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15128</xdr:rowOff>
    </xdr:from>
    <xdr:to>
      <xdr:col>81</xdr:col>
      <xdr:colOff>101600</xdr:colOff>
      <xdr:row>96</xdr:row>
      <xdr:rowOff>116728</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47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133255</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24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113542</xdr:rowOff>
    </xdr:from>
    <xdr:to>
      <xdr:col>76</xdr:col>
      <xdr:colOff>114300</xdr:colOff>
      <xdr:row>97</xdr:row>
      <xdr:rowOff>140402</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744192"/>
          <a:ext cx="889000" cy="26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31375</xdr:rowOff>
    </xdr:from>
    <xdr:to>
      <xdr:col>76</xdr:col>
      <xdr:colOff>165100</xdr:colOff>
      <xdr:row>96</xdr:row>
      <xdr:rowOff>132975</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149502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26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140402</xdr:rowOff>
    </xdr:from>
    <xdr:to>
      <xdr:col>71</xdr:col>
      <xdr:colOff>177800</xdr:colOff>
      <xdr:row>97</xdr:row>
      <xdr:rowOff>166348</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6771052"/>
          <a:ext cx="889000" cy="25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52699</xdr:rowOff>
    </xdr:from>
    <xdr:to>
      <xdr:col>72</xdr:col>
      <xdr:colOff>38100</xdr:colOff>
      <xdr:row>96</xdr:row>
      <xdr:rowOff>154299</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170826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2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45287</xdr:rowOff>
    </xdr:from>
    <xdr:to>
      <xdr:col>67</xdr:col>
      <xdr:colOff>101600</xdr:colOff>
      <xdr:row>96</xdr:row>
      <xdr:rowOff>146887</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163414</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27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52439</xdr:rowOff>
    </xdr:from>
    <xdr:to>
      <xdr:col>85</xdr:col>
      <xdr:colOff>177800</xdr:colOff>
      <xdr:row>97</xdr:row>
      <xdr:rowOff>154039</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68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30866</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661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56080</xdr:rowOff>
    </xdr:from>
    <xdr:to>
      <xdr:col>81</xdr:col>
      <xdr:colOff>101600</xdr:colOff>
      <xdr:row>97</xdr:row>
      <xdr:rowOff>157680</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68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148807</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77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62742</xdr:rowOff>
    </xdr:from>
    <xdr:to>
      <xdr:col>76</xdr:col>
      <xdr:colOff>165100</xdr:colOff>
      <xdr:row>97</xdr:row>
      <xdr:rowOff>164342</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693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155469</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786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89602</xdr:rowOff>
    </xdr:from>
    <xdr:to>
      <xdr:col>72</xdr:col>
      <xdr:colOff>38100</xdr:colOff>
      <xdr:row>98</xdr:row>
      <xdr:rowOff>19752</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720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10879</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812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115548</xdr:rowOff>
    </xdr:from>
    <xdr:to>
      <xdr:col>67</xdr:col>
      <xdr:colOff>101600</xdr:colOff>
      <xdr:row>98</xdr:row>
      <xdr:rowOff>45698</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74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36825</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83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a:extLst>
            <a:ext uri="{FF2B5EF4-FFF2-40B4-BE49-F238E27FC236}">
              <a16:creationId xmlns:a16="http://schemas.microsoft.com/office/drawing/2014/main" id="{00000000-0008-0000-0700-0000F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18869</xdr:rowOff>
    </xdr:from>
    <xdr:to>
      <xdr:col>116</xdr:col>
      <xdr:colOff>62864</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22159595" y="5162369"/>
          <a:ext cx="1269"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117582</xdr:rowOff>
    </xdr:from>
    <xdr:ext cx="249299" cy="259045"/>
    <xdr:sp macro="" textlink="">
      <xdr:nvSpPr>
        <xdr:cNvPr id="754" name="諸支出金最小値テキスト">
          <a:extLst>
            <a:ext uri="{FF2B5EF4-FFF2-40B4-BE49-F238E27FC236}">
              <a16:creationId xmlns:a16="http://schemas.microsoft.com/office/drawing/2014/main" id="{00000000-0008-0000-0700-0000F2020000}"/>
            </a:ext>
          </a:extLst>
        </xdr:cNvPr>
        <xdr:cNvSpPr txBox="1"/>
      </xdr:nvSpPr>
      <xdr:spPr>
        <a:xfrm>
          <a:off x="22212300" y="68041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136996</xdr:rowOff>
    </xdr:from>
    <xdr:ext cx="378565" cy="259045"/>
    <xdr:sp macro="" textlink="">
      <xdr:nvSpPr>
        <xdr:cNvPr id="756" name="諸支出金最大値テキスト">
          <a:extLst>
            <a:ext uri="{FF2B5EF4-FFF2-40B4-BE49-F238E27FC236}">
              <a16:creationId xmlns:a16="http://schemas.microsoft.com/office/drawing/2014/main" id="{00000000-0008-0000-0700-0000F4020000}"/>
            </a:ext>
          </a:extLst>
        </xdr:cNvPr>
        <xdr:cNvSpPr txBox="1"/>
      </xdr:nvSpPr>
      <xdr:spPr>
        <a:xfrm>
          <a:off x="22212300" y="4937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18869</xdr:rowOff>
    </xdr:from>
    <xdr:to>
      <xdr:col>116</xdr:col>
      <xdr:colOff>152400</xdr:colOff>
      <xdr:row>30</xdr:row>
      <xdr:rowOff>18869</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516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35033</xdr:rowOff>
    </xdr:from>
    <xdr:ext cx="313932" cy="259045"/>
    <xdr:sp macro="" textlink="">
      <xdr:nvSpPr>
        <xdr:cNvPr id="759" name="諸支出金平均値テキスト">
          <a:extLst>
            <a:ext uri="{FF2B5EF4-FFF2-40B4-BE49-F238E27FC236}">
              <a16:creationId xmlns:a16="http://schemas.microsoft.com/office/drawing/2014/main" id="{00000000-0008-0000-0700-0000F7020000}"/>
            </a:ext>
          </a:extLst>
        </xdr:cNvPr>
        <xdr:cNvSpPr txBox="1"/>
      </xdr:nvSpPr>
      <xdr:spPr>
        <a:xfrm>
          <a:off x="22212300" y="655013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12156</xdr:rowOff>
    </xdr:from>
    <xdr:to>
      <xdr:col>116</xdr:col>
      <xdr:colOff>114300</xdr:colOff>
      <xdr:row>39</xdr:row>
      <xdr:rowOff>113756</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2110700" y="669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39915</xdr:rowOff>
    </xdr:from>
    <xdr:to>
      <xdr:col>112</xdr:col>
      <xdr:colOff>38100</xdr:colOff>
      <xdr:row>38</xdr:row>
      <xdr:rowOff>141515</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1272500" y="655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158041</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4017" y="6330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124823</xdr:rowOff>
    </xdr:from>
    <xdr:to>
      <xdr:col>107</xdr:col>
      <xdr:colOff>101600</xdr:colOff>
      <xdr:row>39</xdr:row>
      <xdr:rowOff>54973</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0383500" y="663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71500</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77333" y="64151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159113</xdr:rowOff>
    </xdr:from>
    <xdr:to>
      <xdr:col>102</xdr:col>
      <xdr:colOff>165100</xdr:colOff>
      <xdr:row>39</xdr:row>
      <xdr:rowOff>89263</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9494500" y="667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105790</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88333" y="64494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87267</xdr:rowOff>
    </xdr:from>
    <xdr:to>
      <xdr:col>98</xdr:col>
      <xdr:colOff>38100</xdr:colOff>
      <xdr:row>39</xdr:row>
      <xdr:rowOff>17417</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8605500" y="6602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33944</xdr:rowOff>
    </xdr:from>
    <xdr:ext cx="313932"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99333" y="63775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162032</xdr:rowOff>
    </xdr:from>
    <xdr:ext cx="249299" cy="259045"/>
    <xdr:sp macro="" textlink="">
      <xdr:nvSpPr>
        <xdr:cNvPr id="778" name="諸支出金該当値テキスト">
          <a:extLst>
            <a:ext uri="{FF2B5EF4-FFF2-40B4-BE49-F238E27FC236}">
              <a16:creationId xmlns:a16="http://schemas.microsoft.com/office/drawing/2014/main" id="{00000000-0008-0000-0700-00000A030000}"/>
            </a:ext>
          </a:extLst>
        </xdr:cNvPr>
        <xdr:cNvSpPr txBox="1"/>
      </xdr:nvSpPr>
      <xdr:spPr>
        <a:xfrm>
          <a:off x="22212300" y="66771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3" name="前年度繰上充用金最小値テキスト">
          <a:extLst>
            <a:ext uri="{FF2B5EF4-FFF2-40B4-BE49-F238E27FC236}">
              <a16:creationId xmlns:a16="http://schemas.microsoft.com/office/drawing/2014/main" id="{00000000-0008-0000-0700-00002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5" name="前年度繰上充用金最大値テキスト">
          <a:extLst>
            <a:ext uri="{FF2B5EF4-FFF2-40B4-BE49-F238E27FC236}">
              <a16:creationId xmlns:a16="http://schemas.microsoft.com/office/drawing/2014/main" id="{00000000-0008-0000-0700-00002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8" name="前年度繰上充用金平均値テキスト">
          <a:extLst>
            <a:ext uri="{FF2B5EF4-FFF2-40B4-BE49-F238E27FC236}">
              <a16:creationId xmlns:a16="http://schemas.microsoft.com/office/drawing/2014/main" id="{00000000-0008-0000-0700-00002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7" name="前年度繰上充用金該当値テキスト">
          <a:extLst>
            <a:ext uri="{FF2B5EF4-FFF2-40B4-BE49-F238E27FC236}">
              <a16:creationId xmlns:a16="http://schemas.microsoft.com/office/drawing/2014/main" id="{00000000-0008-0000-0700-00003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歳出決算総額は、前年度より</a:t>
          </a:r>
          <a:r>
            <a:rPr kumimoji="1" lang="en-US" altLang="ja-JP" sz="1100">
              <a:solidFill>
                <a:schemeClr val="dk1"/>
              </a:solidFill>
              <a:effectLst/>
              <a:latin typeface="+mn-lt"/>
              <a:ea typeface="+mn-ea"/>
              <a:cs typeface="+mn-cs"/>
            </a:rPr>
            <a:t>510,910</a:t>
          </a:r>
          <a:r>
            <a:rPr kumimoji="1" lang="ja-JP" altLang="ja-JP" sz="1100">
              <a:solidFill>
                <a:schemeClr val="dk1"/>
              </a:solidFill>
              <a:effectLst/>
              <a:latin typeface="+mn-lt"/>
              <a:ea typeface="+mn-ea"/>
              <a:cs typeface="+mn-cs"/>
            </a:rPr>
            <a:t>千円減少し、住民一人当たり</a:t>
          </a:r>
          <a:r>
            <a:rPr kumimoji="1" lang="en-US" altLang="ja-JP" sz="1100">
              <a:solidFill>
                <a:schemeClr val="dk1"/>
              </a:solidFill>
              <a:effectLst/>
              <a:latin typeface="+mn-lt"/>
              <a:ea typeface="+mn-ea"/>
              <a:cs typeface="+mn-cs"/>
            </a:rPr>
            <a:t>358</a:t>
          </a:r>
          <a:r>
            <a:rPr kumimoji="1" lang="ja-JP" altLang="ja-JP" sz="1100">
              <a:solidFill>
                <a:schemeClr val="dk1"/>
              </a:solidFill>
              <a:effectLst/>
              <a:latin typeface="+mn-lt"/>
              <a:ea typeface="+mn-ea"/>
              <a:cs typeface="+mn-cs"/>
            </a:rPr>
            <a:t>千円となっている。</a:t>
          </a:r>
          <a:endParaRPr lang="ja-JP" altLang="ja-JP" sz="1400">
            <a:effectLst/>
          </a:endParaRPr>
        </a:p>
        <a:p>
          <a:r>
            <a:rPr kumimoji="1" lang="ja-JP" altLang="ja-JP" sz="1100">
              <a:solidFill>
                <a:schemeClr val="dk1"/>
              </a:solidFill>
              <a:effectLst/>
              <a:latin typeface="+mn-lt"/>
              <a:ea typeface="+mn-ea"/>
              <a:cs typeface="+mn-cs"/>
            </a:rPr>
            <a:t>主な構成項目である</a:t>
          </a:r>
          <a:r>
            <a:rPr kumimoji="1" lang="ja-JP" altLang="en-US" sz="1100">
              <a:solidFill>
                <a:schemeClr val="dk1"/>
              </a:solidFill>
              <a:effectLst/>
              <a:latin typeface="+mn-lt"/>
              <a:ea typeface="+mn-ea"/>
              <a:cs typeface="+mn-cs"/>
            </a:rPr>
            <a:t>民生費</a:t>
          </a:r>
          <a:r>
            <a:rPr kumimoji="1" lang="ja-JP" altLang="ja-JP" sz="1100">
              <a:solidFill>
                <a:schemeClr val="dk1"/>
              </a:solidFill>
              <a:effectLst/>
              <a:latin typeface="+mn-lt"/>
              <a:ea typeface="+mn-ea"/>
              <a:cs typeface="+mn-cs"/>
            </a:rPr>
            <a:t>は、住民一人当たり</a:t>
          </a:r>
          <a:r>
            <a:rPr kumimoji="1" lang="en-US" altLang="ja-JP" sz="1100">
              <a:solidFill>
                <a:schemeClr val="dk1"/>
              </a:solidFill>
              <a:effectLst/>
              <a:latin typeface="+mn-lt"/>
              <a:ea typeface="+mn-ea"/>
              <a:cs typeface="+mn-cs"/>
            </a:rPr>
            <a:t>146,708</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となっており、</a:t>
          </a:r>
          <a:r>
            <a:rPr kumimoji="1" lang="ja-JP" altLang="ja-JP" sz="1100">
              <a:solidFill>
                <a:schemeClr val="dk1"/>
              </a:solidFill>
              <a:effectLst/>
              <a:latin typeface="+mn-lt"/>
              <a:ea typeface="+mn-ea"/>
              <a:cs typeface="+mn-cs"/>
            </a:rPr>
            <a:t>令和元年度と比較すると</a:t>
          </a:r>
          <a:r>
            <a:rPr kumimoji="1" lang="en-US" altLang="ja-JP" sz="1100">
              <a:solidFill>
                <a:schemeClr val="dk1"/>
              </a:solidFill>
              <a:effectLst/>
              <a:latin typeface="+mn-lt"/>
              <a:ea typeface="+mn-ea"/>
              <a:cs typeface="+mn-cs"/>
            </a:rPr>
            <a:t>24.5</a:t>
          </a:r>
          <a:r>
            <a:rPr kumimoji="1" lang="ja-JP" altLang="ja-JP" sz="1100">
              <a:solidFill>
                <a:schemeClr val="dk1"/>
              </a:solidFill>
              <a:effectLst/>
              <a:latin typeface="+mn-lt"/>
              <a:ea typeface="+mn-ea"/>
              <a:cs typeface="+mn-cs"/>
            </a:rPr>
            <a:t>％増</a:t>
          </a:r>
          <a:r>
            <a:rPr kumimoji="1" lang="ja-JP" altLang="ja-JP" sz="1100" b="0">
              <a:solidFill>
                <a:schemeClr val="dk1"/>
              </a:solidFill>
              <a:effectLst/>
              <a:latin typeface="+mn-lt"/>
              <a:ea typeface="+mn-ea"/>
              <a:cs typeface="+mn-cs"/>
            </a:rPr>
            <a:t>である</a:t>
          </a:r>
          <a:r>
            <a:rPr kumimoji="1" lang="ja-JP" altLang="en-US" sz="1100">
              <a:solidFill>
                <a:schemeClr val="dk1"/>
              </a:solidFill>
              <a:effectLst/>
              <a:latin typeface="+mn-lt"/>
              <a:ea typeface="+mn-ea"/>
              <a:cs typeface="+mn-cs"/>
            </a:rPr>
            <a:t>。これは</a:t>
          </a:r>
          <a:r>
            <a:rPr kumimoji="1" lang="ja-JP" altLang="ja-JP" sz="1100" b="0">
              <a:solidFill>
                <a:schemeClr val="dk1"/>
              </a:solidFill>
              <a:effectLst/>
              <a:latin typeface="+mn-lt"/>
              <a:ea typeface="+mn-ea"/>
              <a:cs typeface="+mn-cs"/>
            </a:rPr>
            <a:t>高齢者等</a:t>
          </a:r>
          <a:r>
            <a:rPr kumimoji="1" lang="ja-JP" altLang="en-US" sz="1100" b="0">
              <a:solidFill>
                <a:schemeClr val="dk1"/>
              </a:solidFill>
              <a:effectLst/>
              <a:latin typeface="+mn-lt"/>
              <a:ea typeface="+mn-ea"/>
              <a:cs typeface="+mn-cs"/>
            </a:rPr>
            <a:t>の</a:t>
          </a:r>
          <a:r>
            <a:rPr kumimoji="1" lang="ja-JP" altLang="ja-JP" sz="1100" b="0">
              <a:solidFill>
                <a:schemeClr val="dk1"/>
              </a:solidFill>
              <a:effectLst/>
              <a:latin typeface="+mn-lt"/>
              <a:ea typeface="+mn-ea"/>
              <a:cs typeface="+mn-cs"/>
            </a:rPr>
            <a:t>福祉ニーズの多様化</a:t>
          </a:r>
          <a:r>
            <a:rPr kumimoji="1" lang="ja-JP" altLang="en-US" sz="1100" b="0">
              <a:solidFill>
                <a:schemeClr val="dk1"/>
              </a:solidFill>
              <a:effectLst/>
              <a:latin typeface="+mn-lt"/>
              <a:ea typeface="+mn-ea"/>
              <a:cs typeface="+mn-cs"/>
            </a:rPr>
            <a:t>による</a:t>
          </a:r>
          <a:r>
            <a:rPr kumimoji="1" lang="ja-JP" altLang="ja-JP" sz="1100" b="0">
              <a:solidFill>
                <a:schemeClr val="dk1"/>
              </a:solidFill>
              <a:effectLst/>
              <a:latin typeface="+mn-lt"/>
              <a:ea typeface="+mn-ea"/>
              <a:cs typeface="+mn-cs"/>
            </a:rPr>
            <a:t>社会福祉費</a:t>
          </a:r>
          <a:r>
            <a:rPr kumimoji="1" lang="ja-JP" altLang="en-US" sz="1100" b="0">
              <a:solidFill>
                <a:schemeClr val="dk1"/>
              </a:solidFill>
              <a:effectLst/>
              <a:latin typeface="+mn-lt"/>
              <a:ea typeface="+mn-ea"/>
              <a:cs typeface="+mn-cs"/>
            </a:rPr>
            <a:t>の増額が要因だと考えられる。</a:t>
          </a:r>
          <a:r>
            <a:rPr kumimoji="1" lang="ja-JP" altLang="ja-JP" sz="1100">
              <a:solidFill>
                <a:schemeClr val="dk1"/>
              </a:solidFill>
              <a:effectLst/>
              <a:latin typeface="+mn-lt"/>
              <a:ea typeface="+mn-ea"/>
              <a:cs typeface="+mn-cs"/>
            </a:rPr>
            <a:t>教育費は、</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年度に</a:t>
          </a:r>
          <a:r>
            <a:rPr kumimoji="1" lang="ja-JP" altLang="ja-JP" sz="1100">
              <a:solidFill>
                <a:schemeClr val="dk1"/>
              </a:solidFill>
              <a:effectLst/>
              <a:latin typeface="+mn-lt"/>
              <a:ea typeface="+mn-ea"/>
              <a:cs typeface="+mn-cs"/>
            </a:rPr>
            <a:t>臨時的な経費</a:t>
          </a:r>
          <a:r>
            <a:rPr kumimoji="1" lang="ja-JP" altLang="en-US" sz="1100">
              <a:solidFill>
                <a:schemeClr val="dk1"/>
              </a:solidFill>
              <a:effectLst/>
              <a:latin typeface="+mn-lt"/>
              <a:ea typeface="+mn-ea"/>
              <a:cs typeface="+mn-cs"/>
            </a:rPr>
            <a:t>のグラウンド用地購入費等があったが、令和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年度は類似団体、国、県平均を</a:t>
          </a:r>
          <a:r>
            <a:rPr kumimoji="1" lang="ja-JP" altLang="ja-JP" sz="1100">
              <a:solidFill>
                <a:schemeClr val="dk1"/>
              </a:solidFill>
              <a:effectLst/>
              <a:latin typeface="+mn-lt"/>
              <a:ea typeface="+mn-ea"/>
              <a:cs typeface="+mn-cs"/>
            </a:rPr>
            <a:t>下回り、住民</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人当たりのコストは減少した。</a:t>
          </a:r>
          <a:r>
            <a:rPr kumimoji="1" lang="ja-JP" altLang="en-US" sz="1100" b="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衛生費は、類似団体を上回っており、令和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年度より新ごみ処理施設建設に係る経費が増加したことが住民１人当たりコストの増加</a:t>
          </a:r>
          <a:r>
            <a:rPr kumimoji="1" lang="ja-JP" altLang="en-US" sz="1100">
              <a:solidFill>
                <a:schemeClr val="dk1"/>
              </a:solidFill>
              <a:effectLst/>
              <a:latin typeface="+mn-lt"/>
              <a:ea typeface="+mn-ea"/>
              <a:cs typeface="+mn-cs"/>
            </a:rPr>
            <a:t>傾向</a:t>
          </a:r>
          <a:r>
            <a:rPr kumimoji="1" lang="ja-JP" altLang="ja-JP" sz="1100">
              <a:solidFill>
                <a:schemeClr val="dk1"/>
              </a:solidFill>
              <a:effectLst/>
              <a:latin typeface="+mn-lt"/>
              <a:ea typeface="+mn-ea"/>
              <a:cs typeface="+mn-cs"/>
            </a:rPr>
            <a:t>の要因となっている。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岐阜県岐南町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標準財政規模に占める財政調整基金の割合は、一般的な目安とされる</a:t>
          </a:r>
          <a:r>
            <a:rPr kumimoji="1" lang="en-US" altLang="ja-JP" sz="1100" baseline="0">
              <a:solidFill>
                <a:schemeClr val="dk1"/>
              </a:solidFill>
              <a:effectLst/>
              <a:latin typeface="+mn-lt"/>
              <a:ea typeface="+mn-ea"/>
              <a:cs typeface="+mn-cs"/>
            </a:rPr>
            <a:t>10%</a:t>
          </a:r>
          <a:r>
            <a:rPr kumimoji="1" lang="ja-JP" altLang="ja-JP" sz="1100" baseline="0">
              <a:solidFill>
                <a:schemeClr val="dk1"/>
              </a:solidFill>
              <a:effectLst/>
              <a:latin typeface="+mn-lt"/>
              <a:ea typeface="+mn-ea"/>
              <a:cs typeface="+mn-cs"/>
            </a:rPr>
            <a:t>から</a:t>
          </a:r>
          <a:r>
            <a:rPr kumimoji="1" lang="en-US" altLang="ja-JP" sz="1100" baseline="0">
              <a:solidFill>
                <a:schemeClr val="dk1"/>
              </a:solidFill>
              <a:effectLst/>
              <a:latin typeface="+mn-lt"/>
              <a:ea typeface="+mn-ea"/>
              <a:cs typeface="+mn-cs"/>
            </a:rPr>
            <a:t>15%</a:t>
          </a:r>
          <a:r>
            <a:rPr kumimoji="1" lang="ja-JP" altLang="ja-JP" sz="1100" baseline="0">
              <a:solidFill>
                <a:schemeClr val="dk1"/>
              </a:solidFill>
              <a:effectLst/>
              <a:latin typeface="+mn-lt"/>
              <a:ea typeface="+mn-ea"/>
              <a:cs typeface="+mn-cs"/>
            </a:rPr>
            <a:t>を</a:t>
          </a:r>
          <a:r>
            <a:rPr kumimoji="1" lang="ja-JP" altLang="en-US" sz="1100" baseline="0">
              <a:solidFill>
                <a:schemeClr val="dk1"/>
              </a:solidFill>
              <a:effectLst/>
              <a:latin typeface="+mn-lt"/>
              <a:ea typeface="+mn-ea"/>
              <a:cs typeface="+mn-cs"/>
            </a:rPr>
            <a:t>超え</a:t>
          </a:r>
          <a:r>
            <a:rPr kumimoji="1" lang="en-US" altLang="ja-JP" sz="1100" baseline="0">
              <a:solidFill>
                <a:schemeClr val="dk1"/>
              </a:solidFill>
              <a:effectLst/>
              <a:latin typeface="+mn-lt"/>
              <a:ea typeface="+mn-ea"/>
              <a:cs typeface="+mn-cs"/>
            </a:rPr>
            <a:t>17.50%</a:t>
          </a:r>
          <a:r>
            <a:rPr kumimoji="1" lang="ja-JP" altLang="ja-JP" sz="1100" baseline="0">
              <a:solidFill>
                <a:schemeClr val="dk1"/>
              </a:solidFill>
              <a:effectLst/>
              <a:latin typeface="+mn-lt"/>
              <a:ea typeface="+mn-ea"/>
              <a:cs typeface="+mn-cs"/>
            </a:rPr>
            <a:t>となっ</a:t>
          </a:r>
          <a:r>
            <a:rPr kumimoji="1" lang="ja-JP" altLang="en-US" sz="1100" baseline="0">
              <a:solidFill>
                <a:schemeClr val="dk1"/>
              </a:solidFill>
              <a:effectLst/>
              <a:latin typeface="+mn-lt"/>
              <a:ea typeface="+mn-ea"/>
              <a:cs typeface="+mn-cs"/>
            </a:rPr>
            <a:t>た。しかし、</a:t>
          </a:r>
          <a:r>
            <a:rPr kumimoji="1" lang="ja-JP" altLang="ja-JP" sz="1100">
              <a:solidFill>
                <a:schemeClr val="dk1"/>
              </a:solidFill>
              <a:effectLst/>
              <a:latin typeface="+mn-lt"/>
              <a:ea typeface="+mn-ea"/>
              <a:cs typeface="+mn-cs"/>
            </a:rPr>
            <a:t>物価高騰や扶助費等の増加による財源確保のため、財政調整基金からの繰入金</a:t>
          </a:r>
          <a:r>
            <a:rPr kumimoji="1" lang="ja-JP" altLang="en-US" sz="1100">
              <a:solidFill>
                <a:schemeClr val="dk1"/>
              </a:solidFill>
              <a:effectLst/>
              <a:latin typeface="+mn-lt"/>
              <a:ea typeface="+mn-ea"/>
              <a:cs typeface="+mn-cs"/>
            </a:rPr>
            <a:t>が積立金を上回り</a:t>
          </a:r>
          <a:r>
            <a:rPr kumimoji="1" lang="ja-JP" altLang="ja-JP" sz="1100">
              <a:solidFill>
                <a:schemeClr val="dk1"/>
              </a:solidFill>
              <a:effectLst/>
              <a:latin typeface="+mn-lt"/>
              <a:ea typeface="+mn-ea"/>
              <a:cs typeface="+mn-cs"/>
            </a:rPr>
            <a:t>、実質単年度収支は赤字</a:t>
          </a:r>
          <a:r>
            <a:rPr kumimoji="1" lang="ja-JP" altLang="en-US" sz="1100">
              <a:solidFill>
                <a:schemeClr val="dk1"/>
              </a:solidFill>
              <a:effectLst/>
              <a:latin typeface="+mn-lt"/>
              <a:ea typeface="+mn-ea"/>
              <a:cs typeface="+mn-cs"/>
            </a:rPr>
            <a:t>となった。</a:t>
          </a: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岐阜県岐南町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各会計において実質収支額は黒字となっており、連結の実質赤字額はない。</a:t>
          </a:r>
          <a:endParaRPr lang="ja-JP" altLang="ja-JP" sz="1400">
            <a:effectLst/>
          </a:endParaRPr>
        </a:p>
        <a:p>
          <a:r>
            <a:rPr kumimoji="1" lang="ja-JP" altLang="ja-JP" sz="1100">
              <a:solidFill>
                <a:schemeClr val="dk1"/>
              </a:solidFill>
              <a:effectLst/>
              <a:latin typeface="+mn-lt"/>
              <a:ea typeface="+mn-ea"/>
              <a:cs typeface="+mn-cs"/>
            </a:rPr>
            <a:t>　今後においても、個々の会計において健全な状態を維持できるように努める。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0.8" zeroHeight="1" x14ac:dyDescent="0.2"/>
  <cols>
    <col min="1" max="11" width="2.109375" style="172" customWidth="1"/>
    <col min="12" max="12" width="2.21875" style="172" customWidth="1"/>
    <col min="13" max="17" width="2.33203125" style="172" customWidth="1"/>
    <col min="18" max="119" width="2.109375" style="172" customWidth="1"/>
    <col min="120" max="16384" width="0" style="17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73"/>
      <c r="DK1" s="173"/>
      <c r="DL1" s="173"/>
      <c r="DM1" s="173"/>
      <c r="DN1" s="173"/>
      <c r="DO1" s="173"/>
    </row>
    <row r="2" spans="1:119" ht="24" thickBot="1" x14ac:dyDescent="0.25">
      <c r="B2" s="174" t="s">
        <v>77</v>
      </c>
      <c r="C2" s="174"/>
      <c r="D2" s="175"/>
    </row>
    <row r="3" spans="1:119" ht="18.75" customHeight="1" thickBot="1" x14ac:dyDescent="0.25">
      <c r="A3" s="17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7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10066655</v>
      </c>
      <c r="BO4" s="436"/>
      <c r="BP4" s="436"/>
      <c r="BQ4" s="436"/>
      <c r="BR4" s="436"/>
      <c r="BS4" s="436"/>
      <c r="BT4" s="436"/>
      <c r="BU4" s="437"/>
      <c r="BV4" s="435">
        <v>10605693</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11</v>
      </c>
      <c r="CU4" s="576"/>
      <c r="CV4" s="576"/>
      <c r="CW4" s="576"/>
      <c r="CX4" s="576"/>
      <c r="CY4" s="576"/>
      <c r="CZ4" s="576"/>
      <c r="DA4" s="577"/>
      <c r="DB4" s="575">
        <v>11.8</v>
      </c>
      <c r="DC4" s="576"/>
      <c r="DD4" s="576"/>
      <c r="DE4" s="576"/>
      <c r="DF4" s="576"/>
      <c r="DG4" s="576"/>
      <c r="DH4" s="576"/>
      <c r="DI4" s="577"/>
    </row>
    <row r="5" spans="1:119" ht="18.75" customHeight="1" x14ac:dyDescent="0.2">
      <c r="A5" s="17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9380671</v>
      </c>
      <c r="BO5" s="407"/>
      <c r="BP5" s="407"/>
      <c r="BQ5" s="407"/>
      <c r="BR5" s="407"/>
      <c r="BS5" s="407"/>
      <c r="BT5" s="407"/>
      <c r="BU5" s="408"/>
      <c r="BV5" s="406">
        <v>9891581</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92</v>
      </c>
      <c r="CU5" s="404"/>
      <c r="CV5" s="404"/>
      <c r="CW5" s="404"/>
      <c r="CX5" s="404"/>
      <c r="CY5" s="404"/>
      <c r="CZ5" s="404"/>
      <c r="DA5" s="405"/>
      <c r="DB5" s="403">
        <v>91</v>
      </c>
      <c r="DC5" s="404"/>
      <c r="DD5" s="404"/>
      <c r="DE5" s="404"/>
      <c r="DF5" s="404"/>
      <c r="DG5" s="404"/>
      <c r="DH5" s="404"/>
      <c r="DI5" s="405"/>
    </row>
    <row r="6" spans="1:119" ht="18.75" customHeight="1" x14ac:dyDescent="0.2">
      <c r="A6" s="17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685984</v>
      </c>
      <c r="BO6" s="407"/>
      <c r="BP6" s="407"/>
      <c r="BQ6" s="407"/>
      <c r="BR6" s="407"/>
      <c r="BS6" s="407"/>
      <c r="BT6" s="407"/>
      <c r="BU6" s="408"/>
      <c r="BV6" s="406">
        <v>714112</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92.7</v>
      </c>
      <c r="CU6" s="550"/>
      <c r="CV6" s="550"/>
      <c r="CW6" s="550"/>
      <c r="CX6" s="550"/>
      <c r="CY6" s="550"/>
      <c r="CZ6" s="550"/>
      <c r="DA6" s="551"/>
      <c r="DB6" s="549">
        <v>92.6</v>
      </c>
      <c r="DC6" s="550"/>
      <c r="DD6" s="550"/>
      <c r="DE6" s="550"/>
      <c r="DF6" s="550"/>
      <c r="DG6" s="550"/>
      <c r="DH6" s="550"/>
      <c r="DI6" s="551"/>
    </row>
    <row r="7" spans="1:119" ht="18.75" customHeight="1" x14ac:dyDescent="0.2">
      <c r="A7" s="17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57454</v>
      </c>
      <c r="BO7" s="407"/>
      <c r="BP7" s="407"/>
      <c r="BQ7" s="407"/>
      <c r="BR7" s="407"/>
      <c r="BS7" s="407"/>
      <c r="BT7" s="407"/>
      <c r="BU7" s="408"/>
      <c r="BV7" s="406">
        <v>52892</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5713787</v>
      </c>
      <c r="CU7" s="407"/>
      <c r="CV7" s="407"/>
      <c r="CW7" s="407"/>
      <c r="CX7" s="407"/>
      <c r="CY7" s="407"/>
      <c r="CZ7" s="407"/>
      <c r="DA7" s="408"/>
      <c r="DB7" s="406">
        <v>5595075</v>
      </c>
      <c r="DC7" s="407"/>
      <c r="DD7" s="407"/>
      <c r="DE7" s="407"/>
      <c r="DF7" s="407"/>
      <c r="DG7" s="407"/>
      <c r="DH7" s="407"/>
      <c r="DI7" s="408"/>
    </row>
    <row r="8" spans="1:119" ht="18.75" customHeight="1" thickBot="1" x14ac:dyDescent="0.25">
      <c r="A8" s="17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628530</v>
      </c>
      <c r="BO8" s="407"/>
      <c r="BP8" s="407"/>
      <c r="BQ8" s="407"/>
      <c r="BR8" s="407"/>
      <c r="BS8" s="407"/>
      <c r="BT8" s="407"/>
      <c r="BU8" s="408"/>
      <c r="BV8" s="406">
        <v>661220</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0.89</v>
      </c>
      <c r="CU8" s="510"/>
      <c r="CV8" s="510"/>
      <c r="CW8" s="510"/>
      <c r="CX8" s="510"/>
      <c r="CY8" s="510"/>
      <c r="CZ8" s="510"/>
      <c r="DA8" s="511"/>
      <c r="DB8" s="509">
        <v>0.91</v>
      </c>
      <c r="DC8" s="510"/>
      <c r="DD8" s="510"/>
      <c r="DE8" s="510"/>
      <c r="DF8" s="510"/>
      <c r="DG8" s="510"/>
      <c r="DH8" s="510"/>
      <c r="DI8" s="511"/>
    </row>
    <row r="9" spans="1:119" ht="18.75" customHeight="1" thickBot="1" x14ac:dyDescent="0.25">
      <c r="A9" s="173"/>
      <c r="B9" s="538" t="s">
        <v>106</v>
      </c>
      <c r="C9" s="539"/>
      <c r="D9" s="539"/>
      <c r="E9" s="539"/>
      <c r="F9" s="539"/>
      <c r="G9" s="539"/>
      <c r="H9" s="539"/>
      <c r="I9" s="539"/>
      <c r="J9" s="539"/>
      <c r="K9" s="457"/>
      <c r="L9" s="540" t="s">
        <v>107</v>
      </c>
      <c r="M9" s="541"/>
      <c r="N9" s="541"/>
      <c r="O9" s="541"/>
      <c r="P9" s="541"/>
      <c r="Q9" s="542"/>
      <c r="R9" s="543">
        <v>25881</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110</v>
      </c>
      <c r="AV9" s="465"/>
      <c r="AW9" s="465"/>
      <c r="AX9" s="465"/>
      <c r="AY9" s="420" t="s">
        <v>111</v>
      </c>
      <c r="AZ9" s="421"/>
      <c r="BA9" s="421"/>
      <c r="BB9" s="421"/>
      <c r="BC9" s="421"/>
      <c r="BD9" s="421"/>
      <c r="BE9" s="421"/>
      <c r="BF9" s="421"/>
      <c r="BG9" s="421"/>
      <c r="BH9" s="421"/>
      <c r="BI9" s="421"/>
      <c r="BJ9" s="421"/>
      <c r="BK9" s="421"/>
      <c r="BL9" s="421"/>
      <c r="BM9" s="422"/>
      <c r="BN9" s="406">
        <v>-32690</v>
      </c>
      <c r="BO9" s="407"/>
      <c r="BP9" s="407"/>
      <c r="BQ9" s="407"/>
      <c r="BR9" s="407"/>
      <c r="BS9" s="407"/>
      <c r="BT9" s="407"/>
      <c r="BU9" s="408"/>
      <c r="BV9" s="406">
        <v>-216887</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7.4</v>
      </c>
      <c r="CU9" s="404"/>
      <c r="CV9" s="404"/>
      <c r="CW9" s="404"/>
      <c r="CX9" s="404"/>
      <c r="CY9" s="404"/>
      <c r="CZ9" s="404"/>
      <c r="DA9" s="405"/>
      <c r="DB9" s="403">
        <v>7.2</v>
      </c>
      <c r="DC9" s="404"/>
      <c r="DD9" s="404"/>
      <c r="DE9" s="404"/>
      <c r="DF9" s="404"/>
      <c r="DG9" s="404"/>
      <c r="DH9" s="404"/>
      <c r="DI9" s="405"/>
    </row>
    <row r="10" spans="1:119" ht="18.75" customHeight="1" thickBot="1" x14ac:dyDescent="0.25">
      <c r="A10" s="173"/>
      <c r="B10" s="538"/>
      <c r="C10" s="539"/>
      <c r="D10" s="539"/>
      <c r="E10" s="539"/>
      <c r="F10" s="539"/>
      <c r="G10" s="539"/>
      <c r="H10" s="539"/>
      <c r="I10" s="539"/>
      <c r="J10" s="539"/>
      <c r="K10" s="457"/>
      <c r="L10" s="362" t="s">
        <v>113</v>
      </c>
      <c r="M10" s="363"/>
      <c r="N10" s="363"/>
      <c r="O10" s="363"/>
      <c r="P10" s="363"/>
      <c r="Q10" s="364"/>
      <c r="R10" s="359">
        <v>24622</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90</v>
      </c>
      <c r="AV10" s="465"/>
      <c r="AW10" s="465"/>
      <c r="AX10" s="465"/>
      <c r="AY10" s="420" t="s">
        <v>115</v>
      </c>
      <c r="AZ10" s="421"/>
      <c r="BA10" s="421"/>
      <c r="BB10" s="421"/>
      <c r="BC10" s="421"/>
      <c r="BD10" s="421"/>
      <c r="BE10" s="421"/>
      <c r="BF10" s="421"/>
      <c r="BG10" s="421"/>
      <c r="BH10" s="421"/>
      <c r="BI10" s="421"/>
      <c r="BJ10" s="421"/>
      <c r="BK10" s="421"/>
      <c r="BL10" s="421"/>
      <c r="BM10" s="422"/>
      <c r="BN10" s="406">
        <v>176500</v>
      </c>
      <c r="BO10" s="407"/>
      <c r="BP10" s="407"/>
      <c r="BQ10" s="407"/>
      <c r="BR10" s="407"/>
      <c r="BS10" s="407"/>
      <c r="BT10" s="407"/>
      <c r="BU10" s="408"/>
      <c r="BV10" s="406">
        <v>323500</v>
      </c>
      <c r="BW10" s="407"/>
      <c r="BX10" s="407"/>
      <c r="BY10" s="407"/>
      <c r="BZ10" s="407"/>
      <c r="CA10" s="407"/>
      <c r="CB10" s="407"/>
      <c r="CC10" s="408"/>
      <c r="CD10" s="179" t="s">
        <v>116</v>
      </c>
      <c r="CE10" s="180"/>
      <c r="CF10" s="180"/>
      <c r="CG10" s="180"/>
      <c r="CH10" s="180"/>
      <c r="CI10" s="180"/>
      <c r="CJ10" s="180"/>
      <c r="CK10" s="180"/>
      <c r="CL10" s="180"/>
      <c r="CM10" s="180"/>
      <c r="CN10" s="180"/>
      <c r="CO10" s="180"/>
      <c r="CP10" s="180"/>
      <c r="CQ10" s="180"/>
      <c r="CR10" s="180"/>
      <c r="CS10" s="181"/>
      <c r="CT10" s="185"/>
      <c r="CU10" s="186"/>
      <c r="CV10" s="186"/>
      <c r="CW10" s="186"/>
      <c r="CX10" s="186"/>
      <c r="CY10" s="186"/>
      <c r="CZ10" s="186"/>
      <c r="DA10" s="187"/>
      <c r="DB10" s="185"/>
      <c r="DC10" s="186"/>
      <c r="DD10" s="186"/>
      <c r="DE10" s="186"/>
      <c r="DF10" s="186"/>
      <c r="DG10" s="186"/>
      <c r="DH10" s="186"/>
      <c r="DI10" s="187"/>
    </row>
    <row r="11" spans="1:119" ht="18.75" customHeight="1" thickBot="1" x14ac:dyDescent="0.25">
      <c r="A11" s="17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73"/>
      <c r="B12" s="512" t="s">
        <v>123</v>
      </c>
      <c r="C12" s="513"/>
      <c r="D12" s="513"/>
      <c r="E12" s="513"/>
      <c r="F12" s="513"/>
      <c r="G12" s="513"/>
      <c r="H12" s="513"/>
      <c r="I12" s="513"/>
      <c r="J12" s="513"/>
      <c r="K12" s="514"/>
      <c r="L12" s="521" t="s">
        <v>124</v>
      </c>
      <c r="M12" s="522"/>
      <c r="N12" s="522"/>
      <c r="O12" s="522"/>
      <c r="P12" s="522"/>
      <c r="Q12" s="523"/>
      <c r="R12" s="524">
        <v>26227</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300000</v>
      </c>
      <c r="BO12" s="407"/>
      <c r="BP12" s="407"/>
      <c r="BQ12" s="407"/>
      <c r="BR12" s="407"/>
      <c r="BS12" s="407"/>
      <c r="BT12" s="407"/>
      <c r="BU12" s="408"/>
      <c r="BV12" s="406">
        <v>200000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73"/>
      <c r="B13" s="515"/>
      <c r="C13" s="516"/>
      <c r="D13" s="516"/>
      <c r="E13" s="516"/>
      <c r="F13" s="516"/>
      <c r="G13" s="516"/>
      <c r="H13" s="516"/>
      <c r="I13" s="516"/>
      <c r="J13" s="516"/>
      <c r="K13" s="517"/>
      <c r="L13" s="188"/>
      <c r="M13" s="490" t="s">
        <v>130</v>
      </c>
      <c r="N13" s="491"/>
      <c r="O13" s="491"/>
      <c r="P13" s="491"/>
      <c r="Q13" s="492"/>
      <c r="R13" s="493">
        <v>25517</v>
      </c>
      <c r="S13" s="494"/>
      <c r="T13" s="494"/>
      <c r="U13" s="494"/>
      <c r="V13" s="495"/>
      <c r="W13" s="496" t="s">
        <v>131</v>
      </c>
      <c r="X13" s="392"/>
      <c r="Y13" s="392"/>
      <c r="Z13" s="392"/>
      <c r="AA13" s="392"/>
      <c r="AB13" s="393"/>
      <c r="AC13" s="359">
        <v>175</v>
      </c>
      <c r="AD13" s="360"/>
      <c r="AE13" s="360"/>
      <c r="AF13" s="360"/>
      <c r="AG13" s="361"/>
      <c r="AH13" s="359">
        <v>221</v>
      </c>
      <c r="AI13" s="360"/>
      <c r="AJ13" s="360"/>
      <c r="AK13" s="360"/>
      <c r="AL13" s="419"/>
      <c r="AM13" s="463" t="s">
        <v>132</v>
      </c>
      <c r="AN13" s="363"/>
      <c r="AO13" s="363"/>
      <c r="AP13" s="363"/>
      <c r="AQ13" s="363"/>
      <c r="AR13" s="363"/>
      <c r="AS13" s="363"/>
      <c r="AT13" s="364"/>
      <c r="AU13" s="464" t="s">
        <v>110</v>
      </c>
      <c r="AV13" s="465"/>
      <c r="AW13" s="465"/>
      <c r="AX13" s="465"/>
      <c r="AY13" s="420" t="s">
        <v>133</v>
      </c>
      <c r="AZ13" s="421"/>
      <c r="BA13" s="421"/>
      <c r="BB13" s="421"/>
      <c r="BC13" s="421"/>
      <c r="BD13" s="421"/>
      <c r="BE13" s="421"/>
      <c r="BF13" s="421"/>
      <c r="BG13" s="421"/>
      <c r="BH13" s="421"/>
      <c r="BI13" s="421"/>
      <c r="BJ13" s="421"/>
      <c r="BK13" s="421"/>
      <c r="BL13" s="421"/>
      <c r="BM13" s="422"/>
      <c r="BN13" s="406">
        <v>-156190</v>
      </c>
      <c r="BO13" s="407"/>
      <c r="BP13" s="407"/>
      <c r="BQ13" s="407"/>
      <c r="BR13" s="407"/>
      <c r="BS13" s="407"/>
      <c r="BT13" s="407"/>
      <c r="BU13" s="408"/>
      <c r="BV13" s="406">
        <v>-93387</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7.7</v>
      </c>
      <c r="CU13" s="404"/>
      <c r="CV13" s="404"/>
      <c r="CW13" s="404"/>
      <c r="CX13" s="404"/>
      <c r="CY13" s="404"/>
      <c r="CZ13" s="404"/>
      <c r="DA13" s="405"/>
      <c r="DB13" s="403">
        <v>6.9</v>
      </c>
      <c r="DC13" s="404"/>
      <c r="DD13" s="404"/>
      <c r="DE13" s="404"/>
      <c r="DF13" s="404"/>
      <c r="DG13" s="404"/>
      <c r="DH13" s="404"/>
      <c r="DI13" s="405"/>
    </row>
    <row r="14" spans="1:119" ht="18.75" customHeight="1" thickBot="1" x14ac:dyDescent="0.25">
      <c r="A14" s="173"/>
      <c r="B14" s="515"/>
      <c r="C14" s="516"/>
      <c r="D14" s="516"/>
      <c r="E14" s="516"/>
      <c r="F14" s="516"/>
      <c r="G14" s="516"/>
      <c r="H14" s="516"/>
      <c r="I14" s="516"/>
      <c r="J14" s="516"/>
      <c r="K14" s="517"/>
      <c r="L14" s="480" t="s">
        <v>135</v>
      </c>
      <c r="M14" s="533"/>
      <c r="N14" s="533"/>
      <c r="O14" s="533"/>
      <c r="P14" s="533"/>
      <c r="Q14" s="534"/>
      <c r="R14" s="493">
        <v>26243</v>
      </c>
      <c r="S14" s="494"/>
      <c r="T14" s="494"/>
      <c r="U14" s="494"/>
      <c r="V14" s="495"/>
      <c r="W14" s="497"/>
      <c r="X14" s="395"/>
      <c r="Y14" s="395"/>
      <c r="Z14" s="395"/>
      <c r="AA14" s="395"/>
      <c r="AB14" s="396"/>
      <c r="AC14" s="486">
        <v>1.4</v>
      </c>
      <c r="AD14" s="487"/>
      <c r="AE14" s="487"/>
      <c r="AF14" s="487"/>
      <c r="AG14" s="488"/>
      <c r="AH14" s="486">
        <v>1.9</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2">
      <c r="A15" s="173"/>
      <c r="B15" s="515"/>
      <c r="C15" s="516"/>
      <c r="D15" s="516"/>
      <c r="E15" s="516"/>
      <c r="F15" s="516"/>
      <c r="G15" s="516"/>
      <c r="H15" s="516"/>
      <c r="I15" s="516"/>
      <c r="J15" s="516"/>
      <c r="K15" s="517"/>
      <c r="L15" s="188"/>
      <c r="M15" s="490" t="s">
        <v>130</v>
      </c>
      <c r="N15" s="491"/>
      <c r="O15" s="491"/>
      <c r="P15" s="491"/>
      <c r="Q15" s="492"/>
      <c r="R15" s="493">
        <v>25557</v>
      </c>
      <c r="S15" s="494"/>
      <c r="T15" s="494"/>
      <c r="U15" s="494"/>
      <c r="V15" s="495"/>
      <c r="W15" s="496" t="s">
        <v>137</v>
      </c>
      <c r="X15" s="392"/>
      <c r="Y15" s="392"/>
      <c r="Z15" s="392"/>
      <c r="AA15" s="392"/>
      <c r="AB15" s="393"/>
      <c r="AC15" s="359">
        <v>3655</v>
      </c>
      <c r="AD15" s="360"/>
      <c r="AE15" s="360"/>
      <c r="AF15" s="360"/>
      <c r="AG15" s="361"/>
      <c r="AH15" s="359">
        <v>3651</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4032756</v>
      </c>
      <c r="BO15" s="436"/>
      <c r="BP15" s="436"/>
      <c r="BQ15" s="436"/>
      <c r="BR15" s="436"/>
      <c r="BS15" s="436"/>
      <c r="BT15" s="436"/>
      <c r="BU15" s="437"/>
      <c r="BV15" s="435">
        <v>3910369</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89"/>
      <c r="CU15" s="190"/>
      <c r="CV15" s="190"/>
      <c r="CW15" s="190"/>
      <c r="CX15" s="190"/>
      <c r="CY15" s="190"/>
      <c r="CZ15" s="190"/>
      <c r="DA15" s="191"/>
      <c r="DB15" s="189"/>
      <c r="DC15" s="190"/>
      <c r="DD15" s="190"/>
      <c r="DE15" s="190"/>
      <c r="DF15" s="190"/>
      <c r="DG15" s="190"/>
      <c r="DH15" s="190"/>
      <c r="DI15" s="191"/>
    </row>
    <row r="16" spans="1:119" ht="18.75" customHeight="1" x14ac:dyDescent="0.2">
      <c r="A16" s="17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29.9</v>
      </c>
      <c r="AD16" s="487"/>
      <c r="AE16" s="487"/>
      <c r="AF16" s="487"/>
      <c r="AG16" s="488"/>
      <c r="AH16" s="486">
        <v>30.6</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4557607</v>
      </c>
      <c r="BO16" s="407"/>
      <c r="BP16" s="407"/>
      <c r="BQ16" s="407"/>
      <c r="BR16" s="407"/>
      <c r="BS16" s="407"/>
      <c r="BT16" s="407"/>
      <c r="BU16" s="408"/>
      <c r="BV16" s="406">
        <v>4395905</v>
      </c>
      <c r="BW16" s="407"/>
      <c r="BX16" s="407"/>
      <c r="BY16" s="407"/>
      <c r="BZ16" s="407"/>
      <c r="CA16" s="407"/>
      <c r="CB16" s="407"/>
      <c r="CC16" s="408"/>
      <c r="CD16" s="18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73"/>
      <c r="B17" s="518"/>
      <c r="C17" s="519"/>
      <c r="D17" s="519"/>
      <c r="E17" s="519"/>
      <c r="F17" s="519"/>
      <c r="G17" s="519"/>
      <c r="H17" s="519"/>
      <c r="I17" s="519"/>
      <c r="J17" s="519"/>
      <c r="K17" s="520"/>
      <c r="L17" s="192"/>
      <c r="M17" s="499" t="s">
        <v>143</v>
      </c>
      <c r="N17" s="500"/>
      <c r="O17" s="500"/>
      <c r="P17" s="500"/>
      <c r="Q17" s="501"/>
      <c r="R17" s="483" t="s">
        <v>144</v>
      </c>
      <c r="S17" s="484"/>
      <c r="T17" s="484"/>
      <c r="U17" s="484"/>
      <c r="V17" s="485"/>
      <c r="W17" s="496" t="s">
        <v>145</v>
      </c>
      <c r="X17" s="392"/>
      <c r="Y17" s="392"/>
      <c r="Z17" s="392"/>
      <c r="AA17" s="392"/>
      <c r="AB17" s="393"/>
      <c r="AC17" s="359">
        <v>8402</v>
      </c>
      <c r="AD17" s="360"/>
      <c r="AE17" s="360"/>
      <c r="AF17" s="360"/>
      <c r="AG17" s="361"/>
      <c r="AH17" s="359">
        <v>8059</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5141010</v>
      </c>
      <c r="BO17" s="407"/>
      <c r="BP17" s="407"/>
      <c r="BQ17" s="407"/>
      <c r="BR17" s="407"/>
      <c r="BS17" s="407"/>
      <c r="BT17" s="407"/>
      <c r="BU17" s="408"/>
      <c r="BV17" s="406">
        <v>4984770</v>
      </c>
      <c r="BW17" s="407"/>
      <c r="BX17" s="407"/>
      <c r="BY17" s="407"/>
      <c r="BZ17" s="407"/>
      <c r="CA17" s="407"/>
      <c r="CB17" s="407"/>
      <c r="CC17" s="408"/>
      <c r="CD17" s="18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73"/>
      <c r="B18" s="456" t="s">
        <v>147</v>
      </c>
      <c r="C18" s="457"/>
      <c r="D18" s="457"/>
      <c r="E18" s="458"/>
      <c r="F18" s="458"/>
      <c r="G18" s="458"/>
      <c r="H18" s="458"/>
      <c r="I18" s="458"/>
      <c r="J18" s="458"/>
      <c r="K18" s="458"/>
      <c r="L18" s="459">
        <v>7.91</v>
      </c>
      <c r="M18" s="459"/>
      <c r="N18" s="459"/>
      <c r="O18" s="459"/>
      <c r="P18" s="459"/>
      <c r="Q18" s="459"/>
      <c r="R18" s="460"/>
      <c r="S18" s="460"/>
      <c r="T18" s="460"/>
      <c r="U18" s="460"/>
      <c r="V18" s="461"/>
      <c r="W18" s="477"/>
      <c r="X18" s="478"/>
      <c r="Y18" s="478"/>
      <c r="Z18" s="478"/>
      <c r="AA18" s="478"/>
      <c r="AB18" s="502"/>
      <c r="AC18" s="376">
        <v>68.7</v>
      </c>
      <c r="AD18" s="377"/>
      <c r="AE18" s="377"/>
      <c r="AF18" s="377"/>
      <c r="AG18" s="462"/>
      <c r="AH18" s="376">
        <v>67.5</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5389524</v>
      </c>
      <c r="BO18" s="407"/>
      <c r="BP18" s="407"/>
      <c r="BQ18" s="407"/>
      <c r="BR18" s="407"/>
      <c r="BS18" s="407"/>
      <c r="BT18" s="407"/>
      <c r="BU18" s="408"/>
      <c r="BV18" s="406">
        <v>5239205</v>
      </c>
      <c r="BW18" s="407"/>
      <c r="BX18" s="407"/>
      <c r="BY18" s="407"/>
      <c r="BZ18" s="407"/>
      <c r="CA18" s="407"/>
      <c r="CB18" s="407"/>
      <c r="CC18" s="408"/>
      <c r="CD18" s="18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73"/>
      <c r="B19" s="456" t="s">
        <v>149</v>
      </c>
      <c r="C19" s="457"/>
      <c r="D19" s="457"/>
      <c r="E19" s="458"/>
      <c r="F19" s="458"/>
      <c r="G19" s="458"/>
      <c r="H19" s="458"/>
      <c r="I19" s="458"/>
      <c r="J19" s="458"/>
      <c r="K19" s="458"/>
      <c r="L19" s="466">
        <v>3272</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7366990</v>
      </c>
      <c r="BO19" s="407"/>
      <c r="BP19" s="407"/>
      <c r="BQ19" s="407"/>
      <c r="BR19" s="407"/>
      <c r="BS19" s="407"/>
      <c r="BT19" s="407"/>
      <c r="BU19" s="408"/>
      <c r="BV19" s="406">
        <v>7433692</v>
      </c>
      <c r="BW19" s="407"/>
      <c r="BX19" s="407"/>
      <c r="BY19" s="407"/>
      <c r="BZ19" s="407"/>
      <c r="CA19" s="407"/>
      <c r="CB19" s="407"/>
      <c r="CC19" s="408"/>
      <c r="CD19" s="18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73"/>
      <c r="B20" s="456" t="s">
        <v>151</v>
      </c>
      <c r="C20" s="457"/>
      <c r="D20" s="457"/>
      <c r="E20" s="458"/>
      <c r="F20" s="458"/>
      <c r="G20" s="458"/>
      <c r="H20" s="458"/>
      <c r="I20" s="458"/>
      <c r="J20" s="458"/>
      <c r="K20" s="458"/>
      <c r="L20" s="466">
        <v>10585</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8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7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8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7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4451908</v>
      </c>
      <c r="BO22" s="436"/>
      <c r="BP22" s="436"/>
      <c r="BQ22" s="436"/>
      <c r="BR22" s="436"/>
      <c r="BS22" s="436"/>
      <c r="BT22" s="436"/>
      <c r="BU22" s="437"/>
      <c r="BV22" s="435">
        <v>4833664</v>
      </c>
      <c r="BW22" s="436"/>
      <c r="BX22" s="436"/>
      <c r="BY22" s="436"/>
      <c r="BZ22" s="436"/>
      <c r="CA22" s="436"/>
      <c r="CB22" s="436"/>
      <c r="CC22" s="437"/>
      <c r="CD22" s="18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7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4113188</v>
      </c>
      <c r="BO23" s="407"/>
      <c r="BP23" s="407"/>
      <c r="BQ23" s="407"/>
      <c r="BR23" s="407"/>
      <c r="BS23" s="407"/>
      <c r="BT23" s="407"/>
      <c r="BU23" s="408"/>
      <c r="BV23" s="406">
        <v>4470634</v>
      </c>
      <c r="BW23" s="407"/>
      <c r="BX23" s="407"/>
      <c r="BY23" s="407"/>
      <c r="BZ23" s="407"/>
      <c r="CA23" s="407"/>
      <c r="CB23" s="407"/>
      <c r="CC23" s="408"/>
      <c r="CD23" s="18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73"/>
      <c r="B24" s="385"/>
      <c r="C24" s="386"/>
      <c r="D24" s="387"/>
      <c r="E24" s="362" t="s">
        <v>161</v>
      </c>
      <c r="F24" s="363"/>
      <c r="G24" s="363"/>
      <c r="H24" s="363"/>
      <c r="I24" s="363"/>
      <c r="J24" s="363"/>
      <c r="K24" s="364"/>
      <c r="L24" s="359">
        <v>1</v>
      </c>
      <c r="M24" s="360"/>
      <c r="N24" s="360"/>
      <c r="O24" s="360"/>
      <c r="P24" s="361"/>
      <c r="Q24" s="359">
        <v>7500</v>
      </c>
      <c r="R24" s="360"/>
      <c r="S24" s="360"/>
      <c r="T24" s="360"/>
      <c r="U24" s="360"/>
      <c r="V24" s="361"/>
      <c r="W24" s="449"/>
      <c r="X24" s="386"/>
      <c r="Y24" s="387"/>
      <c r="Z24" s="362" t="s">
        <v>162</v>
      </c>
      <c r="AA24" s="363"/>
      <c r="AB24" s="363"/>
      <c r="AC24" s="363"/>
      <c r="AD24" s="363"/>
      <c r="AE24" s="363"/>
      <c r="AF24" s="363"/>
      <c r="AG24" s="364"/>
      <c r="AH24" s="359">
        <v>128</v>
      </c>
      <c r="AI24" s="360"/>
      <c r="AJ24" s="360"/>
      <c r="AK24" s="360"/>
      <c r="AL24" s="361"/>
      <c r="AM24" s="359">
        <v>377216</v>
      </c>
      <c r="AN24" s="360"/>
      <c r="AO24" s="360"/>
      <c r="AP24" s="360"/>
      <c r="AQ24" s="360"/>
      <c r="AR24" s="361"/>
      <c r="AS24" s="359">
        <v>2947</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1953707</v>
      </c>
      <c r="BO24" s="407"/>
      <c r="BP24" s="407"/>
      <c r="BQ24" s="407"/>
      <c r="BR24" s="407"/>
      <c r="BS24" s="407"/>
      <c r="BT24" s="407"/>
      <c r="BU24" s="408"/>
      <c r="BV24" s="406">
        <v>2155953</v>
      </c>
      <c r="BW24" s="407"/>
      <c r="BX24" s="407"/>
      <c r="BY24" s="407"/>
      <c r="BZ24" s="407"/>
      <c r="CA24" s="407"/>
      <c r="CB24" s="407"/>
      <c r="CC24" s="408"/>
      <c r="CD24" s="18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73"/>
      <c r="B25" s="385"/>
      <c r="C25" s="386"/>
      <c r="D25" s="387"/>
      <c r="E25" s="362" t="s">
        <v>164</v>
      </c>
      <c r="F25" s="363"/>
      <c r="G25" s="363"/>
      <c r="H25" s="363"/>
      <c r="I25" s="363"/>
      <c r="J25" s="363"/>
      <c r="K25" s="364"/>
      <c r="L25" s="359">
        <v>1</v>
      </c>
      <c r="M25" s="360"/>
      <c r="N25" s="360"/>
      <c r="O25" s="360"/>
      <c r="P25" s="361"/>
      <c r="Q25" s="359">
        <v>6400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892963</v>
      </c>
      <c r="BO25" s="436"/>
      <c r="BP25" s="436"/>
      <c r="BQ25" s="436"/>
      <c r="BR25" s="436"/>
      <c r="BS25" s="436"/>
      <c r="BT25" s="436"/>
      <c r="BU25" s="437"/>
      <c r="BV25" s="435">
        <v>907437</v>
      </c>
      <c r="BW25" s="436"/>
      <c r="BX25" s="436"/>
      <c r="BY25" s="436"/>
      <c r="BZ25" s="436"/>
      <c r="CA25" s="436"/>
      <c r="CB25" s="436"/>
      <c r="CC25" s="437"/>
      <c r="CD25" s="18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73"/>
      <c r="B26" s="385"/>
      <c r="C26" s="386"/>
      <c r="D26" s="387"/>
      <c r="E26" s="362" t="s">
        <v>167</v>
      </c>
      <c r="F26" s="363"/>
      <c r="G26" s="363"/>
      <c r="H26" s="363"/>
      <c r="I26" s="363"/>
      <c r="J26" s="363"/>
      <c r="K26" s="364"/>
      <c r="L26" s="359">
        <v>1</v>
      </c>
      <c r="M26" s="360"/>
      <c r="N26" s="360"/>
      <c r="O26" s="360"/>
      <c r="P26" s="361"/>
      <c r="Q26" s="359">
        <v>5650</v>
      </c>
      <c r="R26" s="360"/>
      <c r="S26" s="360"/>
      <c r="T26" s="360"/>
      <c r="U26" s="360"/>
      <c r="V26" s="361"/>
      <c r="W26" s="449"/>
      <c r="X26" s="386"/>
      <c r="Y26" s="387"/>
      <c r="Z26" s="362" t="s">
        <v>168</v>
      </c>
      <c r="AA26" s="417"/>
      <c r="AB26" s="417"/>
      <c r="AC26" s="417"/>
      <c r="AD26" s="417"/>
      <c r="AE26" s="417"/>
      <c r="AF26" s="417"/>
      <c r="AG26" s="418"/>
      <c r="AH26" s="359" t="s">
        <v>122</v>
      </c>
      <c r="AI26" s="360"/>
      <c r="AJ26" s="360"/>
      <c r="AK26" s="360"/>
      <c r="AL26" s="361"/>
      <c r="AM26" s="359" t="s">
        <v>122</v>
      </c>
      <c r="AN26" s="360"/>
      <c r="AO26" s="360"/>
      <c r="AP26" s="360"/>
      <c r="AQ26" s="360"/>
      <c r="AR26" s="361"/>
      <c r="AS26" s="359" t="s">
        <v>122</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v>8700</v>
      </c>
      <c r="BO26" s="407"/>
      <c r="BP26" s="407"/>
      <c r="BQ26" s="407"/>
      <c r="BR26" s="407"/>
      <c r="BS26" s="407"/>
      <c r="BT26" s="407"/>
      <c r="BU26" s="408"/>
      <c r="BV26" s="406">
        <v>4350</v>
      </c>
      <c r="BW26" s="407"/>
      <c r="BX26" s="407"/>
      <c r="BY26" s="407"/>
      <c r="BZ26" s="407"/>
      <c r="CA26" s="407"/>
      <c r="CB26" s="407"/>
      <c r="CC26" s="408"/>
      <c r="CD26" s="18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73"/>
      <c r="B27" s="385"/>
      <c r="C27" s="386"/>
      <c r="D27" s="387"/>
      <c r="E27" s="362" t="s">
        <v>170</v>
      </c>
      <c r="F27" s="363"/>
      <c r="G27" s="363"/>
      <c r="H27" s="363"/>
      <c r="I27" s="363"/>
      <c r="J27" s="363"/>
      <c r="K27" s="364"/>
      <c r="L27" s="359">
        <v>1</v>
      </c>
      <c r="M27" s="360"/>
      <c r="N27" s="360"/>
      <c r="O27" s="360"/>
      <c r="P27" s="361"/>
      <c r="Q27" s="359">
        <v>3300</v>
      </c>
      <c r="R27" s="360"/>
      <c r="S27" s="360"/>
      <c r="T27" s="360"/>
      <c r="U27" s="360"/>
      <c r="V27" s="361"/>
      <c r="W27" s="449"/>
      <c r="X27" s="386"/>
      <c r="Y27" s="387"/>
      <c r="Z27" s="362" t="s">
        <v>171</v>
      </c>
      <c r="AA27" s="363"/>
      <c r="AB27" s="363"/>
      <c r="AC27" s="363"/>
      <c r="AD27" s="363"/>
      <c r="AE27" s="363"/>
      <c r="AF27" s="363"/>
      <c r="AG27" s="364"/>
      <c r="AH27" s="359">
        <v>6</v>
      </c>
      <c r="AI27" s="360"/>
      <c r="AJ27" s="360"/>
      <c r="AK27" s="360"/>
      <c r="AL27" s="361"/>
      <c r="AM27" s="359">
        <v>22758</v>
      </c>
      <c r="AN27" s="360"/>
      <c r="AO27" s="360"/>
      <c r="AP27" s="360"/>
      <c r="AQ27" s="360"/>
      <c r="AR27" s="361"/>
      <c r="AS27" s="359">
        <v>3793</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7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73"/>
      <c r="B28" s="385"/>
      <c r="C28" s="386"/>
      <c r="D28" s="387"/>
      <c r="E28" s="362" t="s">
        <v>173</v>
      </c>
      <c r="F28" s="363"/>
      <c r="G28" s="363"/>
      <c r="H28" s="363"/>
      <c r="I28" s="363"/>
      <c r="J28" s="363"/>
      <c r="K28" s="364"/>
      <c r="L28" s="359">
        <v>1</v>
      </c>
      <c r="M28" s="360"/>
      <c r="N28" s="360"/>
      <c r="O28" s="360"/>
      <c r="P28" s="361"/>
      <c r="Q28" s="359">
        <v>2700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1000000</v>
      </c>
      <c r="BO28" s="436"/>
      <c r="BP28" s="436"/>
      <c r="BQ28" s="436"/>
      <c r="BR28" s="436"/>
      <c r="BS28" s="436"/>
      <c r="BT28" s="436"/>
      <c r="BU28" s="437"/>
      <c r="BV28" s="435">
        <v>1123500</v>
      </c>
      <c r="BW28" s="436"/>
      <c r="BX28" s="436"/>
      <c r="BY28" s="436"/>
      <c r="BZ28" s="436"/>
      <c r="CA28" s="436"/>
      <c r="CB28" s="436"/>
      <c r="CC28" s="437"/>
      <c r="CD28" s="18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73"/>
      <c r="B29" s="385"/>
      <c r="C29" s="386"/>
      <c r="D29" s="387"/>
      <c r="E29" s="362" t="s">
        <v>176</v>
      </c>
      <c r="F29" s="363"/>
      <c r="G29" s="363"/>
      <c r="H29" s="363"/>
      <c r="I29" s="363"/>
      <c r="J29" s="363"/>
      <c r="K29" s="364"/>
      <c r="L29" s="359">
        <v>8</v>
      </c>
      <c r="M29" s="360"/>
      <c r="N29" s="360"/>
      <c r="O29" s="360"/>
      <c r="P29" s="361"/>
      <c r="Q29" s="359">
        <v>2500</v>
      </c>
      <c r="R29" s="360"/>
      <c r="S29" s="360"/>
      <c r="T29" s="360"/>
      <c r="U29" s="360"/>
      <c r="V29" s="361"/>
      <c r="W29" s="450"/>
      <c r="X29" s="451"/>
      <c r="Y29" s="452"/>
      <c r="Z29" s="362" t="s">
        <v>177</v>
      </c>
      <c r="AA29" s="363"/>
      <c r="AB29" s="363"/>
      <c r="AC29" s="363"/>
      <c r="AD29" s="363"/>
      <c r="AE29" s="363"/>
      <c r="AF29" s="363"/>
      <c r="AG29" s="364"/>
      <c r="AH29" s="359">
        <v>134</v>
      </c>
      <c r="AI29" s="360"/>
      <c r="AJ29" s="360"/>
      <c r="AK29" s="360"/>
      <c r="AL29" s="361"/>
      <c r="AM29" s="359">
        <v>399974</v>
      </c>
      <c r="AN29" s="360"/>
      <c r="AO29" s="360"/>
      <c r="AP29" s="360"/>
      <c r="AQ29" s="360"/>
      <c r="AR29" s="361"/>
      <c r="AS29" s="359">
        <v>2985</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257800</v>
      </c>
      <c r="BO29" s="407"/>
      <c r="BP29" s="407"/>
      <c r="BQ29" s="407"/>
      <c r="BR29" s="407"/>
      <c r="BS29" s="407"/>
      <c r="BT29" s="407"/>
      <c r="BU29" s="408"/>
      <c r="BV29" s="406">
        <v>232700</v>
      </c>
      <c r="BW29" s="407"/>
      <c r="BX29" s="407"/>
      <c r="BY29" s="407"/>
      <c r="BZ29" s="407"/>
      <c r="CA29" s="407"/>
      <c r="CB29" s="407"/>
      <c r="CC29" s="408"/>
      <c r="CD29" s="17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7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96.7</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1147630</v>
      </c>
      <c r="BO30" s="441"/>
      <c r="BP30" s="441"/>
      <c r="BQ30" s="441"/>
      <c r="BR30" s="441"/>
      <c r="BS30" s="441"/>
      <c r="BT30" s="441"/>
      <c r="BU30" s="442"/>
      <c r="BV30" s="440">
        <v>1170104</v>
      </c>
      <c r="BW30" s="441"/>
      <c r="BX30" s="441"/>
      <c r="BY30" s="441"/>
      <c r="BZ30" s="441"/>
      <c r="CA30" s="441"/>
      <c r="CB30" s="441"/>
      <c r="CC30" s="442"/>
      <c r="CD30" s="184"/>
      <c r="CE30" s="193"/>
      <c r="CF30" s="193"/>
      <c r="CG30" s="193"/>
      <c r="CH30" s="193"/>
      <c r="CI30" s="193"/>
      <c r="CJ30" s="193"/>
      <c r="CK30" s="193"/>
      <c r="CL30" s="193"/>
      <c r="CM30" s="193"/>
      <c r="CN30" s="193"/>
      <c r="CO30" s="193"/>
      <c r="CP30" s="193"/>
      <c r="CQ30" s="193"/>
      <c r="CR30" s="193"/>
      <c r="CS30" s="194"/>
      <c r="CT30" s="195"/>
      <c r="CU30" s="196"/>
      <c r="CV30" s="196"/>
      <c r="CW30" s="196"/>
      <c r="CX30" s="196"/>
      <c r="CY30" s="196"/>
      <c r="CZ30" s="196"/>
      <c r="DA30" s="197"/>
      <c r="DB30" s="195"/>
      <c r="DC30" s="196"/>
      <c r="DD30" s="196"/>
      <c r="DE30" s="196"/>
      <c r="DF30" s="196"/>
      <c r="DG30" s="196"/>
      <c r="DH30" s="196"/>
      <c r="DI30" s="197"/>
    </row>
    <row r="31" spans="1:113" ht="13.5" customHeight="1" x14ac:dyDescent="0.2">
      <c r="A31" s="173"/>
      <c r="B31" s="198"/>
      <c r="DI31" s="199"/>
    </row>
    <row r="32" spans="1:113" ht="13.5" customHeight="1" x14ac:dyDescent="0.2">
      <c r="A32" s="173"/>
      <c r="B32" s="200"/>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99"/>
    </row>
    <row r="33" spans="1:113" ht="13.5" customHeight="1" x14ac:dyDescent="0.2">
      <c r="A33" s="173"/>
      <c r="B33" s="200"/>
      <c r="C33" s="358" t="s">
        <v>186</v>
      </c>
      <c r="D33" s="358"/>
      <c r="E33" s="357" t="s">
        <v>187</v>
      </c>
      <c r="F33" s="357"/>
      <c r="G33" s="357"/>
      <c r="H33" s="357"/>
      <c r="I33" s="357"/>
      <c r="J33" s="357"/>
      <c r="K33" s="357"/>
      <c r="L33" s="357"/>
      <c r="M33" s="357"/>
      <c r="N33" s="357"/>
      <c r="O33" s="357"/>
      <c r="P33" s="357"/>
      <c r="Q33" s="357"/>
      <c r="R33" s="357"/>
      <c r="S33" s="357"/>
      <c r="T33" s="177"/>
      <c r="U33" s="358" t="s">
        <v>186</v>
      </c>
      <c r="V33" s="358"/>
      <c r="W33" s="357" t="s">
        <v>187</v>
      </c>
      <c r="X33" s="357"/>
      <c r="Y33" s="357"/>
      <c r="Z33" s="357"/>
      <c r="AA33" s="357"/>
      <c r="AB33" s="357"/>
      <c r="AC33" s="357"/>
      <c r="AD33" s="357"/>
      <c r="AE33" s="357"/>
      <c r="AF33" s="357"/>
      <c r="AG33" s="357"/>
      <c r="AH33" s="357"/>
      <c r="AI33" s="357"/>
      <c r="AJ33" s="357"/>
      <c r="AK33" s="357"/>
      <c r="AL33" s="177"/>
      <c r="AM33" s="358" t="s">
        <v>186</v>
      </c>
      <c r="AN33" s="358"/>
      <c r="AO33" s="357" t="s">
        <v>187</v>
      </c>
      <c r="AP33" s="357"/>
      <c r="AQ33" s="357"/>
      <c r="AR33" s="357"/>
      <c r="AS33" s="357"/>
      <c r="AT33" s="357"/>
      <c r="AU33" s="357"/>
      <c r="AV33" s="357"/>
      <c r="AW33" s="357"/>
      <c r="AX33" s="357"/>
      <c r="AY33" s="357"/>
      <c r="AZ33" s="357"/>
      <c r="BA33" s="357"/>
      <c r="BB33" s="357"/>
      <c r="BC33" s="357"/>
      <c r="BD33" s="183"/>
      <c r="BE33" s="357" t="s">
        <v>188</v>
      </c>
      <c r="BF33" s="357"/>
      <c r="BG33" s="357" t="s">
        <v>189</v>
      </c>
      <c r="BH33" s="357"/>
      <c r="BI33" s="357"/>
      <c r="BJ33" s="357"/>
      <c r="BK33" s="357"/>
      <c r="BL33" s="357"/>
      <c r="BM33" s="357"/>
      <c r="BN33" s="357"/>
      <c r="BO33" s="357"/>
      <c r="BP33" s="357"/>
      <c r="BQ33" s="357"/>
      <c r="BR33" s="357"/>
      <c r="BS33" s="357"/>
      <c r="BT33" s="357"/>
      <c r="BU33" s="357"/>
      <c r="BV33" s="183"/>
      <c r="BW33" s="358" t="s">
        <v>188</v>
      </c>
      <c r="BX33" s="358"/>
      <c r="BY33" s="357" t="s">
        <v>190</v>
      </c>
      <c r="BZ33" s="357"/>
      <c r="CA33" s="357"/>
      <c r="CB33" s="357"/>
      <c r="CC33" s="357"/>
      <c r="CD33" s="357"/>
      <c r="CE33" s="357"/>
      <c r="CF33" s="357"/>
      <c r="CG33" s="357"/>
      <c r="CH33" s="357"/>
      <c r="CI33" s="357"/>
      <c r="CJ33" s="357"/>
      <c r="CK33" s="357"/>
      <c r="CL33" s="357"/>
      <c r="CM33" s="357"/>
      <c r="CN33" s="177"/>
      <c r="CO33" s="358" t="s">
        <v>186</v>
      </c>
      <c r="CP33" s="358"/>
      <c r="CQ33" s="357" t="s">
        <v>191</v>
      </c>
      <c r="CR33" s="357"/>
      <c r="CS33" s="357"/>
      <c r="CT33" s="357"/>
      <c r="CU33" s="357"/>
      <c r="CV33" s="357"/>
      <c r="CW33" s="357"/>
      <c r="CX33" s="357"/>
      <c r="CY33" s="357"/>
      <c r="CZ33" s="357"/>
      <c r="DA33" s="357"/>
      <c r="DB33" s="357"/>
      <c r="DC33" s="357"/>
      <c r="DD33" s="357"/>
      <c r="DE33" s="357"/>
      <c r="DF33" s="177"/>
      <c r="DG33" s="356" t="s">
        <v>192</v>
      </c>
      <c r="DH33" s="356"/>
      <c r="DI33" s="178"/>
    </row>
    <row r="34" spans="1:113" ht="32.25" customHeight="1" x14ac:dyDescent="0.2">
      <c r="A34" s="173"/>
      <c r="B34" s="20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73"/>
      <c r="U34" s="354">
        <f>IF(W34="","",MAX(C34:D43)+1)</f>
        <v>3</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73"/>
      <c r="AM34" s="354">
        <f>IF(AO34="","",MAX(C34:D43,U34:V43)+1)</f>
        <v>6</v>
      </c>
      <c r="AN34" s="354"/>
      <c r="AO34" s="355" t="str">
        <f>IF('各会計、関係団体の財政状況及び健全化判断比率'!B31="","",'各会計、関係団体の財政状況及び健全化判断比率'!B31)</f>
        <v>水道事業会計</v>
      </c>
      <c r="AP34" s="355"/>
      <c r="AQ34" s="355"/>
      <c r="AR34" s="355"/>
      <c r="AS34" s="355"/>
      <c r="AT34" s="355"/>
      <c r="AU34" s="355"/>
      <c r="AV34" s="355"/>
      <c r="AW34" s="355"/>
      <c r="AX34" s="355"/>
      <c r="AY34" s="355"/>
      <c r="AZ34" s="355"/>
      <c r="BA34" s="355"/>
      <c r="BB34" s="355"/>
      <c r="BC34" s="355"/>
      <c r="BD34" s="173"/>
      <c r="BE34" s="354" t="str">
        <f>IF(BG34="","",MAX(C34:D43,U34:V43,AM34:AN43)+1)</f>
        <v/>
      </c>
      <c r="BF34" s="354"/>
      <c r="BG34" s="355"/>
      <c r="BH34" s="355"/>
      <c r="BI34" s="355"/>
      <c r="BJ34" s="355"/>
      <c r="BK34" s="355"/>
      <c r="BL34" s="355"/>
      <c r="BM34" s="355"/>
      <c r="BN34" s="355"/>
      <c r="BO34" s="355"/>
      <c r="BP34" s="355"/>
      <c r="BQ34" s="355"/>
      <c r="BR34" s="355"/>
      <c r="BS34" s="355"/>
      <c r="BT34" s="355"/>
      <c r="BU34" s="355"/>
      <c r="BV34" s="173"/>
      <c r="BW34" s="354">
        <f>IF(BY34="","",MAX(C34:D43,U34:V43,AM34:AN43,BE34:BF43)+1)</f>
        <v>8</v>
      </c>
      <c r="BX34" s="354"/>
      <c r="BY34" s="355" t="str">
        <f>IF('各会計、関係団体の財政状況及び健全化判断比率'!B68="","",'各会計、関係団体の財政状況及び健全化判断比率'!B68)</f>
        <v>岐阜羽島衛生施設組合（一般会計分）</v>
      </c>
      <c r="BZ34" s="355"/>
      <c r="CA34" s="355"/>
      <c r="CB34" s="355"/>
      <c r="CC34" s="355"/>
      <c r="CD34" s="355"/>
      <c r="CE34" s="355"/>
      <c r="CF34" s="355"/>
      <c r="CG34" s="355"/>
      <c r="CH34" s="355"/>
      <c r="CI34" s="355"/>
      <c r="CJ34" s="355"/>
      <c r="CK34" s="355"/>
      <c r="CL34" s="355"/>
      <c r="CM34" s="355"/>
      <c r="CN34" s="173"/>
      <c r="CO34" s="354" t="str">
        <f>IF(CQ34="","",MAX(C34:D43,U34:V43,AM34:AN43,BE34:BF43,BW34:BX43)+1)</f>
        <v/>
      </c>
      <c r="CP34" s="354"/>
      <c r="CQ34" s="355" t="str">
        <f>IF('各会計、関係団体の財政状況及び健全化判断比率'!BS7="","",'各会計、関係団体の財政状況及び健全化判断比率'!BS7)</f>
        <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78"/>
    </row>
    <row r="35" spans="1:113" ht="32.25" customHeight="1" x14ac:dyDescent="0.2">
      <c r="A35" s="173"/>
      <c r="B35" s="200"/>
      <c r="C35" s="354">
        <f>IF(E35="","",C34+1)</f>
        <v>2</v>
      </c>
      <c r="D35" s="354"/>
      <c r="E35" s="355" t="str">
        <f>IF('各会計、関係団体の財政状況及び健全化判断比率'!B8="","",'各会計、関係団体の財政状況及び健全化判断比率'!B8)</f>
        <v>羽島郡二町教育委員会特別会計</v>
      </c>
      <c r="F35" s="355"/>
      <c r="G35" s="355"/>
      <c r="H35" s="355"/>
      <c r="I35" s="355"/>
      <c r="J35" s="355"/>
      <c r="K35" s="355"/>
      <c r="L35" s="355"/>
      <c r="M35" s="355"/>
      <c r="N35" s="355"/>
      <c r="O35" s="355"/>
      <c r="P35" s="355"/>
      <c r="Q35" s="355"/>
      <c r="R35" s="355"/>
      <c r="S35" s="355"/>
      <c r="T35" s="173"/>
      <c r="U35" s="354">
        <f>IF(W35="","",U34+1)</f>
        <v>4</v>
      </c>
      <c r="V35" s="354"/>
      <c r="W35" s="355" t="str">
        <f>IF('各会計、関係団体の財政状況及び健全化判断比率'!B29="","",'各会計、関係団体の財政状況及び健全化判断比率'!B29)</f>
        <v>介護保険特別会計</v>
      </c>
      <c r="X35" s="355"/>
      <c r="Y35" s="355"/>
      <c r="Z35" s="355"/>
      <c r="AA35" s="355"/>
      <c r="AB35" s="355"/>
      <c r="AC35" s="355"/>
      <c r="AD35" s="355"/>
      <c r="AE35" s="355"/>
      <c r="AF35" s="355"/>
      <c r="AG35" s="355"/>
      <c r="AH35" s="355"/>
      <c r="AI35" s="355"/>
      <c r="AJ35" s="355"/>
      <c r="AK35" s="355"/>
      <c r="AL35" s="173"/>
      <c r="AM35" s="354">
        <f t="shared" ref="AM35:AM43" si="0">IF(AO35="","",AM34+1)</f>
        <v>7</v>
      </c>
      <c r="AN35" s="354"/>
      <c r="AO35" s="355" t="str">
        <f>IF('各会計、関係団体の財政状況及び健全化判断比率'!B32="","",'各会計、関係団体の財政状況及び健全化判断比率'!B32)</f>
        <v>下水道事業会計</v>
      </c>
      <c r="AP35" s="355"/>
      <c r="AQ35" s="355"/>
      <c r="AR35" s="355"/>
      <c r="AS35" s="355"/>
      <c r="AT35" s="355"/>
      <c r="AU35" s="355"/>
      <c r="AV35" s="355"/>
      <c r="AW35" s="355"/>
      <c r="AX35" s="355"/>
      <c r="AY35" s="355"/>
      <c r="AZ35" s="355"/>
      <c r="BA35" s="355"/>
      <c r="BB35" s="355"/>
      <c r="BC35" s="355"/>
      <c r="BD35" s="17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73"/>
      <c r="BW35" s="354">
        <f t="shared" ref="BW35:BW43" si="2">IF(BY35="","",BW34+1)</f>
        <v>9</v>
      </c>
      <c r="BX35" s="354"/>
      <c r="BY35" s="355" t="str">
        <f>IF('各会計、関係団体の財政状況及び健全化判断比率'!B69="","",'各会計、関係団体の財政状況及び健全化判断比率'!B69)</f>
        <v>岐阜羽島衛生施設組合（公共用地取得事業特別会計）</v>
      </c>
      <c r="BZ35" s="355"/>
      <c r="CA35" s="355"/>
      <c r="CB35" s="355"/>
      <c r="CC35" s="355"/>
      <c r="CD35" s="355"/>
      <c r="CE35" s="355"/>
      <c r="CF35" s="355"/>
      <c r="CG35" s="355"/>
      <c r="CH35" s="355"/>
      <c r="CI35" s="355"/>
      <c r="CJ35" s="355"/>
      <c r="CK35" s="355"/>
      <c r="CL35" s="355"/>
      <c r="CM35" s="355"/>
      <c r="CN35" s="17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78"/>
    </row>
    <row r="36" spans="1:113" ht="32.25" customHeight="1" x14ac:dyDescent="0.2">
      <c r="A36" s="173"/>
      <c r="B36" s="20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73"/>
      <c r="U36" s="354">
        <f t="shared" ref="U36:U43" si="4">IF(W36="","",U35+1)</f>
        <v>5</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73"/>
      <c r="AM36" s="354" t="str">
        <f t="shared" si="0"/>
        <v/>
      </c>
      <c r="AN36" s="354"/>
      <c r="AO36" s="355"/>
      <c r="AP36" s="355"/>
      <c r="AQ36" s="355"/>
      <c r="AR36" s="355"/>
      <c r="AS36" s="355"/>
      <c r="AT36" s="355"/>
      <c r="AU36" s="355"/>
      <c r="AV36" s="355"/>
      <c r="AW36" s="355"/>
      <c r="AX36" s="355"/>
      <c r="AY36" s="355"/>
      <c r="AZ36" s="355"/>
      <c r="BA36" s="355"/>
      <c r="BB36" s="355"/>
      <c r="BC36" s="355"/>
      <c r="BD36" s="173"/>
      <c r="BE36" s="354" t="str">
        <f t="shared" si="1"/>
        <v/>
      </c>
      <c r="BF36" s="354"/>
      <c r="BG36" s="355"/>
      <c r="BH36" s="355"/>
      <c r="BI36" s="355"/>
      <c r="BJ36" s="355"/>
      <c r="BK36" s="355"/>
      <c r="BL36" s="355"/>
      <c r="BM36" s="355"/>
      <c r="BN36" s="355"/>
      <c r="BO36" s="355"/>
      <c r="BP36" s="355"/>
      <c r="BQ36" s="355"/>
      <c r="BR36" s="355"/>
      <c r="BS36" s="355"/>
      <c r="BT36" s="355"/>
      <c r="BU36" s="355"/>
      <c r="BV36" s="173"/>
      <c r="BW36" s="354">
        <f t="shared" si="2"/>
        <v>10</v>
      </c>
      <c r="BX36" s="354"/>
      <c r="BY36" s="355" t="str">
        <f>IF('各会計、関係団体の財政状況及び健全化判断比率'!B70="","",'各会計、関係団体の財政状況及び健全化判断比率'!B70)</f>
        <v>木曽川右岸地帯水防事務組合</v>
      </c>
      <c r="BZ36" s="355"/>
      <c r="CA36" s="355"/>
      <c r="CB36" s="355"/>
      <c r="CC36" s="355"/>
      <c r="CD36" s="355"/>
      <c r="CE36" s="355"/>
      <c r="CF36" s="355"/>
      <c r="CG36" s="355"/>
      <c r="CH36" s="355"/>
      <c r="CI36" s="355"/>
      <c r="CJ36" s="355"/>
      <c r="CK36" s="355"/>
      <c r="CL36" s="355"/>
      <c r="CM36" s="355"/>
      <c r="CN36" s="17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78"/>
    </row>
    <row r="37" spans="1:113" ht="32.25" customHeight="1" x14ac:dyDescent="0.2">
      <c r="A37" s="173"/>
      <c r="B37" s="20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73"/>
      <c r="U37" s="354" t="str">
        <f t="shared" si="4"/>
        <v/>
      </c>
      <c r="V37" s="354"/>
      <c r="W37" s="355"/>
      <c r="X37" s="355"/>
      <c r="Y37" s="355"/>
      <c r="Z37" s="355"/>
      <c r="AA37" s="355"/>
      <c r="AB37" s="355"/>
      <c r="AC37" s="355"/>
      <c r="AD37" s="355"/>
      <c r="AE37" s="355"/>
      <c r="AF37" s="355"/>
      <c r="AG37" s="355"/>
      <c r="AH37" s="355"/>
      <c r="AI37" s="355"/>
      <c r="AJ37" s="355"/>
      <c r="AK37" s="355"/>
      <c r="AL37" s="173"/>
      <c r="AM37" s="354" t="str">
        <f t="shared" si="0"/>
        <v/>
      </c>
      <c r="AN37" s="354"/>
      <c r="AO37" s="355"/>
      <c r="AP37" s="355"/>
      <c r="AQ37" s="355"/>
      <c r="AR37" s="355"/>
      <c r="AS37" s="355"/>
      <c r="AT37" s="355"/>
      <c r="AU37" s="355"/>
      <c r="AV37" s="355"/>
      <c r="AW37" s="355"/>
      <c r="AX37" s="355"/>
      <c r="AY37" s="355"/>
      <c r="AZ37" s="355"/>
      <c r="BA37" s="355"/>
      <c r="BB37" s="355"/>
      <c r="BC37" s="355"/>
      <c r="BD37" s="173"/>
      <c r="BE37" s="354" t="str">
        <f t="shared" si="1"/>
        <v/>
      </c>
      <c r="BF37" s="354"/>
      <c r="BG37" s="355"/>
      <c r="BH37" s="355"/>
      <c r="BI37" s="355"/>
      <c r="BJ37" s="355"/>
      <c r="BK37" s="355"/>
      <c r="BL37" s="355"/>
      <c r="BM37" s="355"/>
      <c r="BN37" s="355"/>
      <c r="BO37" s="355"/>
      <c r="BP37" s="355"/>
      <c r="BQ37" s="355"/>
      <c r="BR37" s="355"/>
      <c r="BS37" s="355"/>
      <c r="BT37" s="355"/>
      <c r="BU37" s="355"/>
      <c r="BV37" s="173"/>
      <c r="BW37" s="354">
        <f t="shared" si="2"/>
        <v>11</v>
      </c>
      <c r="BX37" s="354"/>
      <c r="BY37" s="355" t="str">
        <f>IF('各会計、関係団体の財政状況及び健全化判断比率'!B71="","",'各会計、関係団体の財政状況及び健全化判断比率'!B71)</f>
        <v>岐阜県市町村会館組合</v>
      </c>
      <c r="BZ37" s="355"/>
      <c r="CA37" s="355"/>
      <c r="CB37" s="355"/>
      <c r="CC37" s="355"/>
      <c r="CD37" s="355"/>
      <c r="CE37" s="355"/>
      <c r="CF37" s="355"/>
      <c r="CG37" s="355"/>
      <c r="CH37" s="355"/>
      <c r="CI37" s="355"/>
      <c r="CJ37" s="355"/>
      <c r="CK37" s="355"/>
      <c r="CL37" s="355"/>
      <c r="CM37" s="355"/>
      <c r="CN37" s="17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78"/>
    </row>
    <row r="38" spans="1:113" ht="32.25" customHeight="1" x14ac:dyDescent="0.2">
      <c r="A38" s="173"/>
      <c r="B38" s="20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73"/>
      <c r="U38" s="354" t="str">
        <f t="shared" si="4"/>
        <v/>
      </c>
      <c r="V38" s="354"/>
      <c r="W38" s="355"/>
      <c r="X38" s="355"/>
      <c r="Y38" s="355"/>
      <c r="Z38" s="355"/>
      <c r="AA38" s="355"/>
      <c r="AB38" s="355"/>
      <c r="AC38" s="355"/>
      <c r="AD38" s="355"/>
      <c r="AE38" s="355"/>
      <c r="AF38" s="355"/>
      <c r="AG38" s="355"/>
      <c r="AH38" s="355"/>
      <c r="AI38" s="355"/>
      <c r="AJ38" s="355"/>
      <c r="AK38" s="355"/>
      <c r="AL38" s="173"/>
      <c r="AM38" s="354" t="str">
        <f t="shared" si="0"/>
        <v/>
      </c>
      <c r="AN38" s="354"/>
      <c r="AO38" s="355"/>
      <c r="AP38" s="355"/>
      <c r="AQ38" s="355"/>
      <c r="AR38" s="355"/>
      <c r="AS38" s="355"/>
      <c r="AT38" s="355"/>
      <c r="AU38" s="355"/>
      <c r="AV38" s="355"/>
      <c r="AW38" s="355"/>
      <c r="AX38" s="355"/>
      <c r="AY38" s="355"/>
      <c r="AZ38" s="355"/>
      <c r="BA38" s="355"/>
      <c r="BB38" s="355"/>
      <c r="BC38" s="355"/>
      <c r="BD38" s="173"/>
      <c r="BE38" s="354" t="str">
        <f t="shared" si="1"/>
        <v/>
      </c>
      <c r="BF38" s="354"/>
      <c r="BG38" s="355"/>
      <c r="BH38" s="355"/>
      <c r="BI38" s="355"/>
      <c r="BJ38" s="355"/>
      <c r="BK38" s="355"/>
      <c r="BL38" s="355"/>
      <c r="BM38" s="355"/>
      <c r="BN38" s="355"/>
      <c r="BO38" s="355"/>
      <c r="BP38" s="355"/>
      <c r="BQ38" s="355"/>
      <c r="BR38" s="355"/>
      <c r="BS38" s="355"/>
      <c r="BT38" s="355"/>
      <c r="BU38" s="355"/>
      <c r="BV38" s="173"/>
      <c r="BW38" s="354">
        <f t="shared" si="2"/>
        <v>12</v>
      </c>
      <c r="BX38" s="354"/>
      <c r="BY38" s="355" t="str">
        <f>IF('各会計、関係団体の財政状況及び健全化判断比率'!B72="","",'各会計、関係団体の財政状況及び健全化判断比率'!B72)</f>
        <v>岐阜県市町村職員退職手当組合</v>
      </c>
      <c r="BZ38" s="355"/>
      <c r="CA38" s="355"/>
      <c r="CB38" s="355"/>
      <c r="CC38" s="355"/>
      <c r="CD38" s="355"/>
      <c r="CE38" s="355"/>
      <c r="CF38" s="355"/>
      <c r="CG38" s="355"/>
      <c r="CH38" s="355"/>
      <c r="CI38" s="355"/>
      <c r="CJ38" s="355"/>
      <c r="CK38" s="355"/>
      <c r="CL38" s="355"/>
      <c r="CM38" s="355"/>
      <c r="CN38" s="17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78"/>
    </row>
    <row r="39" spans="1:113" ht="32.25" customHeight="1" x14ac:dyDescent="0.2">
      <c r="A39" s="173"/>
      <c r="B39" s="20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73"/>
      <c r="U39" s="354" t="str">
        <f t="shared" si="4"/>
        <v/>
      </c>
      <c r="V39" s="354"/>
      <c r="W39" s="355"/>
      <c r="X39" s="355"/>
      <c r="Y39" s="355"/>
      <c r="Z39" s="355"/>
      <c r="AA39" s="355"/>
      <c r="AB39" s="355"/>
      <c r="AC39" s="355"/>
      <c r="AD39" s="355"/>
      <c r="AE39" s="355"/>
      <c r="AF39" s="355"/>
      <c r="AG39" s="355"/>
      <c r="AH39" s="355"/>
      <c r="AI39" s="355"/>
      <c r="AJ39" s="355"/>
      <c r="AK39" s="355"/>
      <c r="AL39" s="173"/>
      <c r="AM39" s="354" t="str">
        <f t="shared" si="0"/>
        <v/>
      </c>
      <c r="AN39" s="354"/>
      <c r="AO39" s="355"/>
      <c r="AP39" s="355"/>
      <c r="AQ39" s="355"/>
      <c r="AR39" s="355"/>
      <c r="AS39" s="355"/>
      <c r="AT39" s="355"/>
      <c r="AU39" s="355"/>
      <c r="AV39" s="355"/>
      <c r="AW39" s="355"/>
      <c r="AX39" s="355"/>
      <c r="AY39" s="355"/>
      <c r="AZ39" s="355"/>
      <c r="BA39" s="355"/>
      <c r="BB39" s="355"/>
      <c r="BC39" s="355"/>
      <c r="BD39" s="173"/>
      <c r="BE39" s="354" t="str">
        <f t="shared" si="1"/>
        <v/>
      </c>
      <c r="BF39" s="354"/>
      <c r="BG39" s="355"/>
      <c r="BH39" s="355"/>
      <c r="BI39" s="355"/>
      <c r="BJ39" s="355"/>
      <c r="BK39" s="355"/>
      <c r="BL39" s="355"/>
      <c r="BM39" s="355"/>
      <c r="BN39" s="355"/>
      <c r="BO39" s="355"/>
      <c r="BP39" s="355"/>
      <c r="BQ39" s="355"/>
      <c r="BR39" s="355"/>
      <c r="BS39" s="355"/>
      <c r="BT39" s="355"/>
      <c r="BU39" s="355"/>
      <c r="BV39" s="173"/>
      <c r="BW39" s="354">
        <f t="shared" si="2"/>
        <v>13</v>
      </c>
      <c r="BX39" s="354"/>
      <c r="BY39" s="355" t="str">
        <f>IF('各会計、関係団体の財政状況及び健全化判断比率'!B73="","",'各会計、関係団体の財政状況及び健全化判断比率'!B73)</f>
        <v>岐阜地域児童発達支援センター組合</v>
      </c>
      <c r="BZ39" s="355"/>
      <c r="CA39" s="355"/>
      <c r="CB39" s="355"/>
      <c r="CC39" s="355"/>
      <c r="CD39" s="355"/>
      <c r="CE39" s="355"/>
      <c r="CF39" s="355"/>
      <c r="CG39" s="355"/>
      <c r="CH39" s="355"/>
      <c r="CI39" s="355"/>
      <c r="CJ39" s="355"/>
      <c r="CK39" s="355"/>
      <c r="CL39" s="355"/>
      <c r="CM39" s="355"/>
      <c r="CN39" s="17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78"/>
    </row>
    <row r="40" spans="1:113" ht="32.25" customHeight="1" x14ac:dyDescent="0.2">
      <c r="A40" s="173"/>
      <c r="B40" s="20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73"/>
      <c r="U40" s="354" t="str">
        <f t="shared" si="4"/>
        <v/>
      </c>
      <c r="V40" s="354"/>
      <c r="W40" s="355"/>
      <c r="X40" s="355"/>
      <c r="Y40" s="355"/>
      <c r="Z40" s="355"/>
      <c r="AA40" s="355"/>
      <c r="AB40" s="355"/>
      <c r="AC40" s="355"/>
      <c r="AD40" s="355"/>
      <c r="AE40" s="355"/>
      <c r="AF40" s="355"/>
      <c r="AG40" s="355"/>
      <c r="AH40" s="355"/>
      <c r="AI40" s="355"/>
      <c r="AJ40" s="355"/>
      <c r="AK40" s="355"/>
      <c r="AL40" s="173"/>
      <c r="AM40" s="354" t="str">
        <f t="shared" si="0"/>
        <v/>
      </c>
      <c r="AN40" s="354"/>
      <c r="AO40" s="355"/>
      <c r="AP40" s="355"/>
      <c r="AQ40" s="355"/>
      <c r="AR40" s="355"/>
      <c r="AS40" s="355"/>
      <c r="AT40" s="355"/>
      <c r="AU40" s="355"/>
      <c r="AV40" s="355"/>
      <c r="AW40" s="355"/>
      <c r="AX40" s="355"/>
      <c r="AY40" s="355"/>
      <c r="AZ40" s="355"/>
      <c r="BA40" s="355"/>
      <c r="BB40" s="355"/>
      <c r="BC40" s="355"/>
      <c r="BD40" s="173"/>
      <c r="BE40" s="354" t="str">
        <f t="shared" si="1"/>
        <v/>
      </c>
      <c r="BF40" s="354"/>
      <c r="BG40" s="355"/>
      <c r="BH40" s="355"/>
      <c r="BI40" s="355"/>
      <c r="BJ40" s="355"/>
      <c r="BK40" s="355"/>
      <c r="BL40" s="355"/>
      <c r="BM40" s="355"/>
      <c r="BN40" s="355"/>
      <c r="BO40" s="355"/>
      <c r="BP40" s="355"/>
      <c r="BQ40" s="355"/>
      <c r="BR40" s="355"/>
      <c r="BS40" s="355"/>
      <c r="BT40" s="355"/>
      <c r="BU40" s="355"/>
      <c r="BV40" s="173"/>
      <c r="BW40" s="354">
        <f t="shared" si="2"/>
        <v>14</v>
      </c>
      <c r="BX40" s="354"/>
      <c r="BY40" s="355" t="str">
        <f>IF('各会計、関係団体の財政状況及び健全化判断比率'!B74="","",'各会計、関係団体の財政状況及び健全化判断比率'!B74)</f>
        <v>羽島郡広域連合</v>
      </c>
      <c r="BZ40" s="355"/>
      <c r="CA40" s="355"/>
      <c r="CB40" s="355"/>
      <c r="CC40" s="355"/>
      <c r="CD40" s="355"/>
      <c r="CE40" s="355"/>
      <c r="CF40" s="355"/>
      <c r="CG40" s="355"/>
      <c r="CH40" s="355"/>
      <c r="CI40" s="355"/>
      <c r="CJ40" s="355"/>
      <c r="CK40" s="355"/>
      <c r="CL40" s="355"/>
      <c r="CM40" s="355"/>
      <c r="CN40" s="17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78"/>
    </row>
    <row r="41" spans="1:113" ht="32.25" customHeight="1" x14ac:dyDescent="0.2">
      <c r="A41" s="173"/>
      <c r="B41" s="20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73"/>
      <c r="U41" s="354" t="str">
        <f t="shared" si="4"/>
        <v/>
      </c>
      <c r="V41" s="354"/>
      <c r="W41" s="355"/>
      <c r="X41" s="355"/>
      <c r="Y41" s="355"/>
      <c r="Z41" s="355"/>
      <c r="AA41" s="355"/>
      <c r="AB41" s="355"/>
      <c r="AC41" s="355"/>
      <c r="AD41" s="355"/>
      <c r="AE41" s="355"/>
      <c r="AF41" s="355"/>
      <c r="AG41" s="355"/>
      <c r="AH41" s="355"/>
      <c r="AI41" s="355"/>
      <c r="AJ41" s="355"/>
      <c r="AK41" s="355"/>
      <c r="AL41" s="173"/>
      <c r="AM41" s="354" t="str">
        <f t="shared" si="0"/>
        <v/>
      </c>
      <c r="AN41" s="354"/>
      <c r="AO41" s="355"/>
      <c r="AP41" s="355"/>
      <c r="AQ41" s="355"/>
      <c r="AR41" s="355"/>
      <c r="AS41" s="355"/>
      <c r="AT41" s="355"/>
      <c r="AU41" s="355"/>
      <c r="AV41" s="355"/>
      <c r="AW41" s="355"/>
      <c r="AX41" s="355"/>
      <c r="AY41" s="355"/>
      <c r="AZ41" s="355"/>
      <c r="BA41" s="355"/>
      <c r="BB41" s="355"/>
      <c r="BC41" s="355"/>
      <c r="BD41" s="173"/>
      <c r="BE41" s="354" t="str">
        <f t="shared" si="1"/>
        <v/>
      </c>
      <c r="BF41" s="354"/>
      <c r="BG41" s="355"/>
      <c r="BH41" s="355"/>
      <c r="BI41" s="355"/>
      <c r="BJ41" s="355"/>
      <c r="BK41" s="355"/>
      <c r="BL41" s="355"/>
      <c r="BM41" s="355"/>
      <c r="BN41" s="355"/>
      <c r="BO41" s="355"/>
      <c r="BP41" s="355"/>
      <c r="BQ41" s="355"/>
      <c r="BR41" s="355"/>
      <c r="BS41" s="355"/>
      <c r="BT41" s="355"/>
      <c r="BU41" s="355"/>
      <c r="BV41" s="173"/>
      <c r="BW41" s="354">
        <f t="shared" si="2"/>
        <v>15</v>
      </c>
      <c r="BX41" s="354"/>
      <c r="BY41" s="355" t="str">
        <f>IF('各会計、関係団体の財政状況及び健全化判断比率'!B75="","",'各会計、関係団体の財政状況及び健全化判断比率'!B75)</f>
        <v>岐阜県地方競馬組合</v>
      </c>
      <c r="BZ41" s="355"/>
      <c r="CA41" s="355"/>
      <c r="CB41" s="355"/>
      <c r="CC41" s="355"/>
      <c r="CD41" s="355"/>
      <c r="CE41" s="355"/>
      <c r="CF41" s="355"/>
      <c r="CG41" s="355"/>
      <c r="CH41" s="355"/>
      <c r="CI41" s="355"/>
      <c r="CJ41" s="355"/>
      <c r="CK41" s="355"/>
      <c r="CL41" s="355"/>
      <c r="CM41" s="355"/>
      <c r="CN41" s="17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78"/>
    </row>
    <row r="42" spans="1:113" ht="32.25" customHeight="1" x14ac:dyDescent="0.2">
      <c r="B42" s="20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73"/>
      <c r="U42" s="354" t="str">
        <f t="shared" si="4"/>
        <v/>
      </c>
      <c r="V42" s="354"/>
      <c r="W42" s="355"/>
      <c r="X42" s="355"/>
      <c r="Y42" s="355"/>
      <c r="Z42" s="355"/>
      <c r="AA42" s="355"/>
      <c r="AB42" s="355"/>
      <c r="AC42" s="355"/>
      <c r="AD42" s="355"/>
      <c r="AE42" s="355"/>
      <c r="AF42" s="355"/>
      <c r="AG42" s="355"/>
      <c r="AH42" s="355"/>
      <c r="AI42" s="355"/>
      <c r="AJ42" s="355"/>
      <c r="AK42" s="355"/>
      <c r="AL42" s="173"/>
      <c r="AM42" s="354" t="str">
        <f t="shared" si="0"/>
        <v/>
      </c>
      <c r="AN42" s="354"/>
      <c r="AO42" s="355"/>
      <c r="AP42" s="355"/>
      <c r="AQ42" s="355"/>
      <c r="AR42" s="355"/>
      <c r="AS42" s="355"/>
      <c r="AT42" s="355"/>
      <c r="AU42" s="355"/>
      <c r="AV42" s="355"/>
      <c r="AW42" s="355"/>
      <c r="AX42" s="355"/>
      <c r="AY42" s="355"/>
      <c r="AZ42" s="355"/>
      <c r="BA42" s="355"/>
      <c r="BB42" s="355"/>
      <c r="BC42" s="355"/>
      <c r="BD42" s="173"/>
      <c r="BE42" s="354" t="str">
        <f t="shared" si="1"/>
        <v/>
      </c>
      <c r="BF42" s="354"/>
      <c r="BG42" s="355"/>
      <c r="BH42" s="355"/>
      <c r="BI42" s="355"/>
      <c r="BJ42" s="355"/>
      <c r="BK42" s="355"/>
      <c r="BL42" s="355"/>
      <c r="BM42" s="355"/>
      <c r="BN42" s="355"/>
      <c r="BO42" s="355"/>
      <c r="BP42" s="355"/>
      <c r="BQ42" s="355"/>
      <c r="BR42" s="355"/>
      <c r="BS42" s="355"/>
      <c r="BT42" s="355"/>
      <c r="BU42" s="355"/>
      <c r="BV42" s="173"/>
      <c r="BW42" s="354">
        <f t="shared" si="2"/>
        <v>16</v>
      </c>
      <c r="BX42" s="354"/>
      <c r="BY42" s="355" t="str">
        <f>IF('各会計、関係団体の財政状況及び健全化判断比率'!B76="","",'各会計、関係団体の財政状況及び健全化判断比率'!B76)</f>
        <v>後期高齢者医療連合（一般会計分）</v>
      </c>
      <c r="BZ42" s="355"/>
      <c r="CA42" s="355"/>
      <c r="CB42" s="355"/>
      <c r="CC42" s="355"/>
      <c r="CD42" s="355"/>
      <c r="CE42" s="355"/>
      <c r="CF42" s="355"/>
      <c r="CG42" s="355"/>
      <c r="CH42" s="355"/>
      <c r="CI42" s="355"/>
      <c r="CJ42" s="355"/>
      <c r="CK42" s="355"/>
      <c r="CL42" s="355"/>
      <c r="CM42" s="355"/>
      <c r="CN42" s="17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78"/>
    </row>
    <row r="43" spans="1:113" ht="32.25" customHeight="1" x14ac:dyDescent="0.2">
      <c r="B43" s="20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73"/>
      <c r="U43" s="354" t="str">
        <f t="shared" si="4"/>
        <v/>
      </c>
      <c r="V43" s="354"/>
      <c r="W43" s="355"/>
      <c r="X43" s="355"/>
      <c r="Y43" s="355"/>
      <c r="Z43" s="355"/>
      <c r="AA43" s="355"/>
      <c r="AB43" s="355"/>
      <c r="AC43" s="355"/>
      <c r="AD43" s="355"/>
      <c r="AE43" s="355"/>
      <c r="AF43" s="355"/>
      <c r="AG43" s="355"/>
      <c r="AH43" s="355"/>
      <c r="AI43" s="355"/>
      <c r="AJ43" s="355"/>
      <c r="AK43" s="355"/>
      <c r="AL43" s="173"/>
      <c r="AM43" s="354" t="str">
        <f t="shared" si="0"/>
        <v/>
      </c>
      <c r="AN43" s="354"/>
      <c r="AO43" s="355"/>
      <c r="AP43" s="355"/>
      <c r="AQ43" s="355"/>
      <c r="AR43" s="355"/>
      <c r="AS43" s="355"/>
      <c r="AT43" s="355"/>
      <c r="AU43" s="355"/>
      <c r="AV43" s="355"/>
      <c r="AW43" s="355"/>
      <c r="AX43" s="355"/>
      <c r="AY43" s="355"/>
      <c r="AZ43" s="355"/>
      <c r="BA43" s="355"/>
      <c r="BB43" s="355"/>
      <c r="BC43" s="355"/>
      <c r="BD43" s="173"/>
      <c r="BE43" s="354" t="str">
        <f t="shared" si="1"/>
        <v/>
      </c>
      <c r="BF43" s="354"/>
      <c r="BG43" s="355"/>
      <c r="BH43" s="355"/>
      <c r="BI43" s="355"/>
      <c r="BJ43" s="355"/>
      <c r="BK43" s="355"/>
      <c r="BL43" s="355"/>
      <c r="BM43" s="355"/>
      <c r="BN43" s="355"/>
      <c r="BO43" s="355"/>
      <c r="BP43" s="355"/>
      <c r="BQ43" s="355"/>
      <c r="BR43" s="355"/>
      <c r="BS43" s="355"/>
      <c r="BT43" s="355"/>
      <c r="BU43" s="355"/>
      <c r="BV43" s="173"/>
      <c r="BW43" s="354">
        <f t="shared" si="2"/>
        <v>17</v>
      </c>
      <c r="BX43" s="354"/>
      <c r="BY43" s="355" t="str">
        <f>IF('各会計、関係団体の財政状況及び健全化判断比率'!B77="","",'各会計、関係団体の財政状況及び健全化判断比率'!B77)</f>
        <v>後期高齢者医療連合（特別会計分）</v>
      </c>
      <c r="BZ43" s="355"/>
      <c r="CA43" s="355"/>
      <c r="CB43" s="355"/>
      <c r="CC43" s="355"/>
      <c r="CD43" s="355"/>
      <c r="CE43" s="355"/>
      <c r="CF43" s="355"/>
      <c r="CG43" s="355"/>
      <c r="CH43" s="355"/>
      <c r="CI43" s="355"/>
      <c r="CJ43" s="355"/>
      <c r="CK43" s="355"/>
      <c r="CL43" s="355"/>
      <c r="CM43" s="355"/>
      <c r="CN43" s="17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78"/>
    </row>
    <row r="44" spans="1:113" ht="13.5" customHeight="1" thickBot="1" x14ac:dyDescent="0.25">
      <c r="B44" s="201"/>
      <c r="C44" s="202"/>
      <c r="D44" s="202"/>
      <c r="E44" s="202"/>
      <c r="F44" s="202"/>
      <c r="G44" s="202"/>
      <c r="H44" s="202"/>
      <c r="I44" s="202"/>
      <c r="J44" s="202"/>
      <c r="K44" s="202"/>
      <c r="L44" s="202"/>
      <c r="M44" s="202"/>
      <c r="N44" s="202"/>
      <c r="O44" s="202"/>
      <c r="P44" s="202"/>
      <c r="Q44" s="202"/>
      <c r="R44" s="202"/>
      <c r="S44" s="202"/>
      <c r="T44" s="202"/>
      <c r="U44" s="202"/>
      <c r="V44" s="202"/>
      <c r="W44" s="202"/>
      <c r="X44" s="202"/>
      <c r="Y44" s="202"/>
      <c r="Z44" s="202"/>
      <c r="AA44" s="202"/>
      <c r="AB44" s="202"/>
      <c r="AC44" s="202"/>
      <c r="AD44" s="202"/>
      <c r="AE44" s="202"/>
      <c r="AF44" s="202"/>
      <c r="AG44" s="202"/>
      <c r="AH44" s="202"/>
      <c r="AI44" s="202"/>
      <c r="AJ44" s="202"/>
      <c r="AK44" s="202"/>
      <c r="AL44" s="202"/>
      <c r="AM44" s="202"/>
      <c r="AN44" s="202"/>
      <c r="AO44" s="202"/>
      <c r="AP44" s="202"/>
      <c r="AQ44" s="202"/>
      <c r="AR44" s="202"/>
      <c r="AS44" s="202"/>
      <c r="AT44" s="202"/>
      <c r="AU44" s="202"/>
      <c r="AV44" s="202"/>
      <c r="AW44" s="202"/>
      <c r="AX44" s="202"/>
      <c r="AY44" s="202"/>
      <c r="AZ44" s="202"/>
      <c r="BA44" s="202"/>
      <c r="BB44" s="202"/>
      <c r="BC44" s="202"/>
      <c r="BD44" s="202"/>
      <c r="BE44" s="202"/>
      <c r="BF44" s="202"/>
      <c r="BG44" s="202"/>
      <c r="BH44" s="202"/>
      <c r="BI44" s="202"/>
      <c r="BJ44" s="202"/>
      <c r="BK44" s="202"/>
      <c r="BL44" s="202"/>
      <c r="BM44" s="202"/>
      <c r="BN44" s="202"/>
      <c r="BO44" s="202"/>
      <c r="BP44" s="202"/>
      <c r="BQ44" s="202"/>
      <c r="BR44" s="202"/>
      <c r="BS44" s="202"/>
      <c r="BT44" s="202"/>
      <c r="BU44" s="202"/>
      <c r="BV44" s="202"/>
      <c r="BW44" s="202"/>
      <c r="BX44" s="202"/>
      <c r="BY44" s="202"/>
      <c r="BZ44" s="202"/>
      <c r="CA44" s="202"/>
      <c r="CB44" s="202"/>
      <c r="CC44" s="202"/>
      <c r="CD44" s="202"/>
      <c r="CE44" s="202"/>
      <c r="CF44" s="202"/>
      <c r="CG44" s="202"/>
      <c r="CH44" s="202"/>
      <c r="CI44" s="202"/>
      <c r="CJ44" s="202"/>
      <c r="CK44" s="202"/>
      <c r="CL44" s="202"/>
      <c r="CM44" s="202"/>
      <c r="CN44" s="202"/>
      <c r="CO44" s="202"/>
      <c r="CP44" s="202"/>
      <c r="CQ44" s="202"/>
      <c r="CR44" s="202"/>
      <c r="CS44" s="202"/>
      <c r="CT44" s="202"/>
      <c r="CU44" s="202"/>
      <c r="CV44" s="202"/>
      <c r="CW44" s="202"/>
      <c r="CX44" s="202"/>
      <c r="CY44" s="202"/>
      <c r="CZ44" s="202"/>
      <c r="DA44" s="202"/>
      <c r="DB44" s="202"/>
      <c r="DC44" s="202"/>
      <c r="DD44" s="202"/>
      <c r="DE44" s="202"/>
      <c r="DF44" s="202"/>
      <c r="DG44" s="202"/>
      <c r="DH44" s="202"/>
      <c r="DI44" s="203"/>
    </row>
    <row r="45" spans="1:113" x14ac:dyDescent="0.2"/>
    <row r="46" spans="1:113" x14ac:dyDescent="0.2">
      <c r="B46" s="17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VP8nlLYSMa/RCbdzkfHa/BI6KYXNc6iVZjYwy0+aw1CXBM1epwVK/p3HY1dQ9Fd+5/JYknyI7ScYzMscLFSShw==" saltValue="a1f1SNcct/zBSyI3J/nqQ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36" t="s">
        <v>534</v>
      </c>
      <c r="D34" s="1136"/>
      <c r="E34" s="1137"/>
      <c r="F34" s="32">
        <v>19.53</v>
      </c>
      <c r="G34" s="33">
        <v>18.66</v>
      </c>
      <c r="H34" s="33">
        <v>15.54</v>
      </c>
      <c r="I34" s="33">
        <v>15.79</v>
      </c>
      <c r="J34" s="34">
        <v>11.66</v>
      </c>
      <c r="K34" s="22"/>
      <c r="L34" s="22"/>
      <c r="M34" s="22"/>
      <c r="N34" s="22"/>
      <c r="O34" s="22"/>
      <c r="P34" s="22"/>
    </row>
    <row r="35" spans="1:16" ht="39" customHeight="1" x14ac:dyDescent="0.2">
      <c r="A35" s="22"/>
      <c r="B35" s="35"/>
      <c r="C35" s="1132" t="s">
        <v>535</v>
      </c>
      <c r="D35" s="1132"/>
      <c r="E35" s="1133"/>
      <c r="F35" s="36">
        <v>7</v>
      </c>
      <c r="G35" s="37">
        <v>9.0399999999999991</v>
      </c>
      <c r="H35" s="37">
        <v>15.34</v>
      </c>
      <c r="I35" s="37">
        <v>11.8</v>
      </c>
      <c r="J35" s="38">
        <v>10.98</v>
      </c>
      <c r="K35" s="22"/>
      <c r="L35" s="22"/>
      <c r="M35" s="22"/>
      <c r="N35" s="22"/>
      <c r="O35" s="22"/>
      <c r="P35" s="22"/>
    </row>
    <row r="36" spans="1:16" ht="39" customHeight="1" x14ac:dyDescent="0.2">
      <c r="A36" s="22"/>
      <c r="B36" s="35"/>
      <c r="C36" s="1132" t="s">
        <v>536</v>
      </c>
      <c r="D36" s="1132"/>
      <c r="E36" s="1133"/>
      <c r="F36" s="36" t="s">
        <v>486</v>
      </c>
      <c r="G36" s="37">
        <v>0.87</v>
      </c>
      <c r="H36" s="37">
        <v>1.89</v>
      </c>
      <c r="I36" s="37">
        <v>3.98</v>
      </c>
      <c r="J36" s="38">
        <v>5.21</v>
      </c>
      <c r="K36" s="22"/>
      <c r="L36" s="22"/>
      <c r="M36" s="22"/>
      <c r="N36" s="22"/>
      <c r="O36" s="22"/>
      <c r="P36" s="22"/>
    </row>
    <row r="37" spans="1:16" ht="39" customHeight="1" x14ac:dyDescent="0.2">
      <c r="A37" s="22"/>
      <c r="B37" s="35"/>
      <c r="C37" s="1132" t="s">
        <v>537</v>
      </c>
      <c r="D37" s="1132"/>
      <c r="E37" s="1133"/>
      <c r="F37" s="36">
        <v>4.22</v>
      </c>
      <c r="G37" s="37">
        <v>3.94</v>
      </c>
      <c r="H37" s="37">
        <v>4.04</v>
      </c>
      <c r="I37" s="37">
        <v>3.1</v>
      </c>
      <c r="J37" s="38">
        <v>2.48</v>
      </c>
      <c r="K37" s="22"/>
      <c r="L37" s="22"/>
      <c r="M37" s="22"/>
      <c r="N37" s="22"/>
      <c r="O37" s="22"/>
      <c r="P37" s="22"/>
    </row>
    <row r="38" spans="1:16" ht="39" customHeight="1" x14ac:dyDescent="0.2">
      <c r="A38" s="22"/>
      <c r="B38" s="35"/>
      <c r="C38" s="1132" t="s">
        <v>538</v>
      </c>
      <c r="D38" s="1132"/>
      <c r="E38" s="1133"/>
      <c r="F38" s="36">
        <v>0.79</v>
      </c>
      <c r="G38" s="37">
        <v>1.51</v>
      </c>
      <c r="H38" s="37">
        <v>1.05</v>
      </c>
      <c r="I38" s="37">
        <v>1.69</v>
      </c>
      <c r="J38" s="38">
        <v>1.73</v>
      </c>
      <c r="K38" s="22"/>
      <c r="L38" s="22"/>
      <c r="M38" s="22"/>
      <c r="N38" s="22"/>
      <c r="O38" s="22"/>
      <c r="P38" s="22"/>
    </row>
    <row r="39" spans="1:16" ht="39" customHeight="1" x14ac:dyDescent="0.2">
      <c r="A39" s="22"/>
      <c r="B39" s="35"/>
      <c r="C39" s="1132" t="s">
        <v>539</v>
      </c>
      <c r="D39" s="1132"/>
      <c r="E39" s="1133"/>
      <c r="F39" s="36">
        <v>0.19</v>
      </c>
      <c r="G39" s="37">
        <v>0.23</v>
      </c>
      <c r="H39" s="37">
        <v>0.23</v>
      </c>
      <c r="I39" s="37">
        <v>0.3</v>
      </c>
      <c r="J39" s="38">
        <v>0.3</v>
      </c>
      <c r="K39" s="22"/>
      <c r="L39" s="22"/>
      <c r="M39" s="22"/>
      <c r="N39" s="22"/>
      <c r="O39" s="22"/>
      <c r="P39" s="22"/>
    </row>
    <row r="40" spans="1:16" ht="39" customHeight="1" x14ac:dyDescent="0.2">
      <c r="A40" s="22"/>
      <c r="B40" s="35"/>
      <c r="C40" s="1132" t="s">
        <v>540</v>
      </c>
      <c r="D40" s="1132"/>
      <c r="E40" s="1133"/>
      <c r="F40" s="36">
        <v>0.01</v>
      </c>
      <c r="G40" s="37">
        <v>0.01</v>
      </c>
      <c r="H40" s="37">
        <v>0.01</v>
      </c>
      <c r="I40" s="37">
        <v>0.01</v>
      </c>
      <c r="J40" s="38">
        <v>0.01</v>
      </c>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541</v>
      </c>
      <c r="D42" s="1132"/>
      <c r="E42" s="1133"/>
      <c r="F42" s="36" t="s">
        <v>486</v>
      </c>
      <c r="G42" s="37" t="s">
        <v>486</v>
      </c>
      <c r="H42" s="37" t="s">
        <v>486</v>
      </c>
      <c r="I42" s="37" t="s">
        <v>486</v>
      </c>
      <c r="J42" s="38" t="s">
        <v>486</v>
      </c>
      <c r="K42" s="22"/>
      <c r="L42" s="22"/>
      <c r="M42" s="22"/>
      <c r="N42" s="22"/>
      <c r="O42" s="22"/>
      <c r="P42" s="22"/>
    </row>
    <row r="43" spans="1:16" ht="39" customHeight="1" thickBot="1" x14ac:dyDescent="0.25">
      <c r="A43" s="22"/>
      <c r="B43" s="40"/>
      <c r="C43" s="1134" t="s">
        <v>542</v>
      </c>
      <c r="D43" s="1134"/>
      <c r="E43" s="1135"/>
      <c r="F43" s="41">
        <v>0.72</v>
      </c>
      <c r="G43" s="42" t="s">
        <v>486</v>
      </c>
      <c r="H43" s="42" t="s">
        <v>486</v>
      </c>
      <c r="I43" s="42" t="s">
        <v>486</v>
      </c>
      <c r="J43" s="43" t="s">
        <v>486</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o8nmXGY/o827ZhIkrN8iWyHo0ViBXJCTLRtN3pD9zXmQ3eRHC5EF4LIUU+jhy1Zj+FWgtah8868oVUaTcOjT6w==" saltValue="njD/t5r9B79d4jVhT+KoL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437</v>
      </c>
      <c r="L45" s="58">
        <v>482</v>
      </c>
      <c r="M45" s="58">
        <v>528</v>
      </c>
      <c r="N45" s="58">
        <v>538</v>
      </c>
      <c r="O45" s="59">
        <v>544</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486</v>
      </c>
      <c r="L46" s="62" t="s">
        <v>486</v>
      </c>
      <c r="M46" s="62" t="s">
        <v>486</v>
      </c>
      <c r="N46" s="62" t="s">
        <v>486</v>
      </c>
      <c r="O46" s="63" t="s">
        <v>486</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486</v>
      </c>
      <c r="L47" s="62" t="s">
        <v>486</v>
      </c>
      <c r="M47" s="62" t="s">
        <v>486</v>
      </c>
      <c r="N47" s="62" t="s">
        <v>486</v>
      </c>
      <c r="O47" s="63" t="s">
        <v>486</v>
      </c>
      <c r="P47" s="46"/>
      <c r="Q47" s="46"/>
      <c r="R47" s="46"/>
      <c r="S47" s="46"/>
      <c r="T47" s="46"/>
      <c r="U47" s="46"/>
    </row>
    <row r="48" spans="1:21" ht="30.75" customHeight="1" x14ac:dyDescent="0.2">
      <c r="A48" s="46"/>
      <c r="B48" s="1163"/>
      <c r="C48" s="1164"/>
      <c r="D48" s="60"/>
      <c r="E48" s="1140" t="s">
        <v>13</v>
      </c>
      <c r="F48" s="1140"/>
      <c r="G48" s="1140"/>
      <c r="H48" s="1140"/>
      <c r="I48" s="1140"/>
      <c r="J48" s="1141"/>
      <c r="K48" s="61">
        <v>283</v>
      </c>
      <c r="L48" s="62">
        <v>284</v>
      </c>
      <c r="M48" s="62">
        <v>311</v>
      </c>
      <c r="N48" s="62">
        <v>302</v>
      </c>
      <c r="O48" s="63">
        <v>296</v>
      </c>
      <c r="P48" s="46"/>
      <c r="Q48" s="46"/>
      <c r="R48" s="46"/>
      <c r="S48" s="46"/>
      <c r="T48" s="46"/>
      <c r="U48" s="46"/>
    </row>
    <row r="49" spans="1:21" ht="30.75" customHeight="1" x14ac:dyDescent="0.2">
      <c r="A49" s="46"/>
      <c r="B49" s="1163"/>
      <c r="C49" s="1164"/>
      <c r="D49" s="60"/>
      <c r="E49" s="1140" t="s">
        <v>14</v>
      </c>
      <c r="F49" s="1140"/>
      <c r="G49" s="1140"/>
      <c r="H49" s="1140"/>
      <c r="I49" s="1140"/>
      <c r="J49" s="1141"/>
      <c r="K49" s="61">
        <v>27</v>
      </c>
      <c r="L49" s="62">
        <v>33</v>
      </c>
      <c r="M49" s="62">
        <v>39</v>
      </c>
      <c r="N49" s="62">
        <v>48</v>
      </c>
      <c r="O49" s="63">
        <v>37</v>
      </c>
      <c r="P49" s="46"/>
      <c r="Q49" s="46"/>
      <c r="R49" s="46"/>
      <c r="S49" s="46"/>
      <c r="T49" s="46"/>
      <c r="U49" s="46"/>
    </row>
    <row r="50" spans="1:21" ht="30.75" customHeight="1" x14ac:dyDescent="0.2">
      <c r="A50" s="46"/>
      <c r="B50" s="1163"/>
      <c r="C50" s="1164"/>
      <c r="D50" s="60"/>
      <c r="E50" s="1140" t="s">
        <v>15</v>
      </c>
      <c r="F50" s="1140"/>
      <c r="G50" s="1140"/>
      <c r="H50" s="1140"/>
      <c r="I50" s="1140"/>
      <c r="J50" s="1141"/>
      <c r="K50" s="61" t="s">
        <v>486</v>
      </c>
      <c r="L50" s="62" t="s">
        <v>486</v>
      </c>
      <c r="M50" s="62" t="s">
        <v>486</v>
      </c>
      <c r="N50" s="62" t="s">
        <v>486</v>
      </c>
      <c r="O50" s="63" t="s">
        <v>486</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486</v>
      </c>
      <c r="L51" s="62" t="s">
        <v>486</v>
      </c>
      <c r="M51" s="62" t="s">
        <v>486</v>
      </c>
      <c r="N51" s="62" t="s">
        <v>486</v>
      </c>
      <c r="O51" s="63" t="s">
        <v>486</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553</v>
      </c>
      <c r="L52" s="62">
        <v>547</v>
      </c>
      <c r="M52" s="62">
        <v>491</v>
      </c>
      <c r="N52" s="62">
        <v>476</v>
      </c>
      <c r="O52" s="63">
        <v>473</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194</v>
      </c>
      <c r="L53" s="67">
        <v>252</v>
      </c>
      <c r="M53" s="67">
        <v>387</v>
      </c>
      <c r="N53" s="67">
        <v>412</v>
      </c>
      <c r="O53" s="68">
        <v>404</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543</v>
      </c>
      <c r="L57" s="79" t="s">
        <v>544</v>
      </c>
      <c r="M57" s="79" t="s">
        <v>545</v>
      </c>
      <c r="N57" s="79" t="s">
        <v>546</v>
      </c>
      <c r="O57" s="80" t="s">
        <v>547</v>
      </c>
      <c r="P57" s="46"/>
      <c r="Q57" s="46"/>
      <c r="R57" s="46"/>
      <c r="S57" s="46"/>
      <c r="T57" s="46"/>
      <c r="U57" s="46"/>
    </row>
    <row r="58" spans="1:21" ht="31.5" customHeight="1" x14ac:dyDescent="0.2">
      <c r="B58" s="1146" t="s">
        <v>24</v>
      </c>
      <c r="C58" s="1147"/>
      <c r="D58" s="1152" t="s">
        <v>25</v>
      </c>
      <c r="E58" s="1153"/>
      <c r="F58" s="1153"/>
      <c r="G58" s="1153"/>
      <c r="H58" s="1153"/>
      <c r="I58" s="1153"/>
      <c r="J58" s="1154"/>
      <c r="K58" s="81" t="s">
        <v>564</v>
      </c>
      <c r="L58" s="82" t="s">
        <v>564</v>
      </c>
      <c r="M58" s="82" t="s">
        <v>564</v>
      </c>
      <c r="N58" s="82" t="s">
        <v>564</v>
      </c>
      <c r="O58" s="83" t="s">
        <v>564</v>
      </c>
    </row>
    <row r="59" spans="1:21" ht="31.5" customHeight="1" x14ac:dyDescent="0.2">
      <c r="B59" s="1148"/>
      <c r="C59" s="1149"/>
      <c r="D59" s="1155" t="s">
        <v>26</v>
      </c>
      <c r="E59" s="1156"/>
      <c r="F59" s="1156"/>
      <c r="G59" s="1156"/>
      <c r="H59" s="1156"/>
      <c r="I59" s="1156"/>
      <c r="J59" s="1157"/>
      <c r="K59" s="84" t="s">
        <v>564</v>
      </c>
      <c r="L59" s="85" t="s">
        <v>564</v>
      </c>
      <c r="M59" s="85" t="s">
        <v>564</v>
      </c>
      <c r="N59" s="85" t="s">
        <v>564</v>
      </c>
      <c r="O59" s="86" t="s">
        <v>564</v>
      </c>
    </row>
    <row r="60" spans="1:21" ht="31.5" customHeight="1" thickBot="1" x14ac:dyDescent="0.25">
      <c r="B60" s="1150"/>
      <c r="C60" s="1151"/>
      <c r="D60" s="1158" t="s">
        <v>27</v>
      </c>
      <c r="E60" s="1159"/>
      <c r="F60" s="1159"/>
      <c r="G60" s="1159"/>
      <c r="H60" s="1159"/>
      <c r="I60" s="1159"/>
      <c r="J60" s="1160"/>
      <c r="K60" s="87" t="s">
        <v>564</v>
      </c>
      <c r="L60" s="88" t="s">
        <v>564</v>
      </c>
      <c r="M60" s="88" t="s">
        <v>564</v>
      </c>
      <c r="N60" s="88" t="s">
        <v>564</v>
      </c>
      <c r="O60" s="89" t="s">
        <v>564</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fWJLN2gBRBiftsX14dDfi7EAmIu7qLfBLezFDSkicCBvgFgpdogoaWcsabsD17YRThLkow/eE9A4KM8i/dnjfQ==" saltValue="eQK8ZTaT9F/biNHtwjpkK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525</v>
      </c>
      <c r="J40" s="101" t="s">
        <v>526</v>
      </c>
      <c r="K40" s="101" t="s">
        <v>527</v>
      </c>
      <c r="L40" s="101" t="s">
        <v>528</v>
      </c>
      <c r="M40" s="102" t="s">
        <v>529</v>
      </c>
    </row>
    <row r="41" spans="2:13" ht="27.75" customHeight="1" x14ac:dyDescent="0.2">
      <c r="B41" s="1181" t="s">
        <v>30</v>
      </c>
      <c r="C41" s="1182"/>
      <c r="D41" s="103"/>
      <c r="E41" s="1183" t="s">
        <v>31</v>
      </c>
      <c r="F41" s="1183"/>
      <c r="G41" s="1183"/>
      <c r="H41" s="1184"/>
      <c r="I41" s="340">
        <v>5144</v>
      </c>
      <c r="J41" s="341">
        <v>5138</v>
      </c>
      <c r="K41" s="341">
        <v>5141</v>
      </c>
      <c r="L41" s="341">
        <v>4834</v>
      </c>
      <c r="M41" s="342">
        <v>4452</v>
      </c>
    </row>
    <row r="42" spans="2:13" ht="27.75" customHeight="1" x14ac:dyDescent="0.2">
      <c r="B42" s="1171"/>
      <c r="C42" s="1172"/>
      <c r="D42" s="104"/>
      <c r="E42" s="1175" t="s">
        <v>32</v>
      </c>
      <c r="F42" s="1175"/>
      <c r="G42" s="1175"/>
      <c r="H42" s="1176"/>
      <c r="I42" s="343" t="s">
        <v>486</v>
      </c>
      <c r="J42" s="344" t="s">
        <v>486</v>
      </c>
      <c r="K42" s="344" t="s">
        <v>486</v>
      </c>
      <c r="L42" s="344" t="s">
        <v>486</v>
      </c>
      <c r="M42" s="345" t="s">
        <v>486</v>
      </c>
    </row>
    <row r="43" spans="2:13" ht="27.75" customHeight="1" x14ac:dyDescent="0.2">
      <c r="B43" s="1171"/>
      <c r="C43" s="1172"/>
      <c r="D43" s="104"/>
      <c r="E43" s="1175" t="s">
        <v>33</v>
      </c>
      <c r="F43" s="1175"/>
      <c r="G43" s="1175"/>
      <c r="H43" s="1176"/>
      <c r="I43" s="343">
        <v>2314</v>
      </c>
      <c r="J43" s="344">
        <v>2273</v>
      </c>
      <c r="K43" s="344">
        <v>2328</v>
      </c>
      <c r="L43" s="344">
        <v>2511</v>
      </c>
      <c r="M43" s="345">
        <v>2710</v>
      </c>
    </row>
    <row r="44" spans="2:13" ht="27.75" customHeight="1" x14ac:dyDescent="0.2">
      <c r="B44" s="1171"/>
      <c r="C44" s="1172"/>
      <c r="D44" s="104"/>
      <c r="E44" s="1175" t="s">
        <v>34</v>
      </c>
      <c r="F44" s="1175"/>
      <c r="G44" s="1175"/>
      <c r="H44" s="1176"/>
      <c r="I44" s="343">
        <v>203</v>
      </c>
      <c r="J44" s="344">
        <v>486</v>
      </c>
      <c r="K44" s="344">
        <v>486</v>
      </c>
      <c r="L44" s="344">
        <v>417</v>
      </c>
      <c r="M44" s="345">
        <v>364</v>
      </c>
    </row>
    <row r="45" spans="2:13" ht="27.75" customHeight="1" x14ac:dyDescent="0.2">
      <c r="B45" s="1171"/>
      <c r="C45" s="1172"/>
      <c r="D45" s="104"/>
      <c r="E45" s="1175" t="s">
        <v>35</v>
      </c>
      <c r="F45" s="1175"/>
      <c r="G45" s="1175"/>
      <c r="H45" s="1176"/>
      <c r="I45" s="343">
        <v>331</v>
      </c>
      <c r="J45" s="344">
        <v>315</v>
      </c>
      <c r="K45" s="344">
        <v>247</v>
      </c>
      <c r="L45" s="344">
        <v>126</v>
      </c>
      <c r="M45" s="345">
        <v>117</v>
      </c>
    </row>
    <row r="46" spans="2:13" ht="27.75" customHeight="1" x14ac:dyDescent="0.2">
      <c r="B46" s="1171"/>
      <c r="C46" s="1172"/>
      <c r="D46" s="105"/>
      <c r="E46" s="1175" t="s">
        <v>36</v>
      </c>
      <c r="F46" s="1175"/>
      <c r="G46" s="1175"/>
      <c r="H46" s="1176"/>
      <c r="I46" s="343" t="s">
        <v>486</v>
      </c>
      <c r="J46" s="344" t="s">
        <v>486</v>
      </c>
      <c r="K46" s="344" t="s">
        <v>486</v>
      </c>
      <c r="L46" s="344" t="s">
        <v>486</v>
      </c>
      <c r="M46" s="345" t="s">
        <v>486</v>
      </c>
    </row>
    <row r="47" spans="2:13" ht="27.75" customHeight="1" x14ac:dyDescent="0.2">
      <c r="B47" s="1171"/>
      <c r="C47" s="1172"/>
      <c r="D47" s="106"/>
      <c r="E47" s="1185" t="s">
        <v>37</v>
      </c>
      <c r="F47" s="1186"/>
      <c r="G47" s="1186"/>
      <c r="H47" s="1187"/>
      <c r="I47" s="343" t="s">
        <v>486</v>
      </c>
      <c r="J47" s="344" t="s">
        <v>486</v>
      </c>
      <c r="K47" s="344" t="s">
        <v>486</v>
      </c>
      <c r="L47" s="344" t="s">
        <v>486</v>
      </c>
      <c r="M47" s="345" t="s">
        <v>486</v>
      </c>
    </row>
    <row r="48" spans="2:13" ht="27.75" customHeight="1" x14ac:dyDescent="0.2">
      <c r="B48" s="1171"/>
      <c r="C48" s="1172"/>
      <c r="D48" s="104"/>
      <c r="E48" s="1175" t="s">
        <v>38</v>
      </c>
      <c r="F48" s="1175"/>
      <c r="G48" s="1175"/>
      <c r="H48" s="1176"/>
      <c r="I48" s="343" t="s">
        <v>486</v>
      </c>
      <c r="J48" s="344" t="s">
        <v>486</v>
      </c>
      <c r="K48" s="344" t="s">
        <v>486</v>
      </c>
      <c r="L48" s="344" t="s">
        <v>486</v>
      </c>
      <c r="M48" s="345" t="s">
        <v>486</v>
      </c>
    </row>
    <row r="49" spans="2:13" ht="27.75" customHeight="1" x14ac:dyDescent="0.2">
      <c r="B49" s="1173"/>
      <c r="C49" s="1174"/>
      <c r="D49" s="104"/>
      <c r="E49" s="1175" t="s">
        <v>39</v>
      </c>
      <c r="F49" s="1175"/>
      <c r="G49" s="1175"/>
      <c r="H49" s="1176"/>
      <c r="I49" s="343" t="s">
        <v>486</v>
      </c>
      <c r="J49" s="344" t="s">
        <v>486</v>
      </c>
      <c r="K49" s="344" t="s">
        <v>486</v>
      </c>
      <c r="L49" s="344" t="s">
        <v>486</v>
      </c>
      <c r="M49" s="345" t="s">
        <v>486</v>
      </c>
    </row>
    <row r="50" spans="2:13" ht="27.75" customHeight="1" x14ac:dyDescent="0.2">
      <c r="B50" s="1169" t="s">
        <v>40</v>
      </c>
      <c r="C50" s="1170"/>
      <c r="D50" s="107"/>
      <c r="E50" s="1175" t="s">
        <v>41</v>
      </c>
      <c r="F50" s="1175"/>
      <c r="G50" s="1175"/>
      <c r="H50" s="1176"/>
      <c r="I50" s="343">
        <v>2943</v>
      </c>
      <c r="J50" s="344">
        <v>2466</v>
      </c>
      <c r="K50" s="344">
        <v>2675</v>
      </c>
      <c r="L50" s="344">
        <v>2649</v>
      </c>
      <c r="M50" s="345">
        <v>2566</v>
      </c>
    </row>
    <row r="51" spans="2:13" ht="27.75" customHeight="1" x14ac:dyDescent="0.2">
      <c r="B51" s="1171"/>
      <c r="C51" s="1172"/>
      <c r="D51" s="104"/>
      <c r="E51" s="1175" t="s">
        <v>42</v>
      </c>
      <c r="F51" s="1175"/>
      <c r="G51" s="1175"/>
      <c r="H51" s="1176"/>
      <c r="I51" s="343" t="s">
        <v>486</v>
      </c>
      <c r="J51" s="344" t="s">
        <v>486</v>
      </c>
      <c r="K51" s="344" t="s">
        <v>486</v>
      </c>
      <c r="L51" s="344" t="s">
        <v>486</v>
      </c>
      <c r="M51" s="345" t="s">
        <v>486</v>
      </c>
    </row>
    <row r="52" spans="2:13" ht="27.75" customHeight="1" x14ac:dyDescent="0.2">
      <c r="B52" s="1173"/>
      <c r="C52" s="1174"/>
      <c r="D52" s="104"/>
      <c r="E52" s="1175" t="s">
        <v>43</v>
      </c>
      <c r="F52" s="1175"/>
      <c r="G52" s="1175"/>
      <c r="H52" s="1176"/>
      <c r="I52" s="343">
        <v>5383</v>
      </c>
      <c r="J52" s="344">
        <v>5359</v>
      </c>
      <c r="K52" s="344">
        <v>5341</v>
      </c>
      <c r="L52" s="344">
        <v>5242</v>
      </c>
      <c r="M52" s="345">
        <v>5993</v>
      </c>
    </row>
    <row r="53" spans="2:13" ht="27.75" customHeight="1" thickBot="1" x14ac:dyDescent="0.25">
      <c r="B53" s="1177" t="s">
        <v>19</v>
      </c>
      <c r="C53" s="1178"/>
      <c r="D53" s="108"/>
      <c r="E53" s="1179" t="s">
        <v>44</v>
      </c>
      <c r="F53" s="1179"/>
      <c r="G53" s="1179"/>
      <c r="H53" s="1180"/>
      <c r="I53" s="346">
        <v>-334</v>
      </c>
      <c r="J53" s="347">
        <v>386</v>
      </c>
      <c r="K53" s="347">
        <v>186</v>
      </c>
      <c r="L53" s="347">
        <v>-3</v>
      </c>
      <c r="M53" s="348">
        <v>-917</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ZQSS+nmSdsNz2oqh5iyL9rkqg7TPdP2uvrJqCV0I2juwx+sCR+xx52mGDgvgIJ1NXmdEI9LMlhAe/qYsIZq1dg==" saltValue="bppHfml6++ntAWdYeObvF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abSelected="1" zoomScale="85" zoomScaleNormal="85"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527</v>
      </c>
      <c r="G54" s="117" t="s">
        <v>528</v>
      </c>
      <c r="H54" s="118" t="s">
        <v>529</v>
      </c>
    </row>
    <row r="55" spans="2:8" ht="52.5" customHeight="1" x14ac:dyDescent="0.2">
      <c r="B55" s="119"/>
      <c r="C55" s="1190" t="s">
        <v>46</v>
      </c>
      <c r="D55" s="1190"/>
      <c r="E55" s="1191"/>
      <c r="F55" s="120">
        <v>1000</v>
      </c>
      <c r="G55" s="120">
        <v>1124</v>
      </c>
      <c r="H55" s="121">
        <v>1000</v>
      </c>
    </row>
    <row r="56" spans="2:8" ht="52.5" customHeight="1" x14ac:dyDescent="0.2">
      <c r="B56" s="122"/>
      <c r="C56" s="1192" t="s">
        <v>47</v>
      </c>
      <c r="D56" s="1192"/>
      <c r="E56" s="1193"/>
      <c r="F56" s="123">
        <v>105</v>
      </c>
      <c r="G56" s="123">
        <v>233</v>
      </c>
      <c r="H56" s="124">
        <v>258</v>
      </c>
    </row>
    <row r="57" spans="2:8" ht="53.25" customHeight="1" x14ac:dyDescent="0.2">
      <c r="B57" s="122"/>
      <c r="C57" s="1194" t="s">
        <v>48</v>
      </c>
      <c r="D57" s="1194"/>
      <c r="E57" s="1195"/>
      <c r="F57" s="125">
        <v>1445</v>
      </c>
      <c r="G57" s="125">
        <v>1170</v>
      </c>
      <c r="H57" s="126">
        <v>1148</v>
      </c>
    </row>
    <row r="58" spans="2:8" ht="45.75" customHeight="1" x14ac:dyDescent="0.2">
      <c r="B58" s="127"/>
      <c r="C58" s="1196" t="s">
        <v>560</v>
      </c>
      <c r="D58" s="1197"/>
      <c r="E58" s="1198"/>
      <c r="F58" s="349">
        <v>772</v>
      </c>
      <c r="G58" s="349">
        <v>772</v>
      </c>
      <c r="H58" s="128">
        <v>746</v>
      </c>
    </row>
    <row r="59" spans="2:8" ht="45.75" customHeight="1" x14ac:dyDescent="0.2">
      <c r="B59" s="127"/>
      <c r="C59" s="1196" t="s">
        <v>561</v>
      </c>
      <c r="D59" s="1197"/>
      <c r="E59" s="1198"/>
      <c r="F59" s="349">
        <v>567</v>
      </c>
      <c r="G59" s="349">
        <v>288</v>
      </c>
      <c r="H59" s="128">
        <v>288</v>
      </c>
    </row>
    <row r="60" spans="2:8" ht="45.75" customHeight="1" x14ac:dyDescent="0.2">
      <c r="B60" s="127"/>
      <c r="C60" s="1196" t="s">
        <v>562</v>
      </c>
      <c r="D60" s="1197"/>
      <c r="E60" s="1198"/>
      <c r="F60" s="349">
        <v>36</v>
      </c>
      <c r="G60" s="349">
        <v>41</v>
      </c>
      <c r="H60" s="128">
        <v>43</v>
      </c>
    </row>
    <row r="61" spans="2:8" ht="45.75" customHeight="1" x14ac:dyDescent="0.2">
      <c r="B61" s="127"/>
      <c r="C61" s="1196" t="s">
        <v>563</v>
      </c>
      <c r="D61" s="1197"/>
      <c r="E61" s="1198"/>
      <c r="F61" s="349">
        <v>32</v>
      </c>
      <c r="G61" s="349">
        <v>32</v>
      </c>
      <c r="H61" s="128">
        <v>32</v>
      </c>
    </row>
    <row r="62" spans="2:8" ht="45.75" customHeight="1" thickBot="1" x14ac:dyDescent="0.25">
      <c r="B62" s="129"/>
      <c r="C62" s="1199" t="s">
        <v>559</v>
      </c>
      <c r="D62" s="1200"/>
      <c r="E62" s="1201"/>
      <c r="F62" s="350">
        <v>25</v>
      </c>
      <c r="G62" s="350">
        <v>25</v>
      </c>
      <c r="H62" s="130">
        <v>25</v>
      </c>
    </row>
    <row r="63" spans="2:8" ht="52.5" customHeight="1" thickBot="1" x14ac:dyDescent="0.25">
      <c r="B63" s="131"/>
      <c r="C63" s="1188" t="s">
        <v>49</v>
      </c>
      <c r="D63" s="1188"/>
      <c r="E63" s="1189"/>
      <c r="F63" s="132">
        <v>2549</v>
      </c>
      <c r="G63" s="132">
        <v>2526</v>
      </c>
      <c r="H63" s="133">
        <v>2405</v>
      </c>
    </row>
    <row r="64" spans="2:8" ht="13.2" x14ac:dyDescent="0.2"/>
  </sheetData>
  <sheetProtection algorithmName="SHA-512" hashValue="/0yc5rzsgGTXdEo6VuxpZWUlRrD7djUDBrudzRYhzhjkbJ4P6e68ySzRZvmt0/oZutGzGYNd1U9YAPz+R1Nicw==" saltValue="KDIP2sQdke+UdN6KObsEwQ==" spinCount="100000" sheet="1" objects="1" scenarios="1"/>
  <mergeCells count="9">
    <mergeCell ref="C63:E63"/>
    <mergeCell ref="C55:E55"/>
    <mergeCell ref="C56:E56"/>
    <mergeCell ref="C57:E57"/>
    <mergeCell ref="C61:E61"/>
    <mergeCell ref="C62:E62"/>
    <mergeCell ref="C58:E58"/>
    <mergeCell ref="C59:E59"/>
    <mergeCell ref="C60:E60"/>
  </mergeCells>
  <phoneticPr fontId="2"/>
  <printOptions horizontalCentered="1"/>
  <pageMargins left="0" right="0" top="0.19685039370078741" bottom="0" header="0" footer="0"/>
  <pageSetup paperSize="9" scale="42"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1B99FF-243D-4A40-8A4A-4B5479660B11}">
  <sheetPr>
    <pageSetUpPr fitToPage="1"/>
  </sheetPr>
  <dimension ref="A1:DE85"/>
  <sheetViews>
    <sheetView showGridLines="0" zoomScale="86" zoomScaleNormal="86" zoomScaleSheetLayoutView="55" workbookViewId="0">
      <selection activeCell="BA24" sqref="BA24"/>
    </sheetView>
  </sheetViews>
  <sheetFormatPr defaultColWidth="0" defaultRowHeight="0" customHeight="1" zeroHeight="1" x14ac:dyDescent="0.2"/>
  <cols>
    <col min="1" max="1" width="6.33203125" style="253" customWidth="1"/>
    <col min="2" max="107" width="2.44140625" style="253" customWidth="1"/>
    <col min="108" max="108" width="6.109375" style="259" customWidth="1"/>
    <col min="109" max="109" width="5.88671875" style="257" customWidth="1"/>
    <col min="110" max="16384" width="8.6640625" style="253" hidden="1"/>
  </cols>
  <sheetData>
    <row r="1" spans="1:109" ht="42.75" customHeight="1" x14ac:dyDescent="0.2">
      <c r="A1" s="1249"/>
      <c r="B1" s="1248"/>
      <c r="DD1" s="253"/>
      <c r="DE1" s="253"/>
    </row>
    <row r="2" spans="1:109" ht="25.5" customHeight="1" x14ac:dyDescent="0.2">
      <c r="A2" s="1247"/>
      <c r="C2" s="1247"/>
      <c r="O2" s="1247"/>
      <c r="P2" s="1247"/>
      <c r="Q2" s="1247"/>
      <c r="R2" s="1247"/>
      <c r="S2" s="1247"/>
      <c r="T2" s="1247"/>
      <c r="U2" s="1247"/>
      <c r="V2" s="1247"/>
      <c r="W2" s="1247"/>
      <c r="X2" s="1247"/>
      <c r="Y2" s="1247"/>
      <c r="Z2" s="1247"/>
      <c r="AA2" s="1247"/>
      <c r="AB2" s="1247"/>
      <c r="AC2" s="1247"/>
      <c r="AD2" s="1247"/>
      <c r="AE2" s="1247"/>
      <c r="AF2" s="1247"/>
      <c r="AG2" s="1247"/>
      <c r="AH2" s="1247"/>
      <c r="AI2" s="1247"/>
      <c r="AU2" s="1247"/>
      <c r="BG2" s="1247"/>
      <c r="BS2" s="1247"/>
      <c r="CE2" s="1247"/>
      <c r="CQ2" s="1247"/>
      <c r="DD2" s="253"/>
      <c r="DE2" s="253"/>
    </row>
    <row r="3" spans="1:109" ht="25.5" customHeight="1" x14ac:dyDescent="0.2">
      <c r="A3" s="1247"/>
      <c r="C3" s="1247"/>
      <c r="O3" s="1247"/>
      <c r="P3" s="1247"/>
      <c r="Q3" s="1247"/>
      <c r="R3" s="1247"/>
      <c r="S3" s="1247"/>
      <c r="T3" s="1247"/>
      <c r="U3" s="1247"/>
      <c r="V3" s="1247"/>
      <c r="W3" s="1247"/>
      <c r="X3" s="1247"/>
      <c r="Y3" s="1247"/>
      <c r="Z3" s="1247"/>
      <c r="AA3" s="1247"/>
      <c r="AB3" s="1247"/>
      <c r="AC3" s="1247"/>
      <c r="AD3" s="1247"/>
      <c r="AE3" s="1247"/>
      <c r="AF3" s="1247"/>
      <c r="AG3" s="1247"/>
      <c r="AH3" s="1247"/>
      <c r="AI3" s="1247"/>
      <c r="AU3" s="1247"/>
      <c r="BG3" s="1247"/>
      <c r="BS3" s="1247"/>
      <c r="CE3" s="1247"/>
      <c r="CQ3" s="1247"/>
      <c r="DD3" s="253"/>
      <c r="DE3" s="253"/>
    </row>
    <row r="4" spans="1:109" s="251" customFormat="1" ht="13.2" x14ac:dyDescent="0.2">
      <c r="A4" s="1247"/>
      <c r="B4" s="1247"/>
      <c r="C4" s="1247"/>
      <c r="D4" s="1247"/>
      <c r="E4" s="1247"/>
      <c r="F4" s="1247"/>
      <c r="G4" s="1247"/>
      <c r="H4" s="1247"/>
      <c r="I4" s="1247"/>
      <c r="J4" s="1247"/>
      <c r="K4" s="1247"/>
      <c r="L4" s="1247"/>
      <c r="M4" s="1247"/>
      <c r="N4" s="1247"/>
      <c r="O4" s="1247"/>
      <c r="P4" s="1247"/>
      <c r="Q4" s="1247"/>
      <c r="R4" s="1247"/>
      <c r="S4" s="1247"/>
      <c r="T4" s="1247"/>
      <c r="U4" s="1247"/>
      <c r="V4" s="1247"/>
      <c r="W4" s="1247"/>
      <c r="X4" s="1247"/>
      <c r="Y4" s="1247"/>
      <c r="Z4" s="1247"/>
      <c r="AA4" s="1247"/>
      <c r="AB4" s="1247"/>
      <c r="AC4" s="1247"/>
      <c r="AD4" s="1247"/>
      <c r="AE4" s="1247"/>
      <c r="AF4" s="1247"/>
      <c r="AG4" s="1247"/>
      <c r="AH4" s="1247"/>
      <c r="AI4" s="1247"/>
      <c r="AJ4" s="1247"/>
      <c r="AK4" s="1247"/>
      <c r="AL4" s="1247"/>
      <c r="AM4" s="1247"/>
      <c r="AN4" s="1247"/>
      <c r="AO4" s="1247"/>
      <c r="AP4" s="1247"/>
      <c r="AQ4" s="1247"/>
      <c r="AR4" s="1247"/>
      <c r="AS4" s="1247"/>
      <c r="AT4" s="1247"/>
      <c r="AU4" s="1247"/>
      <c r="AV4" s="1247"/>
      <c r="AW4" s="1247"/>
      <c r="AX4" s="1247"/>
      <c r="AY4" s="1247"/>
      <c r="AZ4" s="1247"/>
      <c r="BA4" s="1247"/>
      <c r="BB4" s="1247"/>
      <c r="BC4" s="1247"/>
      <c r="BD4" s="1247"/>
      <c r="BE4" s="1247"/>
      <c r="BF4" s="1247"/>
      <c r="BG4" s="1247"/>
      <c r="BH4" s="1247"/>
      <c r="BI4" s="1247"/>
      <c r="BJ4" s="1247"/>
      <c r="BK4" s="1247"/>
      <c r="BL4" s="1247"/>
      <c r="BM4" s="1247"/>
      <c r="BN4" s="1247"/>
      <c r="BO4" s="1247"/>
      <c r="BP4" s="1247"/>
      <c r="BQ4" s="1247"/>
      <c r="BR4" s="1247"/>
      <c r="BS4" s="1247"/>
      <c r="BT4" s="1247"/>
      <c r="BU4" s="1247"/>
      <c r="BV4" s="1247"/>
      <c r="BW4" s="1247"/>
      <c r="BX4" s="1247"/>
      <c r="BY4" s="1247"/>
      <c r="BZ4" s="1247"/>
      <c r="CA4" s="1247"/>
      <c r="CB4" s="1247"/>
      <c r="CC4" s="1247"/>
      <c r="CD4" s="1247"/>
      <c r="CE4" s="1247"/>
      <c r="CF4" s="1247"/>
      <c r="CG4" s="1247"/>
      <c r="CH4" s="1247"/>
      <c r="CI4" s="1247"/>
      <c r="CJ4" s="1247"/>
      <c r="CK4" s="1247"/>
      <c r="CL4" s="1247"/>
      <c r="CM4" s="1247"/>
      <c r="CN4" s="1247"/>
      <c r="CO4" s="1247"/>
      <c r="CP4" s="1247"/>
      <c r="CQ4" s="1247"/>
      <c r="CR4" s="1247"/>
      <c r="CS4" s="1247"/>
      <c r="CT4" s="1247"/>
      <c r="CU4" s="1247"/>
      <c r="CV4" s="1247"/>
      <c r="CW4" s="1247"/>
      <c r="CX4" s="1247"/>
      <c r="CY4" s="1247"/>
      <c r="CZ4" s="1247"/>
      <c r="DA4" s="1247"/>
      <c r="DB4" s="1247"/>
      <c r="DC4" s="1247"/>
      <c r="DD4" s="1247"/>
      <c r="DE4" s="1247"/>
    </row>
    <row r="5" spans="1:109" s="251" customFormat="1" ht="13.2" x14ac:dyDescent="0.2">
      <c r="A5" s="1247"/>
      <c r="B5" s="1247"/>
      <c r="C5" s="1247"/>
      <c r="D5" s="1247"/>
      <c r="E5" s="1247"/>
      <c r="F5" s="1247"/>
      <c r="G5" s="1247"/>
      <c r="H5" s="1247"/>
      <c r="I5" s="1247"/>
      <c r="J5" s="1247"/>
      <c r="K5" s="1247"/>
      <c r="L5" s="1247"/>
      <c r="M5" s="1247"/>
      <c r="N5" s="1247"/>
      <c r="O5" s="1247"/>
      <c r="P5" s="1247"/>
      <c r="Q5" s="1247"/>
      <c r="R5" s="1247"/>
      <c r="S5" s="1247"/>
      <c r="T5" s="1247"/>
      <c r="U5" s="1247"/>
      <c r="V5" s="1247"/>
      <c r="W5" s="1247"/>
      <c r="X5" s="1247"/>
      <c r="Y5" s="1247"/>
      <c r="Z5" s="1247"/>
      <c r="AA5" s="1247"/>
      <c r="AB5" s="1247"/>
      <c r="AC5" s="1247"/>
      <c r="AD5" s="1247"/>
      <c r="AE5" s="1247"/>
      <c r="AF5" s="1247"/>
      <c r="AG5" s="1247"/>
      <c r="AH5" s="1247"/>
      <c r="AI5" s="1247"/>
      <c r="AJ5" s="1247"/>
      <c r="AK5" s="1247"/>
      <c r="AL5" s="1247"/>
      <c r="AM5" s="1247"/>
      <c r="AN5" s="1247"/>
      <c r="AO5" s="1247"/>
      <c r="AP5" s="1247"/>
      <c r="AQ5" s="1247"/>
      <c r="AR5" s="1247"/>
      <c r="AS5" s="1247"/>
      <c r="AT5" s="1247"/>
      <c r="AU5" s="1247"/>
      <c r="AV5" s="1247"/>
      <c r="AW5" s="1247"/>
      <c r="AX5" s="1247"/>
      <c r="AY5" s="1247"/>
      <c r="AZ5" s="1247"/>
      <c r="BA5" s="1247"/>
      <c r="BB5" s="1247"/>
      <c r="BC5" s="1247"/>
      <c r="BD5" s="1247"/>
      <c r="BE5" s="1247"/>
      <c r="BF5" s="1247"/>
      <c r="BG5" s="1247"/>
      <c r="BH5" s="1247"/>
      <c r="BI5" s="1247"/>
      <c r="BJ5" s="1247"/>
      <c r="BK5" s="1247"/>
      <c r="BL5" s="1247"/>
      <c r="BM5" s="1247"/>
      <c r="BN5" s="1247"/>
      <c r="BO5" s="1247"/>
      <c r="BP5" s="1247"/>
      <c r="BQ5" s="1247"/>
      <c r="BR5" s="1247"/>
      <c r="BS5" s="1247"/>
      <c r="BT5" s="1247"/>
      <c r="BU5" s="1247"/>
      <c r="BV5" s="1247"/>
      <c r="BW5" s="1247"/>
      <c r="BX5" s="1247"/>
      <c r="BY5" s="1247"/>
      <c r="BZ5" s="1247"/>
      <c r="CA5" s="1247"/>
      <c r="CB5" s="1247"/>
      <c r="CC5" s="1247"/>
      <c r="CD5" s="1247"/>
      <c r="CE5" s="1247"/>
      <c r="CF5" s="1247"/>
      <c r="CG5" s="1247"/>
      <c r="CH5" s="1247"/>
      <c r="CI5" s="1247"/>
      <c r="CJ5" s="1247"/>
      <c r="CK5" s="1247"/>
      <c r="CL5" s="1247"/>
      <c r="CM5" s="1247"/>
      <c r="CN5" s="1247"/>
      <c r="CO5" s="1247"/>
      <c r="CP5" s="1247"/>
      <c r="CQ5" s="1247"/>
      <c r="CR5" s="1247"/>
      <c r="CS5" s="1247"/>
      <c r="CT5" s="1247"/>
      <c r="CU5" s="1247"/>
      <c r="CV5" s="1247"/>
      <c r="CW5" s="1247"/>
      <c r="CX5" s="1247"/>
      <c r="CY5" s="1247"/>
      <c r="CZ5" s="1247"/>
      <c r="DA5" s="1247"/>
      <c r="DB5" s="1247"/>
      <c r="DC5" s="1247"/>
      <c r="DD5" s="1247"/>
      <c r="DE5" s="1247"/>
    </row>
    <row r="6" spans="1:109" s="251" customFormat="1" ht="13.2" x14ac:dyDescent="0.2">
      <c r="A6" s="1247"/>
      <c r="B6" s="1247"/>
      <c r="C6" s="1247"/>
      <c r="D6" s="1247"/>
      <c r="E6" s="1247"/>
      <c r="F6" s="1247"/>
      <c r="G6" s="1247"/>
      <c r="H6" s="1247"/>
      <c r="I6" s="1247"/>
      <c r="J6" s="1247"/>
      <c r="K6" s="1247"/>
      <c r="L6" s="1247"/>
      <c r="M6" s="1247"/>
      <c r="N6" s="1247"/>
      <c r="O6" s="1247"/>
      <c r="P6" s="1247"/>
      <c r="Q6" s="1247"/>
      <c r="R6" s="1247"/>
      <c r="S6" s="1247"/>
      <c r="T6" s="1247"/>
      <c r="U6" s="1247"/>
      <c r="V6" s="1247"/>
      <c r="W6" s="1247"/>
      <c r="X6" s="1247"/>
      <c r="Y6" s="1247"/>
      <c r="Z6" s="1247"/>
      <c r="AA6" s="1247"/>
      <c r="AB6" s="1247"/>
      <c r="AC6" s="1247"/>
      <c r="AD6" s="1247"/>
      <c r="AE6" s="1247"/>
      <c r="AF6" s="1247"/>
      <c r="AG6" s="1247"/>
      <c r="AH6" s="1247"/>
      <c r="AI6" s="1247"/>
      <c r="AJ6" s="1247"/>
      <c r="AK6" s="1247"/>
      <c r="AL6" s="1247"/>
      <c r="AM6" s="1247"/>
      <c r="AN6" s="1247"/>
      <c r="AO6" s="1247"/>
      <c r="AP6" s="1247"/>
      <c r="AQ6" s="1247"/>
      <c r="AR6" s="1247"/>
      <c r="AS6" s="1247"/>
      <c r="AT6" s="1247"/>
      <c r="AU6" s="1247"/>
      <c r="AV6" s="1247"/>
      <c r="AW6" s="1247"/>
      <c r="AX6" s="1247"/>
      <c r="AY6" s="1247"/>
      <c r="AZ6" s="1247"/>
      <c r="BA6" s="1247"/>
      <c r="BB6" s="1247"/>
      <c r="BC6" s="1247"/>
      <c r="BD6" s="1247"/>
      <c r="BE6" s="1247"/>
      <c r="BF6" s="1247"/>
      <c r="BG6" s="1247"/>
      <c r="BH6" s="1247"/>
      <c r="BI6" s="1247"/>
      <c r="BJ6" s="1247"/>
      <c r="BK6" s="1247"/>
      <c r="BL6" s="1247"/>
      <c r="BM6" s="1247"/>
      <c r="BN6" s="1247"/>
      <c r="BO6" s="1247"/>
      <c r="BP6" s="1247"/>
      <c r="BQ6" s="1247"/>
      <c r="BR6" s="1247"/>
      <c r="BS6" s="1247"/>
      <c r="BT6" s="1247"/>
      <c r="BU6" s="1247"/>
      <c r="BV6" s="1247"/>
      <c r="BW6" s="1247"/>
      <c r="BX6" s="1247"/>
      <c r="BY6" s="1247"/>
      <c r="BZ6" s="1247"/>
      <c r="CA6" s="1247"/>
      <c r="CB6" s="1247"/>
      <c r="CC6" s="1247"/>
      <c r="CD6" s="1247"/>
      <c r="CE6" s="1247"/>
      <c r="CF6" s="1247"/>
      <c r="CG6" s="1247"/>
      <c r="CH6" s="1247"/>
      <c r="CI6" s="1247"/>
      <c r="CJ6" s="1247"/>
      <c r="CK6" s="1247"/>
      <c r="CL6" s="1247"/>
      <c r="CM6" s="1247"/>
      <c r="CN6" s="1247"/>
      <c r="CO6" s="1247"/>
      <c r="CP6" s="1247"/>
      <c r="CQ6" s="1247"/>
      <c r="CR6" s="1247"/>
      <c r="CS6" s="1247"/>
      <c r="CT6" s="1247"/>
      <c r="CU6" s="1247"/>
      <c r="CV6" s="1247"/>
      <c r="CW6" s="1247"/>
      <c r="CX6" s="1247"/>
      <c r="CY6" s="1247"/>
      <c r="CZ6" s="1247"/>
      <c r="DA6" s="1247"/>
      <c r="DB6" s="1247"/>
      <c r="DC6" s="1247"/>
      <c r="DD6" s="1247"/>
      <c r="DE6" s="1247"/>
    </row>
    <row r="7" spans="1:109" s="251" customFormat="1" ht="13.2" x14ac:dyDescent="0.2">
      <c r="A7" s="1247"/>
      <c r="B7" s="1247"/>
      <c r="C7" s="1247"/>
      <c r="D7" s="1247"/>
      <c r="E7" s="1247"/>
      <c r="F7" s="1247"/>
      <c r="G7" s="1247"/>
      <c r="H7" s="1247"/>
      <c r="I7" s="1247"/>
      <c r="J7" s="1247"/>
      <c r="K7" s="1247"/>
      <c r="L7" s="1247"/>
      <c r="M7" s="1247"/>
      <c r="N7" s="1247"/>
      <c r="O7" s="1247"/>
      <c r="P7" s="1247"/>
      <c r="Q7" s="1247"/>
      <c r="R7" s="1247"/>
      <c r="S7" s="1247"/>
      <c r="T7" s="1247"/>
      <c r="U7" s="1247"/>
      <c r="V7" s="1247"/>
      <c r="W7" s="1247"/>
      <c r="X7" s="1247"/>
      <c r="Y7" s="1247"/>
      <c r="Z7" s="1247"/>
      <c r="AA7" s="1247"/>
      <c r="AB7" s="1247"/>
      <c r="AC7" s="1247"/>
      <c r="AD7" s="1247"/>
      <c r="AE7" s="1247"/>
      <c r="AF7" s="1247"/>
      <c r="AG7" s="1247"/>
      <c r="AH7" s="1247"/>
      <c r="AI7" s="1247"/>
      <c r="AJ7" s="1247"/>
      <c r="AK7" s="1247"/>
      <c r="AL7" s="1247"/>
      <c r="AM7" s="1247"/>
      <c r="AN7" s="1247"/>
      <c r="AO7" s="1247"/>
      <c r="AP7" s="1247"/>
      <c r="AQ7" s="1247"/>
      <c r="AR7" s="1247"/>
      <c r="AS7" s="1247"/>
      <c r="AT7" s="1247"/>
      <c r="AU7" s="1247"/>
      <c r="AV7" s="1247"/>
      <c r="AW7" s="1247"/>
      <c r="AX7" s="1247"/>
      <c r="AY7" s="1247"/>
      <c r="AZ7" s="1247"/>
      <c r="BA7" s="1247"/>
      <c r="BB7" s="1247"/>
      <c r="BC7" s="1247"/>
      <c r="BD7" s="1247"/>
      <c r="BE7" s="1247"/>
      <c r="BF7" s="1247"/>
      <c r="BG7" s="1247"/>
      <c r="BH7" s="1247"/>
      <c r="BI7" s="1247"/>
      <c r="BJ7" s="1247"/>
      <c r="BK7" s="1247"/>
      <c r="BL7" s="1247"/>
      <c r="BM7" s="1247"/>
      <c r="BN7" s="1247"/>
      <c r="BO7" s="1247"/>
      <c r="BP7" s="1247"/>
      <c r="BQ7" s="1247"/>
      <c r="BR7" s="1247"/>
      <c r="BS7" s="1247"/>
      <c r="BT7" s="1247"/>
      <c r="BU7" s="1247"/>
      <c r="BV7" s="1247"/>
      <c r="BW7" s="1247"/>
      <c r="BX7" s="1247"/>
      <c r="BY7" s="1247"/>
      <c r="BZ7" s="1247"/>
      <c r="CA7" s="1247"/>
      <c r="CB7" s="1247"/>
      <c r="CC7" s="1247"/>
      <c r="CD7" s="1247"/>
      <c r="CE7" s="1247"/>
      <c r="CF7" s="1247"/>
      <c r="CG7" s="1247"/>
      <c r="CH7" s="1247"/>
      <c r="CI7" s="1247"/>
      <c r="CJ7" s="1247"/>
      <c r="CK7" s="1247"/>
      <c r="CL7" s="1247"/>
      <c r="CM7" s="1247"/>
      <c r="CN7" s="1247"/>
      <c r="CO7" s="1247"/>
      <c r="CP7" s="1247"/>
      <c r="CQ7" s="1247"/>
      <c r="CR7" s="1247"/>
      <c r="CS7" s="1247"/>
      <c r="CT7" s="1247"/>
      <c r="CU7" s="1247"/>
      <c r="CV7" s="1247"/>
      <c r="CW7" s="1247"/>
      <c r="CX7" s="1247"/>
      <c r="CY7" s="1247"/>
      <c r="CZ7" s="1247"/>
      <c r="DA7" s="1247"/>
      <c r="DB7" s="1247"/>
      <c r="DC7" s="1247"/>
      <c r="DD7" s="1247"/>
      <c r="DE7" s="1247"/>
    </row>
    <row r="8" spans="1:109" s="251" customFormat="1" ht="13.2" x14ac:dyDescent="0.2">
      <c r="A8" s="1247"/>
      <c r="B8" s="1247"/>
      <c r="C8" s="1247"/>
      <c r="D8" s="1247"/>
      <c r="E8" s="1247"/>
      <c r="F8" s="1247"/>
      <c r="G8" s="1247"/>
      <c r="H8" s="1247"/>
      <c r="I8" s="1247"/>
      <c r="J8" s="1247"/>
      <c r="K8" s="1247"/>
      <c r="L8" s="1247"/>
      <c r="M8" s="1247"/>
      <c r="N8" s="1247"/>
      <c r="O8" s="1247"/>
      <c r="P8" s="1247"/>
      <c r="Q8" s="1247"/>
      <c r="R8" s="1247"/>
      <c r="S8" s="1247"/>
      <c r="T8" s="1247"/>
      <c r="U8" s="1247"/>
      <c r="V8" s="1247"/>
      <c r="W8" s="1247"/>
      <c r="X8" s="1247"/>
      <c r="Y8" s="1247"/>
      <c r="Z8" s="1247"/>
      <c r="AA8" s="1247"/>
      <c r="AB8" s="1247"/>
      <c r="AC8" s="1247"/>
      <c r="AD8" s="1247"/>
      <c r="AE8" s="1247"/>
      <c r="AF8" s="1247"/>
      <c r="AG8" s="1247"/>
      <c r="AH8" s="1247"/>
      <c r="AI8" s="1247"/>
      <c r="AJ8" s="1247"/>
      <c r="AK8" s="1247"/>
      <c r="AL8" s="1247"/>
      <c r="AM8" s="1247"/>
      <c r="AN8" s="1247"/>
      <c r="AO8" s="1247"/>
      <c r="AP8" s="1247"/>
      <c r="AQ8" s="1247"/>
      <c r="AR8" s="1247"/>
      <c r="AS8" s="1247"/>
      <c r="AT8" s="1247"/>
      <c r="AU8" s="1247"/>
      <c r="AV8" s="1247"/>
      <c r="AW8" s="1247"/>
      <c r="AX8" s="1247"/>
      <c r="AY8" s="1247"/>
      <c r="AZ8" s="1247"/>
      <c r="BA8" s="1247"/>
      <c r="BB8" s="1247"/>
      <c r="BC8" s="1247"/>
      <c r="BD8" s="1247"/>
      <c r="BE8" s="1247"/>
      <c r="BF8" s="1247"/>
      <c r="BG8" s="1247"/>
      <c r="BH8" s="1247"/>
      <c r="BI8" s="1247"/>
      <c r="BJ8" s="1247"/>
      <c r="BK8" s="1247"/>
      <c r="BL8" s="1247"/>
      <c r="BM8" s="1247"/>
      <c r="BN8" s="1247"/>
      <c r="BO8" s="1247"/>
      <c r="BP8" s="1247"/>
      <c r="BQ8" s="1247"/>
      <c r="BR8" s="1247"/>
      <c r="BS8" s="1247"/>
      <c r="BT8" s="1247"/>
      <c r="BU8" s="1247"/>
      <c r="BV8" s="1247"/>
      <c r="BW8" s="1247"/>
      <c r="BX8" s="1247"/>
      <c r="BY8" s="1247"/>
      <c r="BZ8" s="1247"/>
      <c r="CA8" s="1247"/>
      <c r="CB8" s="1247"/>
      <c r="CC8" s="1247"/>
      <c r="CD8" s="1247"/>
      <c r="CE8" s="1247"/>
      <c r="CF8" s="1247"/>
      <c r="CG8" s="1247"/>
      <c r="CH8" s="1247"/>
      <c r="CI8" s="1247"/>
      <c r="CJ8" s="1247"/>
      <c r="CK8" s="1247"/>
      <c r="CL8" s="1247"/>
      <c r="CM8" s="1247"/>
      <c r="CN8" s="1247"/>
      <c r="CO8" s="1247"/>
      <c r="CP8" s="1247"/>
      <c r="CQ8" s="1247"/>
      <c r="CR8" s="1247"/>
      <c r="CS8" s="1247"/>
      <c r="CT8" s="1247"/>
      <c r="CU8" s="1247"/>
      <c r="CV8" s="1247"/>
      <c r="CW8" s="1247"/>
      <c r="CX8" s="1247"/>
      <c r="CY8" s="1247"/>
      <c r="CZ8" s="1247"/>
      <c r="DA8" s="1247"/>
      <c r="DB8" s="1247"/>
      <c r="DC8" s="1247"/>
      <c r="DD8" s="1247"/>
      <c r="DE8" s="1247"/>
    </row>
    <row r="9" spans="1:109" s="251" customFormat="1" ht="13.2" x14ac:dyDescent="0.2">
      <c r="A9" s="1247"/>
      <c r="B9" s="1247"/>
      <c r="C9" s="1247"/>
      <c r="D9" s="1247"/>
      <c r="E9" s="1247"/>
      <c r="F9" s="1247"/>
      <c r="G9" s="1247"/>
      <c r="H9" s="1247"/>
      <c r="I9" s="1247"/>
      <c r="J9" s="1247"/>
      <c r="K9" s="1247"/>
      <c r="L9" s="1247"/>
      <c r="M9" s="1247"/>
      <c r="N9" s="1247"/>
      <c r="O9" s="1247"/>
      <c r="P9" s="1247"/>
      <c r="Q9" s="1247"/>
      <c r="R9" s="1247"/>
      <c r="S9" s="1247"/>
      <c r="T9" s="1247"/>
      <c r="U9" s="1247"/>
      <c r="V9" s="1247"/>
      <c r="W9" s="1247"/>
      <c r="X9" s="1247"/>
      <c r="Y9" s="1247"/>
      <c r="Z9" s="1247"/>
      <c r="AA9" s="1247"/>
      <c r="AB9" s="1247"/>
      <c r="AC9" s="1247"/>
      <c r="AD9" s="1247"/>
      <c r="AE9" s="1247"/>
      <c r="AF9" s="1247"/>
      <c r="AG9" s="1247"/>
      <c r="AH9" s="1247"/>
      <c r="AI9" s="1247"/>
      <c r="AJ9" s="1247"/>
      <c r="AK9" s="1247"/>
      <c r="AL9" s="1247"/>
      <c r="AM9" s="1247"/>
      <c r="AN9" s="1247"/>
      <c r="AO9" s="1247"/>
      <c r="AP9" s="1247"/>
      <c r="AQ9" s="1247"/>
      <c r="AR9" s="1247"/>
      <c r="AS9" s="1247"/>
      <c r="AT9" s="1247"/>
      <c r="AU9" s="1247"/>
      <c r="AV9" s="1247"/>
      <c r="AW9" s="1247"/>
      <c r="AX9" s="1247"/>
      <c r="AY9" s="1247"/>
      <c r="AZ9" s="1247"/>
      <c r="BA9" s="1247"/>
      <c r="BB9" s="1247"/>
      <c r="BC9" s="1247"/>
      <c r="BD9" s="1247"/>
      <c r="BE9" s="1247"/>
      <c r="BF9" s="1247"/>
      <c r="BG9" s="1247"/>
      <c r="BH9" s="1247"/>
      <c r="BI9" s="1247"/>
      <c r="BJ9" s="1247"/>
      <c r="BK9" s="1247"/>
      <c r="BL9" s="1247"/>
      <c r="BM9" s="1247"/>
      <c r="BN9" s="1247"/>
      <c r="BO9" s="1247"/>
      <c r="BP9" s="1247"/>
      <c r="BQ9" s="1247"/>
      <c r="BR9" s="1247"/>
      <c r="BS9" s="1247"/>
      <c r="BT9" s="1247"/>
      <c r="BU9" s="1247"/>
      <c r="BV9" s="1247"/>
      <c r="BW9" s="1247"/>
      <c r="BX9" s="1247"/>
      <c r="BY9" s="1247"/>
      <c r="BZ9" s="1247"/>
      <c r="CA9" s="1247"/>
      <c r="CB9" s="1247"/>
      <c r="CC9" s="1247"/>
      <c r="CD9" s="1247"/>
      <c r="CE9" s="1247"/>
      <c r="CF9" s="1247"/>
      <c r="CG9" s="1247"/>
      <c r="CH9" s="1247"/>
      <c r="CI9" s="1247"/>
      <c r="CJ9" s="1247"/>
      <c r="CK9" s="1247"/>
      <c r="CL9" s="1247"/>
      <c r="CM9" s="1247"/>
      <c r="CN9" s="1247"/>
      <c r="CO9" s="1247"/>
      <c r="CP9" s="1247"/>
      <c r="CQ9" s="1247"/>
      <c r="CR9" s="1247"/>
      <c r="CS9" s="1247"/>
      <c r="CT9" s="1247"/>
      <c r="CU9" s="1247"/>
      <c r="CV9" s="1247"/>
      <c r="CW9" s="1247"/>
      <c r="CX9" s="1247"/>
      <c r="CY9" s="1247"/>
      <c r="CZ9" s="1247"/>
      <c r="DA9" s="1247"/>
      <c r="DB9" s="1247"/>
      <c r="DC9" s="1247"/>
      <c r="DD9" s="1247"/>
      <c r="DE9" s="1247"/>
    </row>
    <row r="10" spans="1:109" s="251" customFormat="1" ht="13.2" x14ac:dyDescent="0.2">
      <c r="A10" s="1247"/>
      <c r="B10" s="1247"/>
      <c r="C10" s="1247"/>
      <c r="D10" s="1247"/>
      <c r="E10" s="1247"/>
      <c r="F10" s="1247"/>
      <c r="G10" s="1247"/>
      <c r="H10" s="1247"/>
      <c r="I10" s="1247"/>
      <c r="J10" s="1247"/>
      <c r="K10" s="1247"/>
      <c r="L10" s="1247"/>
      <c r="M10" s="1247"/>
      <c r="N10" s="1247"/>
      <c r="O10" s="1247"/>
      <c r="P10" s="1247"/>
      <c r="Q10" s="1247"/>
      <c r="R10" s="1247"/>
      <c r="S10" s="1247"/>
      <c r="T10" s="1247"/>
      <c r="U10" s="1247"/>
      <c r="V10" s="1247"/>
      <c r="W10" s="1247"/>
      <c r="X10" s="1247"/>
      <c r="Y10" s="1247"/>
      <c r="Z10" s="1247"/>
      <c r="AA10" s="1247"/>
      <c r="AB10" s="1247"/>
      <c r="AC10" s="1247"/>
      <c r="AD10" s="1247"/>
      <c r="AE10" s="1247"/>
      <c r="AF10" s="1247"/>
      <c r="AG10" s="1247"/>
      <c r="AH10" s="1247"/>
      <c r="AI10" s="1247"/>
      <c r="AJ10" s="1247"/>
      <c r="AK10" s="1247"/>
      <c r="AL10" s="1247"/>
      <c r="AM10" s="1247"/>
      <c r="AN10" s="1247"/>
      <c r="AO10" s="1247"/>
      <c r="AP10" s="1247"/>
      <c r="AQ10" s="1247"/>
      <c r="AR10" s="1247"/>
      <c r="AS10" s="1247"/>
      <c r="AT10" s="1247"/>
      <c r="AU10" s="1247"/>
      <c r="AV10" s="1247"/>
      <c r="AW10" s="1247"/>
      <c r="AX10" s="1247"/>
      <c r="AY10" s="1247"/>
      <c r="AZ10" s="1247"/>
      <c r="BA10" s="1247"/>
      <c r="BB10" s="1247"/>
      <c r="BC10" s="1247"/>
      <c r="BD10" s="1247"/>
      <c r="BE10" s="1247"/>
      <c r="BF10" s="1247"/>
      <c r="BG10" s="1247"/>
      <c r="BH10" s="1247"/>
      <c r="BI10" s="1247"/>
      <c r="BJ10" s="1247"/>
      <c r="BK10" s="1247"/>
      <c r="BL10" s="1247"/>
      <c r="BM10" s="1247"/>
      <c r="BN10" s="1247"/>
      <c r="BO10" s="1247"/>
      <c r="BP10" s="1247"/>
      <c r="BQ10" s="1247"/>
      <c r="BR10" s="1247"/>
      <c r="BS10" s="1247"/>
      <c r="BT10" s="1247"/>
      <c r="BU10" s="1247"/>
      <c r="BV10" s="1247"/>
      <c r="BW10" s="1247"/>
      <c r="BX10" s="1247"/>
      <c r="BY10" s="1247"/>
      <c r="BZ10" s="1247"/>
      <c r="CA10" s="1247"/>
      <c r="CB10" s="1247"/>
      <c r="CC10" s="1247"/>
      <c r="CD10" s="1247"/>
      <c r="CE10" s="1247"/>
      <c r="CF10" s="1247"/>
      <c r="CG10" s="1247"/>
      <c r="CH10" s="1247"/>
      <c r="CI10" s="1247"/>
      <c r="CJ10" s="1247"/>
      <c r="CK10" s="1247"/>
      <c r="CL10" s="1247"/>
      <c r="CM10" s="1247"/>
      <c r="CN10" s="1247"/>
      <c r="CO10" s="1247"/>
      <c r="CP10" s="1247"/>
      <c r="CQ10" s="1247"/>
      <c r="CR10" s="1247"/>
      <c r="CS10" s="1247"/>
      <c r="CT10" s="1247"/>
      <c r="CU10" s="1247"/>
      <c r="CV10" s="1247"/>
      <c r="CW10" s="1247"/>
      <c r="CX10" s="1247"/>
      <c r="CY10" s="1247"/>
      <c r="CZ10" s="1247"/>
      <c r="DA10" s="1247"/>
      <c r="DB10" s="1247"/>
      <c r="DC10" s="1247"/>
      <c r="DD10" s="1247"/>
      <c r="DE10" s="1247"/>
    </row>
    <row r="11" spans="1:109" s="251" customFormat="1" ht="13.2" x14ac:dyDescent="0.2">
      <c r="A11" s="1247"/>
      <c r="B11" s="1247"/>
      <c r="C11" s="1247"/>
      <c r="D11" s="1247"/>
      <c r="E11" s="1247"/>
      <c r="F11" s="1247"/>
      <c r="G11" s="1247"/>
      <c r="H11" s="1247"/>
      <c r="I11" s="1247"/>
      <c r="J11" s="1247"/>
      <c r="K11" s="1247"/>
      <c r="L11" s="1247"/>
      <c r="M11" s="1247"/>
      <c r="N11" s="1247"/>
      <c r="O11" s="1247"/>
      <c r="P11" s="1247"/>
      <c r="Q11" s="1247"/>
      <c r="R11" s="1247"/>
      <c r="S11" s="1247"/>
      <c r="T11" s="1247"/>
      <c r="U11" s="1247"/>
      <c r="V11" s="1247"/>
      <c r="W11" s="1247"/>
      <c r="X11" s="1247"/>
      <c r="Y11" s="1247"/>
      <c r="Z11" s="1247"/>
      <c r="AA11" s="1247"/>
      <c r="AB11" s="1247"/>
      <c r="AC11" s="1247"/>
      <c r="AD11" s="1247"/>
      <c r="AE11" s="1247"/>
      <c r="AF11" s="1247"/>
      <c r="AG11" s="1247"/>
      <c r="AH11" s="1247"/>
      <c r="AI11" s="1247"/>
      <c r="AJ11" s="1247"/>
      <c r="AK11" s="1247"/>
      <c r="AL11" s="1247"/>
      <c r="AM11" s="1247"/>
      <c r="AN11" s="1247"/>
      <c r="AO11" s="1247"/>
      <c r="AP11" s="1247"/>
      <c r="AQ11" s="1247"/>
      <c r="AR11" s="1247"/>
      <c r="AS11" s="1247"/>
      <c r="AT11" s="1247"/>
      <c r="AU11" s="1247"/>
      <c r="AV11" s="1247"/>
      <c r="AW11" s="1247"/>
      <c r="AX11" s="1247"/>
      <c r="AY11" s="1247"/>
      <c r="AZ11" s="1247"/>
      <c r="BA11" s="1247"/>
      <c r="BB11" s="1247"/>
      <c r="BC11" s="1247"/>
      <c r="BD11" s="1247"/>
      <c r="BE11" s="1247"/>
      <c r="BF11" s="1247"/>
      <c r="BG11" s="1247"/>
      <c r="BH11" s="1247"/>
      <c r="BI11" s="1247"/>
      <c r="BJ11" s="1247"/>
      <c r="BK11" s="1247"/>
      <c r="BL11" s="1247"/>
      <c r="BM11" s="1247"/>
      <c r="BN11" s="1247"/>
      <c r="BO11" s="1247"/>
      <c r="BP11" s="1247"/>
      <c r="BQ11" s="1247"/>
      <c r="BR11" s="1247"/>
      <c r="BS11" s="1247"/>
      <c r="BT11" s="1247"/>
      <c r="BU11" s="1247"/>
      <c r="BV11" s="1247"/>
      <c r="BW11" s="1247"/>
      <c r="BX11" s="1247"/>
      <c r="BY11" s="1247"/>
      <c r="BZ11" s="1247"/>
      <c r="CA11" s="1247"/>
      <c r="CB11" s="1247"/>
      <c r="CC11" s="1247"/>
      <c r="CD11" s="1247"/>
      <c r="CE11" s="1247"/>
      <c r="CF11" s="1247"/>
      <c r="CG11" s="1247"/>
      <c r="CH11" s="1247"/>
      <c r="CI11" s="1247"/>
      <c r="CJ11" s="1247"/>
      <c r="CK11" s="1247"/>
      <c r="CL11" s="1247"/>
      <c r="CM11" s="1247"/>
      <c r="CN11" s="1247"/>
      <c r="CO11" s="1247"/>
      <c r="CP11" s="1247"/>
      <c r="CQ11" s="1247"/>
      <c r="CR11" s="1247"/>
      <c r="CS11" s="1247"/>
      <c r="CT11" s="1247"/>
      <c r="CU11" s="1247"/>
      <c r="CV11" s="1247"/>
      <c r="CW11" s="1247"/>
      <c r="CX11" s="1247"/>
      <c r="CY11" s="1247"/>
      <c r="CZ11" s="1247"/>
      <c r="DA11" s="1247"/>
      <c r="DB11" s="1247"/>
      <c r="DC11" s="1247"/>
      <c r="DD11" s="1247"/>
      <c r="DE11" s="1247"/>
    </row>
    <row r="12" spans="1:109" s="251" customFormat="1" ht="13.2" x14ac:dyDescent="0.2">
      <c r="A12" s="1247"/>
      <c r="B12" s="1247"/>
      <c r="C12" s="1247"/>
      <c r="D12" s="1247"/>
      <c r="E12" s="1247"/>
      <c r="F12" s="1247"/>
      <c r="G12" s="1247"/>
      <c r="H12" s="1247"/>
      <c r="I12" s="1247"/>
      <c r="J12" s="1247"/>
      <c r="K12" s="1247"/>
      <c r="L12" s="1247"/>
      <c r="M12" s="1247"/>
      <c r="N12" s="1247"/>
      <c r="O12" s="1247"/>
      <c r="P12" s="1247"/>
      <c r="Q12" s="1247"/>
      <c r="R12" s="1247"/>
      <c r="S12" s="1247"/>
      <c r="T12" s="1247"/>
      <c r="U12" s="1247"/>
      <c r="V12" s="1247"/>
      <c r="W12" s="1247"/>
      <c r="X12" s="1247"/>
      <c r="Y12" s="1247"/>
      <c r="Z12" s="1247"/>
      <c r="AA12" s="1247"/>
      <c r="AB12" s="1247"/>
      <c r="AC12" s="1247"/>
      <c r="AD12" s="1247"/>
      <c r="AE12" s="1247"/>
      <c r="AF12" s="1247"/>
      <c r="AG12" s="1247"/>
      <c r="AH12" s="1247"/>
      <c r="AI12" s="1247"/>
      <c r="AJ12" s="1247"/>
      <c r="AK12" s="1247"/>
      <c r="AL12" s="1247"/>
      <c r="AM12" s="1247"/>
      <c r="AN12" s="1247"/>
      <c r="AO12" s="1247"/>
      <c r="AP12" s="1247"/>
      <c r="AQ12" s="1247"/>
      <c r="AR12" s="1247"/>
      <c r="AS12" s="1247"/>
      <c r="AT12" s="1247"/>
      <c r="AU12" s="1247"/>
      <c r="AV12" s="1247"/>
      <c r="AW12" s="1247"/>
      <c r="AX12" s="1247"/>
      <c r="AY12" s="1247"/>
      <c r="AZ12" s="1247"/>
      <c r="BA12" s="1247"/>
      <c r="BB12" s="1247"/>
      <c r="BC12" s="1247"/>
      <c r="BD12" s="1247"/>
      <c r="BE12" s="1247"/>
      <c r="BF12" s="1247"/>
      <c r="BG12" s="1247"/>
      <c r="BH12" s="1247"/>
      <c r="BI12" s="1247"/>
      <c r="BJ12" s="1247"/>
      <c r="BK12" s="1247"/>
      <c r="BL12" s="1247"/>
      <c r="BM12" s="1247"/>
      <c r="BN12" s="1247"/>
      <c r="BO12" s="1247"/>
      <c r="BP12" s="1247"/>
      <c r="BQ12" s="1247"/>
      <c r="BR12" s="1247"/>
      <c r="BS12" s="1247"/>
      <c r="BT12" s="1247"/>
      <c r="BU12" s="1247"/>
      <c r="BV12" s="1247"/>
      <c r="BW12" s="1247"/>
      <c r="BX12" s="1247"/>
      <c r="BY12" s="1247"/>
      <c r="BZ12" s="1247"/>
      <c r="CA12" s="1247"/>
      <c r="CB12" s="1247"/>
      <c r="CC12" s="1247"/>
      <c r="CD12" s="1247"/>
      <c r="CE12" s="1247"/>
      <c r="CF12" s="1247"/>
      <c r="CG12" s="1247"/>
      <c r="CH12" s="1247"/>
      <c r="CI12" s="1247"/>
      <c r="CJ12" s="1247"/>
      <c r="CK12" s="1247"/>
      <c r="CL12" s="1247"/>
      <c r="CM12" s="1247"/>
      <c r="CN12" s="1247"/>
      <c r="CO12" s="1247"/>
      <c r="CP12" s="1247"/>
      <c r="CQ12" s="1247"/>
      <c r="CR12" s="1247"/>
      <c r="CS12" s="1247"/>
      <c r="CT12" s="1247"/>
      <c r="CU12" s="1247"/>
      <c r="CV12" s="1247"/>
      <c r="CW12" s="1247"/>
      <c r="CX12" s="1247"/>
      <c r="CY12" s="1247"/>
      <c r="CZ12" s="1247"/>
      <c r="DA12" s="1247"/>
      <c r="DB12" s="1247"/>
      <c r="DC12" s="1247"/>
      <c r="DD12" s="1247"/>
      <c r="DE12" s="1247"/>
    </row>
    <row r="13" spans="1:109" s="251" customFormat="1" ht="13.2" x14ac:dyDescent="0.2">
      <c r="A13" s="1247"/>
      <c r="B13" s="1247"/>
      <c r="C13" s="1247"/>
      <c r="D13" s="1247"/>
      <c r="E13" s="1247"/>
      <c r="F13" s="1247"/>
      <c r="G13" s="1247"/>
      <c r="H13" s="1247"/>
      <c r="I13" s="1247"/>
      <c r="J13" s="1247"/>
      <c r="K13" s="1247"/>
      <c r="L13" s="1247"/>
      <c r="M13" s="1247"/>
      <c r="N13" s="1247"/>
      <c r="O13" s="1247"/>
      <c r="P13" s="1247"/>
      <c r="Q13" s="1247"/>
      <c r="R13" s="1247"/>
      <c r="S13" s="1247"/>
      <c r="T13" s="1247"/>
      <c r="U13" s="1247"/>
      <c r="V13" s="1247"/>
      <c r="W13" s="1247"/>
      <c r="X13" s="1247"/>
      <c r="Y13" s="1247"/>
      <c r="Z13" s="1247"/>
      <c r="AA13" s="1247"/>
      <c r="AB13" s="1247"/>
      <c r="AC13" s="1247"/>
      <c r="AD13" s="1247"/>
      <c r="AE13" s="1247"/>
      <c r="AF13" s="1247"/>
      <c r="AG13" s="1247"/>
      <c r="AH13" s="1247"/>
      <c r="AI13" s="1247"/>
      <c r="AJ13" s="1247"/>
      <c r="AK13" s="1247"/>
      <c r="AL13" s="1247"/>
      <c r="AM13" s="1247"/>
      <c r="AN13" s="1247"/>
      <c r="AO13" s="1247"/>
      <c r="AP13" s="1247"/>
      <c r="AQ13" s="1247"/>
      <c r="AR13" s="1247"/>
      <c r="AS13" s="1247"/>
      <c r="AT13" s="1247"/>
      <c r="AU13" s="1247"/>
      <c r="AV13" s="1247"/>
      <c r="AW13" s="1247"/>
      <c r="AX13" s="1247"/>
      <c r="AY13" s="1247"/>
      <c r="AZ13" s="1247"/>
      <c r="BA13" s="1247"/>
      <c r="BB13" s="1247"/>
      <c r="BC13" s="1247"/>
      <c r="BD13" s="1247"/>
      <c r="BE13" s="1247"/>
      <c r="BF13" s="1247"/>
      <c r="BG13" s="1247"/>
      <c r="BH13" s="1247"/>
      <c r="BI13" s="1247"/>
      <c r="BJ13" s="1247"/>
      <c r="BK13" s="1247"/>
      <c r="BL13" s="1247"/>
      <c r="BM13" s="1247"/>
      <c r="BN13" s="1247"/>
      <c r="BO13" s="1247"/>
      <c r="BP13" s="1247"/>
      <c r="BQ13" s="1247"/>
      <c r="BR13" s="1247"/>
      <c r="BS13" s="1247"/>
      <c r="BT13" s="1247"/>
      <c r="BU13" s="1247"/>
      <c r="BV13" s="1247"/>
      <c r="BW13" s="1247"/>
      <c r="BX13" s="1247"/>
      <c r="BY13" s="1247"/>
      <c r="BZ13" s="1247"/>
      <c r="CA13" s="1247"/>
      <c r="CB13" s="1247"/>
      <c r="CC13" s="1247"/>
      <c r="CD13" s="1247"/>
      <c r="CE13" s="1247"/>
      <c r="CF13" s="1247"/>
      <c r="CG13" s="1247"/>
      <c r="CH13" s="1247"/>
      <c r="CI13" s="1247"/>
      <c r="CJ13" s="1247"/>
      <c r="CK13" s="1247"/>
      <c r="CL13" s="1247"/>
      <c r="CM13" s="1247"/>
      <c r="CN13" s="1247"/>
      <c r="CO13" s="1247"/>
      <c r="CP13" s="1247"/>
      <c r="CQ13" s="1247"/>
      <c r="CR13" s="1247"/>
      <c r="CS13" s="1247"/>
      <c r="CT13" s="1247"/>
      <c r="CU13" s="1247"/>
      <c r="CV13" s="1247"/>
      <c r="CW13" s="1247"/>
      <c r="CX13" s="1247"/>
      <c r="CY13" s="1247"/>
      <c r="CZ13" s="1247"/>
      <c r="DA13" s="1247"/>
      <c r="DB13" s="1247"/>
      <c r="DC13" s="1247"/>
      <c r="DD13" s="1247"/>
      <c r="DE13" s="1247"/>
    </row>
    <row r="14" spans="1:109" s="251" customFormat="1" ht="13.2" x14ac:dyDescent="0.2">
      <c r="A14" s="1247"/>
      <c r="B14" s="1247"/>
      <c r="C14" s="1247"/>
      <c r="D14" s="1247"/>
      <c r="E14" s="1247"/>
      <c r="F14" s="1247"/>
      <c r="G14" s="1247"/>
      <c r="H14" s="1247"/>
      <c r="I14" s="1247"/>
      <c r="J14" s="1247"/>
      <c r="K14" s="1247"/>
      <c r="L14" s="1247"/>
      <c r="M14" s="1247"/>
      <c r="N14" s="1247"/>
      <c r="O14" s="1247"/>
      <c r="P14" s="1247"/>
      <c r="Q14" s="1247"/>
      <c r="R14" s="1247"/>
      <c r="S14" s="1247"/>
      <c r="T14" s="1247"/>
      <c r="U14" s="1247"/>
      <c r="V14" s="1247"/>
      <c r="W14" s="1247"/>
      <c r="X14" s="1247"/>
      <c r="Y14" s="1247"/>
      <c r="Z14" s="1247"/>
      <c r="AA14" s="1247"/>
      <c r="AB14" s="1247"/>
      <c r="AC14" s="1247"/>
      <c r="AD14" s="1247"/>
      <c r="AE14" s="1247"/>
      <c r="AF14" s="1247"/>
      <c r="AG14" s="1247"/>
      <c r="AH14" s="1247"/>
      <c r="AI14" s="1247"/>
      <c r="AJ14" s="1247"/>
      <c r="AK14" s="1247"/>
      <c r="AL14" s="1247"/>
      <c r="AM14" s="1247"/>
      <c r="AN14" s="1247"/>
      <c r="AO14" s="1247"/>
      <c r="AP14" s="1247"/>
      <c r="AQ14" s="1247"/>
      <c r="AR14" s="1247"/>
      <c r="AS14" s="1247"/>
      <c r="AT14" s="1247"/>
      <c r="AU14" s="1247"/>
      <c r="AV14" s="1247"/>
      <c r="AW14" s="1247"/>
      <c r="AX14" s="1247"/>
      <c r="AY14" s="1247"/>
      <c r="AZ14" s="1247"/>
      <c r="BA14" s="1247"/>
      <c r="BB14" s="1247"/>
      <c r="BC14" s="1247"/>
      <c r="BD14" s="1247"/>
      <c r="BE14" s="1247"/>
      <c r="BF14" s="1247"/>
      <c r="BG14" s="1247"/>
      <c r="BH14" s="1247"/>
      <c r="BI14" s="1247"/>
      <c r="BJ14" s="1247"/>
      <c r="BK14" s="1247"/>
      <c r="BL14" s="1247"/>
      <c r="BM14" s="1247"/>
      <c r="BN14" s="1247"/>
      <c r="BO14" s="1247"/>
      <c r="BP14" s="1247"/>
      <c r="BQ14" s="1247"/>
      <c r="BR14" s="1247"/>
      <c r="BS14" s="1247"/>
      <c r="BT14" s="1247"/>
      <c r="BU14" s="1247"/>
      <c r="BV14" s="1247"/>
      <c r="BW14" s="1247"/>
      <c r="BX14" s="1247"/>
      <c r="BY14" s="1247"/>
      <c r="BZ14" s="1247"/>
      <c r="CA14" s="1247"/>
      <c r="CB14" s="1247"/>
      <c r="CC14" s="1247"/>
      <c r="CD14" s="1247"/>
      <c r="CE14" s="1247"/>
      <c r="CF14" s="1247"/>
      <c r="CG14" s="1247"/>
      <c r="CH14" s="1247"/>
      <c r="CI14" s="1247"/>
      <c r="CJ14" s="1247"/>
      <c r="CK14" s="1247"/>
      <c r="CL14" s="1247"/>
      <c r="CM14" s="1247"/>
      <c r="CN14" s="1247"/>
      <c r="CO14" s="1247"/>
      <c r="CP14" s="1247"/>
      <c r="CQ14" s="1247"/>
      <c r="CR14" s="1247"/>
      <c r="CS14" s="1247"/>
      <c r="CT14" s="1247"/>
      <c r="CU14" s="1247"/>
      <c r="CV14" s="1247"/>
      <c r="CW14" s="1247"/>
      <c r="CX14" s="1247"/>
      <c r="CY14" s="1247"/>
      <c r="CZ14" s="1247"/>
      <c r="DA14" s="1247"/>
      <c r="DB14" s="1247"/>
      <c r="DC14" s="1247"/>
      <c r="DD14" s="1247"/>
      <c r="DE14" s="1247"/>
    </row>
    <row r="15" spans="1:109" s="251" customFormat="1" ht="13.2" x14ac:dyDescent="0.2">
      <c r="A15" s="253"/>
      <c r="B15" s="1247"/>
      <c r="C15" s="1247"/>
      <c r="D15" s="1247"/>
      <c r="E15" s="1247"/>
      <c r="F15" s="1247"/>
      <c r="G15" s="1247"/>
      <c r="H15" s="1247"/>
      <c r="I15" s="1247"/>
      <c r="J15" s="1247"/>
      <c r="K15" s="1247"/>
      <c r="L15" s="1247"/>
      <c r="M15" s="1247"/>
      <c r="N15" s="1247"/>
      <c r="O15" s="1247"/>
      <c r="P15" s="1247"/>
      <c r="Q15" s="1247"/>
      <c r="R15" s="1247"/>
      <c r="S15" s="1247"/>
      <c r="T15" s="1247"/>
      <c r="U15" s="1247"/>
      <c r="V15" s="1247"/>
      <c r="W15" s="1247"/>
      <c r="X15" s="1247"/>
      <c r="Y15" s="1247"/>
      <c r="Z15" s="1247"/>
      <c r="AA15" s="1247"/>
      <c r="AB15" s="1247"/>
      <c r="AC15" s="1247"/>
      <c r="AD15" s="1247"/>
      <c r="AE15" s="1247"/>
      <c r="AF15" s="1247"/>
      <c r="AG15" s="1247"/>
      <c r="AH15" s="1247"/>
      <c r="AI15" s="1247"/>
      <c r="AJ15" s="1247"/>
      <c r="AK15" s="1247"/>
      <c r="AL15" s="1247"/>
      <c r="AM15" s="1247"/>
      <c r="AN15" s="1247"/>
      <c r="AO15" s="1247"/>
      <c r="AP15" s="1247"/>
      <c r="AQ15" s="1247"/>
      <c r="AR15" s="1247"/>
      <c r="AS15" s="1247"/>
      <c r="AT15" s="1247"/>
      <c r="AU15" s="1247"/>
      <c r="AV15" s="1247"/>
      <c r="AW15" s="1247"/>
      <c r="AX15" s="1247"/>
      <c r="AY15" s="1247"/>
      <c r="AZ15" s="1247"/>
      <c r="BA15" s="1247"/>
      <c r="BB15" s="1247"/>
      <c r="BC15" s="1247"/>
      <c r="BD15" s="1247"/>
      <c r="BE15" s="1247"/>
      <c r="BF15" s="1247"/>
      <c r="BG15" s="1247"/>
      <c r="BH15" s="1247"/>
      <c r="BI15" s="1247"/>
      <c r="BJ15" s="1247"/>
      <c r="BK15" s="1247"/>
      <c r="BL15" s="1247"/>
      <c r="BM15" s="1247"/>
      <c r="BN15" s="1247"/>
      <c r="BO15" s="1247"/>
      <c r="BP15" s="1247"/>
      <c r="BQ15" s="1247"/>
      <c r="BR15" s="1247"/>
      <c r="BS15" s="1247"/>
      <c r="BT15" s="1247"/>
      <c r="BU15" s="1247"/>
      <c r="BV15" s="1247"/>
      <c r="BW15" s="1247"/>
      <c r="BX15" s="1247"/>
      <c r="BY15" s="1247"/>
      <c r="BZ15" s="1247"/>
      <c r="CA15" s="1247"/>
      <c r="CB15" s="1247"/>
      <c r="CC15" s="1247"/>
      <c r="CD15" s="1247"/>
      <c r="CE15" s="1247"/>
      <c r="CF15" s="1247"/>
      <c r="CG15" s="1247"/>
      <c r="CH15" s="1247"/>
      <c r="CI15" s="1247"/>
      <c r="CJ15" s="1247"/>
      <c r="CK15" s="1247"/>
      <c r="CL15" s="1247"/>
      <c r="CM15" s="1247"/>
      <c r="CN15" s="1247"/>
      <c r="CO15" s="1247"/>
      <c r="CP15" s="1247"/>
      <c r="CQ15" s="1247"/>
      <c r="CR15" s="1247"/>
      <c r="CS15" s="1247"/>
      <c r="CT15" s="1247"/>
      <c r="CU15" s="1247"/>
      <c r="CV15" s="1247"/>
      <c r="CW15" s="1247"/>
      <c r="CX15" s="1247"/>
      <c r="CY15" s="1247"/>
      <c r="CZ15" s="1247"/>
      <c r="DA15" s="1247"/>
      <c r="DB15" s="1247"/>
      <c r="DC15" s="1247"/>
      <c r="DD15" s="1247"/>
      <c r="DE15" s="1247"/>
    </row>
    <row r="16" spans="1:109" s="251" customFormat="1" ht="13.2" x14ac:dyDescent="0.2">
      <c r="A16" s="253"/>
      <c r="B16" s="1247"/>
      <c r="C16" s="1247"/>
      <c r="D16" s="1247"/>
      <c r="E16" s="1247"/>
      <c r="F16" s="1247"/>
      <c r="G16" s="1247"/>
      <c r="H16" s="1247"/>
      <c r="I16" s="1247"/>
      <c r="J16" s="1247"/>
      <c r="K16" s="1247"/>
      <c r="L16" s="1247"/>
      <c r="M16" s="1247"/>
      <c r="N16" s="1247"/>
      <c r="O16" s="1247"/>
      <c r="P16" s="1247"/>
      <c r="Q16" s="1247"/>
      <c r="R16" s="1247"/>
      <c r="S16" s="1247"/>
      <c r="T16" s="1247"/>
      <c r="U16" s="1247"/>
      <c r="V16" s="1247"/>
      <c r="W16" s="1247"/>
      <c r="X16" s="1247"/>
      <c r="Y16" s="1247"/>
      <c r="Z16" s="1247"/>
      <c r="AA16" s="1247"/>
      <c r="AB16" s="1247"/>
      <c r="AC16" s="1247"/>
      <c r="AD16" s="1247"/>
      <c r="AE16" s="1247"/>
      <c r="AF16" s="1247"/>
      <c r="AG16" s="1247"/>
      <c r="AH16" s="1247"/>
      <c r="AI16" s="1247"/>
      <c r="AJ16" s="1247"/>
      <c r="AK16" s="1247"/>
      <c r="AL16" s="1247"/>
      <c r="AM16" s="1247"/>
      <c r="AN16" s="1247"/>
      <c r="AO16" s="1247"/>
      <c r="AP16" s="1247"/>
      <c r="AQ16" s="1247"/>
      <c r="AR16" s="1247"/>
      <c r="AS16" s="1247"/>
      <c r="AT16" s="1247"/>
      <c r="AU16" s="1247"/>
      <c r="AV16" s="1247"/>
      <c r="AW16" s="1247"/>
      <c r="AX16" s="1247"/>
      <c r="AY16" s="1247"/>
      <c r="AZ16" s="1247"/>
      <c r="BA16" s="1247"/>
      <c r="BB16" s="1247"/>
      <c r="BC16" s="1247"/>
      <c r="BD16" s="1247"/>
      <c r="BE16" s="1247"/>
      <c r="BF16" s="1247"/>
      <c r="BG16" s="1247"/>
      <c r="BH16" s="1247"/>
      <c r="BI16" s="1247"/>
      <c r="BJ16" s="1247"/>
      <c r="BK16" s="1247"/>
      <c r="BL16" s="1247"/>
      <c r="BM16" s="1247"/>
      <c r="BN16" s="1247"/>
      <c r="BO16" s="1247"/>
      <c r="BP16" s="1247"/>
      <c r="BQ16" s="1247"/>
      <c r="BR16" s="1247"/>
      <c r="BS16" s="1247"/>
      <c r="BT16" s="1247"/>
      <c r="BU16" s="1247"/>
      <c r="BV16" s="1247"/>
      <c r="BW16" s="1247"/>
      <c r="BX16" s="1247"/>
      <c r="BY16" s="1247"/>
      <c r="BZ16" s="1247"/>
      <c r="CA16" s="1247"/>
      <c r="CB16" s="1247"/>
      <c r="CC16" s="1247"/>
      <c r="CD16" s="1247"/>
      <c r="CE16" s="1247"/>
      <c r="CF16" s="1247"/>
      <c r="CG16" s="1247"/>
      <c r="CH16" s="1247"/>
      <c r="CI16" s="1247"/>
      <c r="CJ16" s="1247"/>
      <c r="CK16" s="1247"/>
      <c r="CL16" s="1247"/>
      <c r="CM16" s="1247"/>
      <c r="CN16" s="1247"/>
      <c r="CO16" s="1247"/>
      <c r="CP16" s="1247"/>
      <c r="CQ16" s="1247"/>
      <c r="CR16" s="1247"/>
      <c r="CS16" s="1247"/>
      <c r="CT16" s="1247"/>
      <c r="CU16" s="1247"/>
      <c r="CV16" s="1247"/>
      <c r="CW16" s="1247"/>
      <c r="CX16" s="1247"/>
      <c r="CY16" s="1247"/>
      <c r="CZ16" s="1247"/>
      <c r="DA16" s="1247"/>
      <c r="DB16" s="1247"/>
      <c r="DC16" s="1247"/>
      <c r="DD16" s="1247"/>
      <c r="DE16" s="1247"/>
    </row>
    <row r="17" spans="1:109" s="251" customFormat="1" ht="13.2" x14ac:dyDescent="0.2">
      <c r="A17" s="253"/>
      <c r="B17" s="1247"/>
      <c r="C17" s="1247"/>
      <c r="D17" s="1247"/>
      <c r="E17" s="1247"/>
      <c r="F17" s="1247"/>
      <c r="G17" s="1247"/>
      <c r="H17" s="1247"/>
      <c r="I17" s="1247"/>
      <c r="J17" s="1247"/>
      <c r="K17" s="1247"/>
      <c r="L17" s="1247"/>
      <c r="M17" s="1247"/>
      <c r="N17" s="1247"/>
      <c r="O17" s="1247"/>
      <c r="P17" s="1247"/>
      <c r="Q17" s="1247"/>
      <c r="R17" s="1247"/>
      <c r="S17" s="1247"/>
      <c r="T17" s="1247"/>
      <c r="U17" s="1247"/>
      <c r="V17" s="1247"/>
      <c r="W17" s="1247"/>
      <c r="X17" s="1247"/>
      <c r="Y17" s="1247"/>
      <c r="Z17" s="1247"/>
      <c r="AA17" s="1247"/>
      <c r="AB17" s="1247"/>
      <c r="AC17" s="1247"/>
      <c r="AD17" s="1247"/>
      <c r="AE17" s="1247"/>
      <c r="AF17" s="1247"/>
      <c r="AG17" s="1247"/>
      <c r="AH17" s="1247"/>
      <c r="AI17" s="1247"/>
      <c r="AJ17" s="1247"/>
      <c r="AK17" s="1247"/>
      <c r="AL17" s="1247"/>
      <c r="AM17" s="1247"/>
      <c r="AN17" s="1247"/>
      <c r="AO17" s="1247"/>
      <c r="AP17" s="1247"/>
      <c r="AQ17" s="1247"/>
      <c r="AR17" s="1247"/>
      <c r="AS17" s="1247"/>
      <c r="AT17" s="1247"/>
      <c r="AU17" s="1247"/>
      <c r="AV17" s="1247"/>
      <c r="AW17" s="1247"/>
      <c r="AX17" s="1247"/>
      <c r="AY17" s="1247"/>
      <c r="AZ17" s="1247"/>
      <c r="BA17" s="1247"/>
      <c r="BB17" s="1247"/>
      <c r="BC17" s="1247"/>
      <c r="BD17" s="1247"/>
      <c r="BE17" s="1247"/>
      <c r="BF17" s="1247"/>
      <c r="BG17" s="1247"/>
      <c r="BH17" s="1247"/>
      <c r="BI17" s="1247"/>
      <c r="BJ17" s="1247"/>
      <c r="BK17" s="1247"/>
      <c r="BL17" s="1247"/>
      <c r="BM17" s="1247"/>
      <c r="BN17" s="1247"/>
      <c r="BO17" s="1247"/>
      <c r="BP17" s="1247"/>
      <c r="BQ17" s="1247"/>
      <c r="BR17" s="1247"/>
      <c r="BS17" s="1247"/>
      <c r="BT17" s="1247"/>
      <c r="BU17" s="1247"/>
      <c r="BV17" s="1247"/>
      <c r="BW17" s="1247"/>
      <c r="BX17" s="1247"/>
      <c r="BY17" s="1247"/>
      <c r="BZ17" s="1247"/>
      <c r="CA17" s="1247"/>
      <c r="CB17" s="1247"/>
      <c r="CC17" s="1247"/>
      <c r="CD17" s="1247"/>
      <c r="CE17" s="1247"/>
      <c r="CF17" s="1247"/>
      <c r="CG17" s="1247"/>
      <c r="CH17" s="1247"/>
      <c r="CI17" s="1247"/>
      <c r="CJ17" s="1247"/>
      <c r="CK17" s="1247"/>
      <c r="CL17" s="1247"/>
      <c r="CM17" s="1247"/>
      <c r="CN17" s="1247"/>
      <c r="CO17" s="1247"/>
      <c r="CP17" s="1247"/>
      <c r="CQ17" s="1247"/>
      <c r="CR17" s="1247"/>
      <c r="CS17" s="1247"/>
      <c r="CT17" s="1247"/>
      <c r="CU17" s="1247"/>
      <c r="CV17" s="1247"/>
      <c r="CW17" s="1247"/>
      <c r="CX17" s="1247"/>
      <c r="CY17" s="1247"/>
      <c r="CZ17" s="1247"/>
      <c r="DA17" s="1247"/>
      <c r="DB17" s="1247"/>
      <c r="DC17" s="1247"/>
      <c r="DD17" s="1247"/>
      <c r="DE17" s="1247"/>
    </row>
    <row r="18" spans="1:109" s="251" customFormat="1" ht="13.2" x14ac:dyDescent="0.2">
      <c r="A18" s="253"/>
      <c r="B18" s="1247"/>
      <c r="C18" s="1247"/>
      <c r="D18" s="1247"/>
      <c r="E18" s="1247"/>
      <c r="F18" s="1247"/>
      <c r="G18" s="1247"/>
      <c r="H18" s="1247"/>
      <c r="I18" s="1247"/>
      <c r="J18" s="1247"/>
      <c r="K18" s="1247"/>
      <c r="L18" s="1247"/>
      <c r="M18" s="1247"/>
      <c r="N18" s="1247"/>
      <c r="O18" s="1247"/>
      <c r="P18" s="1247"/>
      <c r="Q18" s="1247"/>
      <c r="R18" s="1247"/>
      <c r="S18" s="1247"/>
      <c r="T18" s="1247"/>
      <c r="U18" s="1247"/>
      <c r="V18" s="1247"/>
      <c r="W18" s="1247"/>
      <c r="X18" s="1247"/>
      <c r="Y18" s="1247"/>
      <c r="Z18" s="1247"/>
      <c r="AA18" s="1247"/>
      <c r="AB18" s="1247"/>
      <c r="AC18" s="1247"/>
      <c r="AD18" s="1247"/>
      <c r="AE18" s="1247"/>
      <c r="AF18" s="1247"/>
      <c r="AG18" s="1247"/>
      <c r="AH18" s="1247"/>
      <c r="AI18" s="1247"/>
      <c r="AJ18" s="1247"/>
      <c r="AK18" s="1247"/>
      <c r="AL18" s="1247"/>
      <c r="AM18" s="1247"/>
      <c r="AN18" s="1247"/>
      <c r="AO18" s="1247"/>
      <c r="AP18" s="1247"/>
      <c r="AQ18" s="1247"/>
      <c r="AR18" s="1247"/>
      <c r="AS18" s="1247"/>
      <c r="AT18" s="1247"/>
      <c r="AU18" s="1247"/>
      <c r="AV18" s="1247"/>
      <c r="AW18" s="1247"/>
      <c r="AX18" s="1247"/>
      <c r="AY18" s="1247"/>
      <c r="AZ18" s="1247"/>
      <c r="BA18" s="1247"/>
      <c r="BB18" s="1247"/>
      <c r="BC18" s="1247"/>
      <c r="BD18" s="1247"/>
      <c r="BE18" s="1247"/>
      <c r="BF18" s="1247"/>
      <c r="BG18" s="1247"/>
      <c r="BH18" s="1247"/>
      <c r="BI18" s="1247"/>
      <c r="BJ18" s="1247"/>
      <c r="BK18" s="1247"/>
      <c r="BL18" s="1247"/>
      <c r="BM18" s="1247"/>
      <c r="BN18" s="1247"/>
      <c r="BO18" s="1247"/>
      <c r="BP18" s="1247"/>
      <c r="BQ18" s="1247"/>
      <c r="BR18" s="1247"/>
      <c r="BS18" s="1247"/>
      <c r="BT18" s="1247"/>
      <c r="BU18" s="1247"/>
      <c r="BV18" s="1247"/>
      <c r="BW18" s="1247"/>
      <c r="BX18" s="1247"/>
      <c r="BY18" s="1247"/>
      <c r="BZ18" s="1247"/>
      <c r="CA18" s="1247"/>
      <c r="CB18" s="1247"/>
      <c r="CC18" s="1247"/>
      <c r="CD18" s="1247"/>
      <c r="CE18" s="1247"/>
      <c r="CF18" s="1247"/>
      <c r="CG18" s="1247"/>
      <c r="CH18" s="1247"/>
      <c r="CI18" s="1247"/>
      <c r="CJ18" s="1247"/>
      <c r="CK18" s="1247"/>
      <c r="CL18" s="1247"/>
      <c r="CM18" s="1247"/>
      <c r="CN18" s="1247"/>
      <c r="CO18" s="1247"/>
      <c r="CP18" s="1247"/>
      <c r="CQ18" s="1247"/>
      <c r="CR18" s="1247"/>
      <c r="CS18" s="1247"/>
      <c r="CT18" s="1247"/>
      <c r="CU18" s="1247"/>
      <c r="CV18" s="1247"/>
      <c r="CW18" s="1247"/>
      <c r="CX18" s="1247"/>
      <c r="CY18" s="1247"/>
      <c r="CZ18" s="1247"/>
      <c r="DA18" s="1247"/>
      <c r="DB18" s="1247"/>
      <c r="DC18" s="1247"/>
      <c r="DD18" s="1247"/>
      <c r="DE18" s="1247"/>
    </row>
    <row r="19" spans="1:109" ht="13.2" x14ac:dyDescent="0.2">
      <c r="DD19" s="253"/>
      <c r="DE19" s="253"/>
    </row>
    <row r="20" spans="1:109" ht="13.2" x14ac:dyDescent="0.2">
      <c r="DD20" s="253"/>
      <c r="DE20" s="253"/>
    </row>
    <row r="21" spans="1:109" ht="17.25" customHeight="1" x14ac:dyDescent="0.2">
      <c r="B21" s="1246"/>
      <c r="C21" s="255"/>
      <c r="D21" s="255"/>
      <c r="E21" s="255"/>
      <c r="F21" s="255"/>
      <c r="G21" s="255"/>
      <c r="H21" s="255"/>
      <c r="I21" s="255"/>
      <c r="J21" s="255"/>
      <c r="K21" s="255"/>
      <c r="L21" s="255"/>
      <c r="M21" s="255"/>
      <c r="N21" s="124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255"/>
      <c r="AL21" s="255"/>
      <c r="AM21" s="255"/>
      <c r="AN21" s="255"/>
      <c r="AO21" s="255"/>
      <c r="AP21" s="255"/>
      <c r="AQ21" s="255"/>
      <c r="AR21" s="255"/>
      <c r="AS21" s="255"/>
      <c r="AT21" s="1245"/>
      <c r="AU21" s="255"/>
      <c r="AV21" s="255"/>
      <c r="AW21" s="255"/>
      <c r="AX21" s="255"/>
      <c r="AY21" s="255"/>
      <c r="AZ21" s="255"/>
      <c r="BA21" s="255"/>
      <c r="BB21" s="255"/>
      <c r="BC21" s="255"/>
      <c r="BD21" s="255"/>
      <c r="BE21" s="255"/>
      <c r="BF21" s="1245"/>
      <c r="BG21" s="255"/>
      <c r="BH21" s="255"/>
      <c r="BI21" s="255"/>
      <c r="BJ21" s="255"/>
      <c r="BK21" s="255"/>
      <c r="BL21" s="255"/>
      <c r="BM21" s="255"/>
      <c r="BN21" s="255"/>
      <c r="BO21" s="255"/>
      <c r="BP21" s="255"/>
      <c r="BQ21" s="255"/>
      <c r="BR21" s="1245"/>
      <c r="BS21" s="255"/>
      <c r="BT21" s="255"/>
      <c r="BU21" s="255"/>
      <c r="BV21" s="255"/>
      <c r="BW21" s="255"/>
      <c r="BX21" s="255"/>
      <c r="BY21" s="255"/>
      <c r="BZ21" s="255"/>
      <c r="CA21" s="255"/>
      <c r="CB21" s="255"/>
      <c r="CC21" s="255"/>
      <c r="CD21" s="1245"/>
      <c r="CE21" s="255"/>
      <c r="CF21" s="255"/>
      <c r="CG21" s="255"/>
      <c r="CH21" s="255"/>
      <c r="CI21" s="255"/>
      <c r="CJ21" s="255"/>
      <c r="CK21" s="255"/>
      <c r="CL21" s="255"/>
      <c r="CM21" s="255"/>
      <c r="CN21" s="255"/>
      <c r="CO21" s="255"/>
      <c r="CP21" s="1245"/>
      <c r="CQ21" s="255"/>
      <c r="CR21" s="255"/>
      <c r="CS21" s="255"/>
      <c r="CT21" s="255"/>
      <c r="CU21" s="255"/>
      <c r="CV21" s="255"/>
      <c r="CW21" s="255"/>
      <c r="CX21" s="255"/>
      <c r="CY21" s="255"/>
      <c r="CZ21" s="255"/>
      <c r="DA21" s="255"/>
      <c r="DB21" s="1245"/>
      <c r="DC21" s="255"/>
      <c r="DD21" s="256"/>
      <c r="DE21" s="253"/>
    </row>
    <row r="22" spans="1:109" ht="17.25" customHeight="1" x14ac:dyDescent="0.2">
      <c r="B22" s="257"/>
    </row>
    <row r="23" spans="1:109" ht="13.2" x14ac:dyDescent="0.2">
      <c r="B23" s="257"/>
    </row>
    <row r="24" spans="1:109" ht="13.2" x14ac:dyDescent="0.2">
      <c r="B24" s="257"/>
    </row>
    <row r="25" spans="1:109" ht="13.2" x14ac:dyDescent="0.2">
      <c r="B25" s="257"/>
    </row>
    <row r="26" spans="1:109" ht="13.2" x14ac:dyDescent="0.2">
      <c r="B26" s="257"/>
    </row>
    <row r="27" spans="1:109" ht="13.2" x14ac:dyDescent="0.2">
      <c r="B27" s="257"/>
    </row>
    <row r="28" spans="1:109" ht="13.2" x14ac:dyDescent="0.2">
      <c r="B28" s="257"/>
    </row>
    <row r="29" spans="1:109" ht="13.2" x14ac:dyDescent="0.2">
      <c r="B29" s="257"/>
    </row>
    <row r="30" spans="1:109" ht="13.2" x14ac:dyDescent="0.2">
      <c r="B30" s="257"/>
    </row>
    <row r="31" spans="1:109" ht="13.2" x14ac:dyDescent="0.2">
      <c r="B31" s="257"/>
    </row>
    <row r="32" spans="1:109" ht="13.2" x14ac:dyDescent="0.2">
      <c r="B32" s="257"/>
    </row>
    <row r="33" spans="2:109" ht="13.2" x14ac:dyDescent="0.2">
      <c r="B33" s="257"/>
    </row>
    <row r="34" spans="2:109" ht="13.2" x14ac:dyDescent="0.2">
      <c r="B34" s="257"/>
    </row>
    <row r="35" spans="2:109" ht="13.2" x14ac:dyDescent="0.2">
      <c r="B35" s="257"/>
    </row>
    <row r="36" spans="2:109" ht="13.2" x14ac:dyDescent="0.2">
      <c r="B36" s="257"/>
    </row>
    <row r="37" spans="2:109" ht="13.2" x14ac:dyDescent="0.2">
      <c r="B37" s="257"/>
    </row>
    <row r="38" spans="2:109" ht="13.2" x14ac:dyDescent="0.2">
      <c r="B38" s="257"/>
    </row>
    <row r="39" spans="2:109" ht="13.2" x14ac:dyDescent="0.2">
      <c r="B39" s="338"/>
      <c r="C39" s="309"/>
      <c r="D39" s="309"/>
      <c r="E39" s="309"/>
      <c r="F39" s="309"/>
      <c r="G39" s="309"/>
      <c r="H39" s="309"/>
      <c r="I39" s="309"/>
      <c r="J39" s="309"/>
      <c r="K39" s="309"/>
      <c r="L39" s="309"/>
      <c r="M39" s="309"/>
      <c r="N39" s="309"/>
      <c r="O39" s="309"/>
      <c r="P39" s="309"/>
      <c r="Q39" s="309"/>
      <c r="R39" s="309"/>
      <c r="S39" s="309"/>
      <c r="T39" s="309"/>
      <c r="U39" s="309"/>
      <c r="V39" s="309"/>
      <c r="W39" s="309"/>
      <c r="X39" s="309"/>
      <c r="Y39" s="309"/>
      <c r="Z39" s="309"/>
      <c r="AA39" s="309"/>
      <c r="AB39" s="309"/>
      <c r="AC39" s="309"/>
      <c r="AD39" s="309"/>
      <c r="AE39" s="309"/>
      <c r="AF39" s="309"/>
      <c r="AG39" s="309"/>
      <c r="AH39" s="309"/>
      <c r="AI39" s="309"/>
      <c r="AJ39" s="309"/>
      <c r="AK39" s="309"/>
      <c r="AL39" s="309"/>
      <c r="AM39" s="309"/>
      <c r="AN39" s="309"/>
      <c r="AO39" s="309"/>
      <c r="AP39" s="309"/>
      <c r="AQ39" s="309"/>
      <c r="AR39" s="309"/>
      <c r="AS39" s="309"/>
      <c r="AT39" s="309"/>
      <c r="AU39" s="309"/>
      <c r="AV39" s="309"/>
      <c r="AW39" s="309"/>
      <c r="AX39" s="309"/>
      <c r="AY39" s="309"/>
      <c r="AZ39" s="309"/>
      <c r="BA39" s="309"/>
      <c r="BB39" s="309"/>
      <c r="BC39" s="309"/>
      <c r="BD39" s="309"/>
      <c r="BE39" s="309"/>
      <c r="BF39" s="309"/>
      <c r="BG39" s="309"/>
      <c r="BH39" s="309"/>
      <c r="BI39" s="309"/>
      <c r="BJ39" s="309"/>
      <c r="BK39" s="309"/>
      <c r="BL39" s="309"/>
      <c r="BM39" s="309"/>
      <c r="BN39" s="309"/>
      <c r="BO39" s="309"/>
      <c r="BP39" s="309"/>
      <c r="BQ39" s="309"/>
      <c r="BR39" s="309"/>
      <c r="BS39" s="309"/>
      <c r="BT39" s="309"/>
      <c r="BU39" s="309"/>
      <c r="BV39" s="309"/>
      <c r="BW39" s="309"/>
      <c r="BX39" s="309"/>
      <c r="BY39" s="309"/>
      <c r="BZ39" s="309"/>
      <c r="CA39" s="309"/>
      <c r="CB39" s="309"/>
      <c r="CC39" s="309"/>
      <c r="CD39" s="309"/>
      <c r="CE39" s="309"/>
      <c r="CF39" s="309"/>
      <c r="CG39" s="309"/>
      <c r="CH39" s="309"/>
      <c r="CI39" s="309"/>
      <c r="CJ39" s="309"/>
      <c r="CK39" s="309"/>
      <c r="CL39" s="309"/>
      <c r="CM39" s="309"/>
      <c r="CN39" s="309"/>
      <c r="CO39" s="309"/>
      <c r="CP39" s="309"/>
      <c r="CQ39" s="309"/>
      <c r="CR39" s="309"/>
      <c r="CS39" s="309"/>
      <c r="CT39" s="309"/>
      <c r="CU39" s="309"/>
      <c r="CV39" s="309"/>
      <c r="CW39" s="309"/>
      <c r="CX39" s="309"/>
      <c r="CY39" s="309"/>
      <c r="CZ39" s="309"/>
      <c r="DA39" s="309"/>
      <c r="DB39" s="309"/>
      <c r="DC39" s="309"/>
      <c r="DD39" s="339"/>
    </row>
    <row r="40" spans="2:109" ht="13.2" x14ac:dyDescent="0.2">
      <c r="B40" s="1236"/>
      <c r="DD40" s="1236"/>
      <c r="DE40" s="253"/>
    </row>
    <row r="41" spans="2:109" ht="16.2" x14ac:dyDescent="0.2">
      <c r="B41" s="254" t="s">
        <v>578</v>
      </c>
      <c r="C41" s="255"/>
      <c r="D41" s="255"/>
      <c r="E41" s="255"/>
      <c r="F41" s="255"/>
      <c r="G41" s="255"/>
      <c r="H41" s="255"/>
      <c r="I41" s="255"/>
      <c r="J41" s="255"/>
      <c r="K41" s="255"/>
      <c r="L41" s="255"/>
      <c r="M41" s="255"/>
      <c r="N41" s="255"/>
      <c r="O41" s="255"/>
      <c r="P41" s="255"/>
      <c r="Q41" s="255"/>
      <c r="R41" s="255"/>
      <c r="S41" s="255"/>
      <c r="T41" s="255"/>
      <c r="U41" s="255"/>
      <c r="V41" s="255"/>
      <c r="W41" s="255"/>
      <c r="X41" s="255"/>
      <c r="Y41" s="255"/>
      <c r="Z41" s="255"/>
      <c r="AA41" s="255"/>
      <c r="AB41" s="255"/>
      <c r="AC41" s="255"/>
      <c r="AD41" s="255"/>
      <c r="AE41" s="255"/>
      <c r="AF41" s="255"/>
      <c r="AG41" s="255"/>
      <c r="AH41" s="255"/>
      <c r="AI41" s="255"/>
      <c r="AJ41" s="255"/>
      <c r="AK41" s="255"/>
      <c r="AL41" s="255"/>
      <c r="AM41" s="255"/>
      <c r="AN41" s="255"/>
      <c r="AO41" s="255"/>
      <c r="AP41" s="255"/>
      <c r="AQ41" s="255"/>
      <c r="AR41" s="255"/>
      <c r="AS41" s="255"/>
      <c r="AT41" s="255"/>
      <c r="AU41" s="255"/>
      <c r="AV41" s="255"/>
      <c r="AW41" s="255"/>
      <c r="AX41" s="255"/>
      <c r="AY41" s="255"/>
      <c r="AZ41" s="255"/>
      <c r="BA41" s="255"/>
      <c r="BB41" s="255"/>
      <c r="BC41" s="255"/>
      <c r="BD41" s="255"/>
      <c r="BE41" s="255"/>
      <c r="BF41" s="255"/>
      <c r="BG41" s="255"/>
      <c r="BH41" s="255"/>
      <c r="BI41" s="255"/>
      <c r="BJ41" s="255"/>
      <c r="BK41" s="255"/>
      <c r="BL41" s="255"/>
      <c r="BM41" s="255"/>
      <c r="BN41" s="255"/>
      <c r="BO41" s="255"/>
      <c r="BP41" s="255"/>
      <c r="BQ41" s="255"/>
      <c r="BR41" s="255"/>
      <c r="BS41" s="255"/>
      <c r="BT41" s="255"/>
      <c r="BU41" s="255"/>
      <c r="BV41" s="255"/>
      <c r="BW41" s="255"/>
      <c r="BX41" s="255"/>
      <c r="BY41" s="255"/>
      <c r="BZ41" s="255"/>
      <c r="CA41" s="255"/>
      <c r="CB41" s="255"/>
      <c r="CC41" s="255"/>
      <c r="CD41" s="255"/>
      <c r="CE41" s="255"/>
      <c r="CF41" s="255"/>
      <c r="CG41" s="255"/>
      <c r="CH41" s="255"/>
      <c r="CI41" s="255"/>
      <c r="CJ41" s="255"/>
      <c r="CK41" s="255"/>
      <c r="CL41" s="255"/>
      <c r="CM41" s="255"/>
      <c r="CN41" s="255"/>
      <c r="CO41" s="255"/>
      <c r="CP41" s="255"/>
      <c r="CQ41" s="255"/>
      <c r="CR41" s="255"/>
      <c r="CS41" s="255"/>
      <c r="CT41" s="255"/>
      <c r="CU41" s="255"/>
      <c r="CV41" s="255"/>
      <c r="CW41" s="255"/>
      <c r="CX41" s="255"/>
      <c r="CY41" s="255"/>
      <c r="CZ41" s="255"/>
      <c r="DA41" s="255"/>
      <c r="DB41" s="255"/>
      <c r="DC41" s="255"/>
      <c r="DD41" s="256"/>
    </row>
    <row r="42" spans="2:109" ht="13.2" x14ac:dyDescent="0.2">
      <c r="B42" s="257"/>
      <c r="G42" s="1233"/>
      <c r="I42" s="1232"/>
      <c r="J42" s="1232"/>
      <c r="K42" s="1232"/>
      <c r="AM42" s="1233"/>
      <c r="AN42" s="1233" t="s">
        <v>574</v>
      </c>
      <c r="AP42" s="1232"/>
      <c r="AQ42" s="1232"/>
      <c r="AR42" s="1232"/>
      <c r="AY42" s="1233"/>
      <c r="BA42" s="1232"/>
      <c r="BB42" s="1232"/>
      <c r="BC42" s="1232"/>
      <c r="BK42" s="1233"/>
      <c r="BM42" s="1232"/>
      <c r="BN42" s="1232"/>
      <c r="BO42" s="1232"/>
      <c r="BW42" s="1233"/>
      <c r="BY42" s="1232"/>
      <c r="BZ42" s="1232"/>
      <c r="CA42" s="1232"/>
      <c r="CI42" s="1233"/>
      <c r="CK42" s="1232"/>
      <c r="CL42" s="1232"/>
      <c r="CM42" s="1232"/>
      <c r="CU42" s="1233"/>
      <c r="CW42" s="1232"/>
      <c r="CX42" s="1232"/>
      <c r="CY42" s="1232"/>
    </row>
    <row r="43" spans="2:109" ht="13.5" customHeight="1" x14ac:dyDescent="0.2">
      <c r="B43" s="257"/>
      <c r="AN43" s="1231" t="s">
        <v>577</v>
      </c>
      <c r="AO43" s="1230"/>
      <c r="AP43" s="1230"/>
      <c r="AQ43" s="1230"/>
      <c r="AR43" s="1230"/>
      <c r="AS43" s="1230"/>
      <c r="AT43" s="1230"/>
      <c r="AU43" s="1230"/>
      <c r="AV43" s="1230"/>
      <c r="AW43" s="1230"/>
      <c r="AX43" s="1230"/>
      <c r="AY43" s="1230"/>
      <c r="AZ43" s="1230"/>
      <c r="BA43" s="1230"/>
      <c r="BB43" s="1230"/>
      <c r="BC43" s="1230"/>
      <c r="BD43" s="1230"/>
      <c r="BE43" s="1230"/>
      <c r="BF43" s="1230"/>
      <c r="BG43" s="1230"/>
      <c r="BH43" s="1230"/>
      <c r="BI43" s="1230"/>
      <c r="BJ43" s="1230"/>
      <c r="BK43" s="1230"/>
      <c r="BL43" s="1230"/>
      <c r="BM43" s="1230"/>
      <c r="BN43" s="1230"/>
      <c r="BO43" s="1230"/>
      <c r="BP43" s="1230"/>
      <c r="BQ43" s="1230"/>
      <c r="BR43" s="1230"/>
      <c r="BS43" s="1230"/>
      <c r="BT43" s="1230"/>
      <c r="BU43" s="1230"/>
      <c r="BV43" s="1230"/>
      <c r="BW43" s="1230"/>
      <c r="BX43" s="1230"/>
      <c r="BY43" s="1230"/>
      <c r="BZ43" s="1230"/>
      <c r="CA43" s="1230"/>
      <c r="CB43" s="1230"/>
      <c r="CC43" s="1230"/>
      <c r="CD43" s="1230"/>
      <c r="CE43" s="1230"/>
      <c r="CF43" s="1230"/>
      <c r="CG43" s="1230"/>
      <c r="CH43" s="1230"/>
      <c r="CI43" s="1230"/>
      <c r="CJ43" s="1230"/>
      <c r="CK43" s="1230"/>
      <c r="CL43" s="1230"/>
      <c r="CM43" s="1230"/>
      <c r="CN43" s="1230"/>
      <c r="CO43" s="1230"/>
      <c r="CP43" s="1230"/>
      <c r="CQ43" s="1230"/>
      <c r="CR43" s="1230"/>
      <c r="CS43" s="1230"/>
      <c r="CT43" s="1230"/>
      <c r="CU43" s="1230"/>
      <c r="CV43" s="1230"/>
      <c r="CW43" s="1230"/>
      <c r="CX43" s="1230"/>
      <c r="CY43" s="1230"/>
      <c r="CZ43" s="1230"/>
      <c r="DA43" s="1230"/>
      <c r="DB43" s="1230"/>
      <c r="DC43" s="1229"/>
    </row>
    <row r="44" spans="2:109" ht="13.2" x14ac:dyDescent="0.2">
      <c r="B44" s="257"/>
      <c r="AN44" s="1228"/>
      <c r="AO44" s="1227"/>
      <c r="AP44" s="1227"/>
      <c r="AQ44" s="1227"/>
      <c r="AR44" s="1227"/>
      <c r="AS44" s="1227"/>
      <c r="AT44" s="1227"/>
      <c r="AU44" s="1227"/>
      <c r="AV44" s="1227"/>
      <c r="AW44" s="1227"/>
      <c r="AX44" s="1227"/>
      <c r="AY44" s="1227"/>
      <c r="AZ44" s="1227"/>
      <c r="BA44" s="1227"/>
      <c r="BB44" s="1227"/>
      <c r="BC44" s="1227"/>
      <c r="BD44" s="1227"/>
      <c r="BE44" s="1227"/>
      <c r="BF44" s="1227"/>
      <c r="BG44" s="1227"/>
      <c r="BH44" s="1227"/>
      <c r="BI44" s="1227"/>
      <c r="BJ44" s="1227"/>
      <c r="BK44" s="1227"/>
      <c r="BL44" s="1227"/>
      <c r="BM44" s="1227"/>
      <c r="BN44" s="1227"/>
      <c r="BO44" s="1227"/>
      <c r="BP44" s="1227"/>
      <c r="BQ44" s="1227"/>
      <c r="BR44" s="1227"/>
      <c r="BS44" s="1227"/>
      <c r="BT44" s="1227"/>
      <c r="BU44" s="1227"/>
      <c r="BV44" s="1227"/>
      <c r="BW44" s="1227"/>
      <c r="BX44" s="1227"/>
      <c r="BY44" s="1227"/>
      <c r="BZ44" s="1227"/>
      <c r="CA44" s="1227"/>
      <c r="CB44" s="1227"/>
      <c r="CC44" s="1227"/>
      <c r="CD44" s="1227"/>
      <c r="CE44" s="1227"/>
      <c r="CF44" s="1227"/>
      <c r="CG44" s="1227"/>
      <c r="CH44" s="1227"/>
      <c r="CI44" s="1227"/>
      <c r="CJ44" s="1227"/>
      <c r="CK44" s="1227"/>
      <c r="CL44" s="1227"/>
      <c r="CM44" s="1227"/>
      <c r="CN44" s="1227"/>
      <c r="CO44" s="1227"/>
      <c r="CP44" s="1227"/>
      <c r="CQ44" s="1227"/>
      <c r="CR44" s="1227"/>
      <c r="CS44" s="1227"/>
      <c r="CT44" s="1227"/>
      <c r="CU44" s="1227"/>
      <c r="CV44" s="1227"/>
      <c r="CW44" s="1227"/>
      <c r="CX44" s="1227"/>
      <c r="CY44" s="1227"/>
      <c r="CZ44" s="1227"/>
      <c r="DA44" s="1227"/>
      <c r="DB44" s="1227"/>
      <c r="DC44" s="1226"/>
    </row>
    <row r="45" spans="2:109" ht="13.2" x14ac:dyDescent="0.2">
      <c r="B45" s="257"/>
      <c r="AN45" s="1228"/>
      <c r="AO45" s="1227"/>
      <c r="AP45" s="1227"/>
      <c r="AQ45" s="1227"/>
      <c r="AR45" s="1227"/>
      <c r="AS45" s="1227"/>
      <c r="AT45" s="1227"/>
      <c r="AU45" s="1227"/>
      <c r="AV45" s="1227"/>
      <c r="AW45" s="1227"/>
      <c r="AX45" s="1227"/>
      <c r="AY45" s="1227"/>
      <c r="AZ45" s="1227"/>
      <c r="BA45" s="1227"/>
      <c r="BB45" s="1227"/>
      <c r="BC45" s="1227"/>
      <c r="BD45" s="1227"/>
      <c r="BE45" s="1227"/>
      <c r="BF45" s="1227"/>
      <c r="BG45" s="1227"/>
      <c r="BH45" s="1227"/>
      <c r="BI45" s="1227"/>
      <c r="BJ45" s="1227"/>
      <c r="BK45" s="1227"/>
      <c r="BL45" s="1227"/>
      <c r="BM45" s="1227"/>
      <c r="BN45" s="1227"/>
      <c r="BO45" s="1227"/>
      <c r="BP45" s="1227"/>
      <c r="BQ45" s="1227"/>
      <c r="BR45" s="1227"/>
      <c r="BS45" s="1227"/>
      <c r="BT45" s="1227"/>
      <c r="BU45" s="1227"/>
      <c r="BV45" s="1227"/>
      <c r="BW45" s="1227"/>
      <c r="BX45" s="1227"/>
      <c r="BY45" s="1227"/>
      <c r="BZ45" s="1227"/>
      <c r="CA45" s="1227"/>
      <c r="CB45" s="1227"/>
      <c r="CC45" s="1227"/>
      <c r="CD45" s="1227"/>
      <c r="CE45" s="1227"/>
      <c r="CF45" s="1227"/>
      <c r="CG45" s="1227"/>
      <c r="CH45" s="1227"/>
      <c r="CI45" s="1227"/>
      <c r="CJ45" s="1227"/>
      <c r="CK45" s="1227"/>
      <c r="CL45" s="1227"/>
      <c r="CM45" s="1227"/>
      <c r="CN45" s="1227"/>
      <c r="CO45" s="1227"/>
      <c r="CP45" s="1227"/>
      <c r="CQ45" s="1227"/>
      <c r="CR45" s="1227"/>
      <c r="CS45" s="1227"/>
      <c r="CT45" s="1227"/>
      <c r="CU45" s="1227"/>
      <c r="CV45" s="1227"/>
      <c r="CW45" s="1227"/>
      <c r="CX45" s="1227"/>
      <c r="CY45" s="1227"/>
      <c r="CZ45" s="1227"/>
      <c r="DA45" s="1227"/>
      <c r="DB45" s="1227"/>
      <c r="DC45" s="1226"/>
    </row>
    <row r="46" spans="2:109" ht="13.2" x14ac:dyDescent="0.2">
      <c r="B46" s="257"/>
      <c r="AN46" s="1228"/>
      <c r="AO46" s="1227"/>
      <c r="AP46" s="1227"/>
      <c r="AQ46" s="1227"/>
      <c r="AR46" s="1227"/>
      <c r="AS46" s="1227"/>
      <c r="AT46" s="1227"/>
      <c r="AU46" s="1227"/>
      <c r="AV46" s="1227"/>
      <c r="AW46" s="1227"/>
      <c r="AX46" s="1227"/>
      <c r="AY46" s="1227"/>
      <c r="AZ46" s="1227"/>
      <c r="BA46" s="1227"/>
      <c r="BB46" s="1227"/>
      <c r="BC46" s="1227"/>
      <c r="BD46" s="1227"/>
      <c r="BE46" s="1227"/>
      <c r="BF46" s="1227"/>
      <c r="BG46" s="1227"/>
      <c r="BH46" s="1227"/>
      <c r="BI46" s="1227"/>
      <c r="BJ46" s="1227"/>
      <c r="BK46" s="1227"/>
      <c r="BL46" s="1227"/>
      <c r="BM46" s="1227"/>
      <c r="BN46" s="1227"/>
      <c r="BO46" s="1227"/>
      <c r="BP46" s="1227"/>
      <c r="BQ46" s="1227"/>
      <c r="BR46" s="1227"/>
      <c r="BS46" s="1227"/>
      <c r="BT46" s="1227"/>
      <c r="BU46" s="1227"/>
      <c r="BV46" s="1227"/>
      <c r="BW46" s="1227"/>
      <c r="BX46" s="1227"/>
      <c r="BY46" s="1227"/>
      <c r="BZ46" s="1227"/>
      <c r="CA46" s="1227"/>
      <c r="CB46" s="1227"/>
      <c r="CC46" s="1227"/>
      <c r="CD46" s="1227"/>
      <c r="CE46" s="1227"/>
      <c r="CF46" s="1227"/>
      <c r="CG46" s="1227"/>
      <c r="CH46" s="1227"/>
      <c r="CI46" s="1227"/>
      <c r="CJ46" s="1227"/>
      <c r="CK46" s="1227"/>
      <c r="CL46" s="1227"/>
      <c r="CM46" s="1227"/>
      <c r="CN46" s="1227"/>
      <c r="CO46" s="1227"/>
      <c r="CP46" s="1227"/>
      <c r="CQ46" s="1227"/>
      <c r="CR46" s="1227"/>
      <c r="CS46" s="1227"/>
      <c r="CT46" s="1227"/>
      <c r="CU46" s="1227"/>
      <c r="CV46" s="1227"/>
      <c r="CW46" s="1227"/>
      <c r="CX46" s="1227"/>
      <c r="CY46" s="1227"/>
      <c r="CZ46" s="1227"/>
      <c r="DA46" s="1227"/>
      <c r="DB46" s="1227"/>
      <c r="DC46" s="1226"/>
    </row>
    <row r="47" spans="2:109" ht="13.2" x14ac:dyDescent="0.2">
      <c r="B47" s="257"/>
      <c r="AN47" s="1225"/>
      <c r="AO47" s="1224"/>
      <c r="AP47" s="1224"/>
      <c r="AQ47" s="1224"/>
      <c r="AR47" s="1224"/>
      <c r="AS47" s="1224"/>
      <c r="AT47" s="1224"/>
      <c r="AU47" s="1224"/>
      <c r="AV47" s="1224"/>
      <c r="AW47" s="1224"/>
      <c r="AX47" s="1224"/>
      <c r="AY47" s="1224"/>
      <c r="AZ47" s="1224"/>
      <c r="BA47" s="1224"/>
      <c r="BB47" s="1224"/>
      <c r="BC47" s="1224"/>
      <c r="BD47" s="1224"/>
      <c r="BE47" s="1224"/>
      <c r="BF47" s="1224"/>
      <c r="BG47" s="1224"/>
      <c r="BH47" s="1224"/>
      <c r="BI47" s="1224"/>
      <c r="BJ47" s="1224"/>
      <c r="BK47" s="1224"/>
      <c r="BL47" s="1224"/>
      <c r="BM47" s="1224"/>
      <c r="BN47" s="1224"/>
      <c r="BO47" s="1224"/>
      <c r="BP47" s="1224"/>
      <c r="BQ47" s="1224"/>
      <c r="BR47" s="1224"/>
      <c r="BS47" s="1224"/>
      <c r="BT47" s="1224"/>
      <c r="BU47" s="1224"/>
      <c r="BV47" s="1224"/>
      <c r="BW47" s="1224"/>
      <c r="BX47" s="1224"/>
      <c r="BY47" s="1224"/>
      <c r="BZ47" s="1224"/>
      <c r="CA47" s="1224"/>
      <c r="CB47" s="1224"/>
      <c r="CC47" s="1224"/>
      <c r="CD47" s="1224"/>
      <c r="CE47" s="1224"/>
      <c r="CF47" s="1224"/>
      <c r="CG47" s="1224"/>
      <c r="CH47" s="1224"/>
      <c r="CI47" s="1224"/>
      <c r="CJ47" s="1224"/>
      <c r="CK47" s="1224"/>
      <c r="CL47" s="1224"/>
      <c r="CM47" s="1224"/>
      <c r="CN47" s="1224"/>
      <c r="CO47" s="1224"/>
      <c r="CP47" s="1224"/>
      <c r="CQ47" s="1224"/>
      <c r="CR47" s="1224"/>
      <c r="CS47" s="1224"/>
      <c r="CT47" s="1224"/>
      <c r="CU47" s="1224"/>
      <c r="CV47" s="1224"/>
      <c r="CW47" s="1224"/>
      <c r="CX47" s="1224"/>
      <c r="CY47" s="1224"/>
      <c r="CZ47" s="1224"/>
      <c r="DA47" s="1224"/>
      <c r="DB47" s="1224"/>
      <c r="DC47" s="1223"/>
    </row>
    <row r="48" spans="2:109" ht="13.2" x14ac:dyDescent="0.2">
      <c r="B48" s="257"/>
      <c r="H48" s="1210"/>
      <c r="I48" s="1210"/>
      <c r="J48" s="1210"/>
      <c r="AN48" s="1210"/>
      <c r="AO48" s="1210"/>
      <c r="AP48" s="1210"/>
      <c r="AZ48" s="1210"/>
      <c r="BA48" s="1210"/>
      <c r="BB48" s="1210"/>
      <c r="BL48" s="1210"/>
      <c r="BM48" s="1210"/>
      <c r="BN48" s="1210"/>
      <c r="BX48" s="1210"/>
      <c r="BY48" s="1210"/>
      <c r="BZ48" s="1210"/>
      <c r="CJ48" s="1210"/>
      <c r="CK48" s="1210"/>
      <c r="CL48" s="1210"/>
      <c r="CV48" s="1210"/>
      <c r="CW48" s="1210"/>
      <c r="CX48" s="1210"/>
    </row>
    <row r="49" spans="1:109" ht="13.2" x14ac:dyDescent="0.2">
      <c r="B49" s="257"/>
      <c r="AN49" s="253" t="s">
        <v>572</v>
      </c>
    </row>
    <row r="50" spans="1:109" ht="13.2" x14ac:dyDescent="0.2">
      <c r="B50" s="257"/>
      <c r="G50" s="1208"/>
      <c r="H50" s="1208"/>
      <c r="I50" s="1208"/>
      <c r="J50" s="1208"/>
      <c r="K50" s="1217"/>
      <c r="L50" s="1217"/>
      <c r="M50" s="1216"/>
      <c r="N50" s="1216"/>
      <c r="AN50" s="1215"/>
      <c r="AO50" s="1214"/>
      <c r="AP50" s="1214"/>
      <c r="AQ50" s="1214"/>
      <c r="AR50" s="1214"/>
      <c r="AS50" s="1214"/>
      <c r="AT50" s="1214"/>
      <c r="AU50" s="1214"/>
      <c r="AV50" s="1214"/>
      <c r="AW50" s="1214"/>
      <c r="AX50" s="1214"/>
      <c r="AY50" s="1214"/>
      <c r="AZ50" s="1214"/>
      <c r="BA50" s="1214"/>
      <c r="BB50" s="1214"/>
      <c r="BC50" s="1214"/>
      <c r="BD50" s="1214"/>
      <c r="BE50" s="1214"/>
      <c r="BF50" s="1214"/>
      <c r="BG50" s="1214"/>
      <c r="BH50" s="1214"/>
      <c r="BI50" s="1214"/>
      <c r="BJ50" s="1214"/>
      <c r="BK50" s="1214"/>
      <c r="BL50" s="1214"/>
      <c r="BM50" s="1214"/>
      <c r="BN50" s="1214"/>
      <c r="BO50" s="1213"/>
      <c r="BP50" s="1205" t="s">
        <v>525</v>
      </c>
      <c r="BQ50" s="1205"/>
      <c r="BR50" s="1205"/>
      <c r="BS50" s="1205"/>
      <c r="BT50" s="1205"/>
      <c r="BU50" s="1205"/>
      <c r="BV50" s="1205"/>
      <c r="BW50" s="1205"/>
      <c r="BX50" s="1205" t="s">
        <v>526</v>
      </c>
      <c r="BY50" s="1205"/>
      <c r="BZ50" s="1205"/>
      <c r="CA50" s="1205"/>
      <c r="CB50" s="1205"/>
      <c r="CC50" s="1205"/>
      <c r="CD50" s="1205"/>
      <c r="CE50" s="1205"/>
      <c r="CF50" s="1205" t="s">
        <v>527</v>
      </c>
      <c r="CG50" s="1205"/>
      <c r="CH50" s="1205"/>
      <c r="CI50" s="1205"/>
      <c r="CJ50" s="1205"/>
      <c r="CK50" s="1205"/>
      <c r="CL50" s="1205"/>
      <c r="CM50" s="1205"/>
      <c r="CN50" s="1205" t="s">
        <v>528</v>
      </c>
      <c r="CO50" s="1205"/>
      <c r="CP50" s="1205"/>
      <c r="CQ50" s="1205"/>
      <c r="CR50" s="1205"/>
      <c r="CS50" s="1205"/>
      <c r="CT50" s="1205"/>
      <c r="CU50" s="1205"/>
      <c r="CV50" s="1205" t="s">
        <v>529</v>
      </c>
      <c r="CW50" s="1205"/>
      <c r="CX50" s="1205"/>
      <c r="CY50" s="1205"/>
      <c r="CZ50" s="1205"/>
      <c r="DA50" s="1205"/>
      <c r="DB50" s="1205"/>
      <c r="DC50" s="1205"/>
    </row>
    <row r="51" spans="1:109" ht="13.5" customHeight="1" x14ac:dyDescent="0.2">
      <c r="B51" s="257"/>
      <c r="G51" s="1212"/>
      <c r="H51" s="1212"/>
      <c r="I51" s="1244"/>
      <c r="J51" s="1244"/>
      <c r="K51" s="1211"/>
      <c r="L51" s="1211"/>
      <c r="M51" s="1211"/>
      <c r="N51" s="1211"/>
      <c r="AM51" s="1210"/>
      <c r="AN51" s="1204" t="s">
        <v>571</v>
      </c>
      <c r="AO51" s="1204"/>
      <c r="AP51" s="1204"/>
      <c r="AQ51" s="1204"/>
      <c r="AR51" s="1204"/>
      <c r="AS51" s="1204"/>
      <c r="AT51" s="1204"/>
      <c r="AU51" s="1204"/>
      <c r="AV51" s="1204"/>
      <c r="AW51" s="1204"/>
      <c r="AX51" s="1204"/>
      <c r="AY51" s="1204"/>
      <c r="AZ51" s="1204"/>
      <c r="BA51" s="1204"/>
      <c r="BB51" s="1204" t="s">
        <v>569</v>
      </c>
      <c r="BC51" s="1204"/>
      <c r="BD51" s="1204"/>
      <c r="BE51" s="1204"/>
      <c r="BF51" s="1204"/>
      <c r="BG51" s="1204"/>
      <c r="BH51" s="1204"/>
      <c r="BI51" s="1204"/>
      <c r="BJ51" s="1204"/>
      <c r="BK51" s="1204"/>
      <c r="BL51" s="1204"/>
      <c r="BM51" s="1204"/>
      <c r="BN51" s="1204"/>
      <c r="BO51" s="1204"/>
      <c r="BP51" s="1203"/>
      <c r="BQ51" s="1203"/>
      <c r="BR51" s="1203"/>
      <c r="BS51" s="1203"/>
      <c r="BT51" s="1203"/>
      <c r="BU51" s="1203"/>
      <c r="BV51" s="1203"/>
      <c r="BW51" s="1203"/>
      <c r="BX51" s="1203">
        <v>8.1</v>
      </c>
      <c r="BY51" s="1203"/>
      <c r="BZ51" s="1203"/>
      <c r="CA51" s="1203"/>
      <c r="CB51" s="1203"/>
      <c r="CC51" s="1203"/>
      <c r="CD51" s="1203"/>
      <c r="CE51" s="1203"/>
      <c r="CF51" s="1203">
        <v>3.5</v>
      </c>
      <c r="CG51" s="1203"/>
      <c r="CH51" s="1203"/>
      <c r="CI51" s="1203"/>
      <c r="CJ51" s="1203"/>
      <c r="CK51" s="1203"/>
      <c r="CL51" s="1203"/>
      <c r="CM51" s="1203"/>
      <c r="CN51" s="1203"/>
      <c r="CO51" s="1203"/>
      <c r="CP51" s="1203"/>
      <c r="CQ51" s="1203"/>
      <c r="CR51" s="1203"/>
      <c r="CS51" s="1203"/>
      <c r="CT51" s="1203"/>
      <c r="CU51" s="1203"/>
      <c r="CV51" s="1203"/>
      <c r="CW51" s="1203"/>
      <c r="CX51" s="1203"/>
      <c r="CY51" s="1203"/>
      <c r="CZ51" s="1203"/>
      <c r="DA51" s="1203"/>
      <c r="DB51" s="1203"/>
      <c r="DC51" s="1203"/>
    </row>
    <row r="52" spans="1:109" ht="13.2" x14ac:dyDescent="0.2">
      <c r="B52" s="257"/>
      <c r="G52" s="1212"/>
      <c r="H52" s="1212"/>
      <c r="I52" s="1244"/>
      <c r="J52" s="1244"/>
      <c r="K52" s="1211"/>
      <c r="L52" s="1211"/>
      <c r="M52" s="1211"/>
      <c r="N52" s="1211"/>
      <c r="AM52" s="1210"/>
      <c r="AN52" s="1204"/>
      <c r="AO52" s="1204"/>
      <c r="AP52" s="1204"/>
      <c r="AQ52" s="1204"/>
      <c r="AR52" s="1204"/>
      <c r="AS52" s="1204"/>
      <c r="AT52" s="1204"/>
      <c r="AU52" s="1204"/>
      <c r="AV52" s="1204"/>
      <c r="AW52" s="1204"/>
      <c r="AX52" s="1204"/>
      <c r="AY52" s="1204"/>
      <c r="AZ52" s="1204"/>
      <c r="BA52" s="1204"/>
      <c r="BB52" s="1204"/>
      <c r="BC52" s="1204"/>
      <c r="BD52" s="1204"/>
      <c r="BE52" s="1204"/>
      <c r="BF52" s="1204"/>
      <c r="BG52" s="1204"/>
      <c r="BH52" s="1204"/>
      <c r="BI52" s="1204"/>
      <c r="BJ52" s="1204"/>
      <c r="BK52" s="1204"/>
      <c r="BL52" s="1204"/>
      <c r="BM52" s="1204"/>
      <c r="BN52" s="1204"/>
      <c r="BO52" s="1204"/>
      <c r="BP52" s="1203"/>
      <c r="BQ52" s="1203"/>
      <c r="BR52" s="1203"/>
      <c r="BS52" s="1203"/>
      <c r="BT52" s="1203"/>
      <c r="BU52" s="1203"/>
      <c r="BV52" s="1203"/>
      <c r="BW52" s="1203"/>
      <c r="BX52" s="1203"/>
      <c r="BY52" s="1203"/>
      <c r="BZ52" s="1203"/>
      <c r="CA52" s="1203"/>
      <c r="CB52" s="1203"/>
      <c r="CC52" s="1203"/>
      <c r="CD52" s="1203"/>
      <c r="CE52" s="1203"/>
      <c r="CF52" s="1203"/>
      <c r="CG52" s="1203"/>
      <c r="CH52" s="1203"/>
      <c r="CI52" s="1203"/>
      <c r="CJ52" s="1203"/>
      <c r="CK52" s="1203"/>
      <c r="CL52" s="1203"/>
      <c r="CM52" s="1203"/>
      <c r="CN52" s="1203"/>
      <c r="CO52" s="1203"/>
      <c r="CP52" s="1203"/>
      <c r="CQ52" s="1203"/>
      <c r="CR52" s="1203"/>
      <c r="CS52" s="1203"/>
      <c r="CT52" s="1203"/>
      <c r="CU52" s="1203"/>
      <c r="CV52" s="1203"/>
      <c r="CW52" s="1203"/>
      <c r="CX52" s="1203"/>
      <c r="CY52" s="1203"/>
      <c r="CZ52" s="1203"/>
      <c r="DA52" s="1203"/>
      <c r="DB52" s="1203"/>
      <c r="DC52" s="1203"/>
    </row>
    <row r="53" spans="1:109" ht="13.2" x14ac:dyDescent="0.2">
      <c r="A53" s="1232"/>
      <c r="B53" s="257"/>
      <c r="G53" s="1212"/>
      <c r="H53" s="1212"/>
      <c r="I53" s="1208"/>
      <c r="J53" s="1208"/>
      <c r="K53" s="1211"/>
      <c r="L53" s="1211"/>
      <c r="M53" s="1211"/>
      <c r="N53" s="1211"/>
      <c r="AM53" s="1210"/>
      <c r="AN53" s="1204"/>
      <c r="AO53" s="1204"/>
      <c r="AP53" s="1204"/>
      <c r="AQ53" s="1204"/>
      <c r="AR53" s="1204"/>
      <c r="AS53" s="1204"/>
      <c r="AT53" s="1204"/>
      <c r="AU53" s="1204"/>
      <c r="AV53" s="1204"/>
      <c r="AW53" s="1204"/>
      <c r="AX53" s="1204"/>
      <c r="AY53" s="1204"/>
      <c r="AZ53" s="1204"/>
      <c r="BA53" s="1204"/>
      <c r="BB53" s="1204" t="s">
        <v>576</v>
      </c>
      <c r="BC53" s="1204"/>
      <c r="BD53" s="1204"/>
      <c r="BE53" s="1204"/>
      <c r="BF53" s="1204"/>
      <c r="BG53" s="1204"/>
      <c r="BH53" s="1204"/>
      <c r="BI53" s="1204"/>
      <c r="BJ53" s="1204"/>
      <c r="BK53" s="1204"/>
      <c r="BL53" s="1204"/>
      <c r="BM53" s="1204"/>
      <c r="BN53" s="1204"/>
      <c r="BO53" s="1204"/>
      <c r="BP53" s="1203">
        <v>37.200000000000003</v>
      </c>
      <c r="BQ53" s="1203"/>
      <c r="BR53" s="1203"/>
      <c r="BS53" s="1203"/>
      <c r="BT53" s="1203"/>
      <c r="BU53" s="1203"/>
      <c r="BV53" s="1203"/>
      <c r="BW53" s="1203"/>
      <c r="BX53" s="1203">
        <v>37.299999999999997</v>
      </c>
      <c r="BY53" s="1203"/>
      <c r="BZ53" s="1203"/>
      <c r="CA53" s="1203"/>
      <c r="CB53" s="1203"/>
      <c r="CC53" s="1203"/>
      <c r="CD53" s="1203"/>
      <c r="CE53" s="1203"/>
      <c r="CF53" s="1203">
        <v>38</v>
      </c>
      <c r="CG53" s="1203"/>
      <c r="CH53" s="1203"/>
      <c r="CI53" s="1203"/>
      <c r="CJ53" s="1203"/>
      <c r="CK53" s="1203"/>
      <c r="CL53" s="1203"/>
      <c r="CM53" s="1203"/>
      <c r="CN53" s="1203">
        <v>38.5</v>
      </c>
      <c r="CO53" s="1203"/>
      <c r="CP53" s="1203"/>
      <c r="CQ53" s="1203"/>
      <c r="CR53" s="1203"/>
      <c r="CS53" s="1203"/>
      <c r="CT53" s="1203"/>
      <c r="CU53" s="1203"/>
      <c r="CV53" s="1203">
        <v>39.1</v>
      </c>
      <c r="CW53" s="1203"/>
      <c r="CX53" s="1203"/>
      <c r="CY53" s="1203"/>
      <c r="CZ53" s="1203"/>
      <c r="DA53" s="1203"/>
      <c r="DB53" s="1203"/>
      <c r="DC53" s="1203"/>
    </row>
    <row r="54" spans="1:109" ht="13.2" x14ac:dyDescent="0.2">
      <c r="A54" s="1232"/>
      <c r="B54" s="257"/>
      <c r="G54" s="1212"/>
      <c r="H54" s="1212"/>
      <c r="I54" s="1208"/>
      <c r="J54" s="1208"/>
      <c r="K54" s="1211"/>
      <c r="L54" s="1211"/>
      <c r="M54" s="1211"/>
      <c r="N54" s="1211"/>
      <c r="AM54" s="1210"/>
      <c r="AN54" s="1204"/>
      <c r="AO54" s="1204"/>
      <c r="AP54" s="1204"/>
      <c r="AQ54" s="1204"/>
      <c r="AR54" s="1204"/>
      <c r="AS54" s="1204"/>
      <c r="AT54" s="1204"/>
      <c r="AU54" s="1204"/>
      <c r="AV54" s="1204"/>
      <c r="AW54" s="1204"/>
      <c r="AX54" s="1204"/>
      <c r="AY54" s="1204"/>
      <c r="AZ54" s="1204"/>
      <c r="BA54" s="1204"/>
      <c r="BB54" s="1204"/>
      <c r="BC54" s="1204"/>
      <c r="BD54" s="1204"/>
      <c r="BE54" s="1204"/>
      <c r="BF54" s="1204"/>
      <c r="BG54" s="1204"/>
      <c r="BH54" s="1204"/>
      <c r="BI54" s="1204"/>
      <c r="BJ54" s="1204"/>
      <c r="BK54" s="1204"/>
      <c r="BL54" s="1204"/>
      <c r="BM54" s="1204"/>
      <c r="BN54" s="1204"/>
      <c r="BO54" s="1204"/>
      <c r="BP54" s="1203"/>
      <c r="BQ54" s="1203"/>
      <c r="BR54" s="1203"/>
      <c r="BS54" s="1203"/>
      <c r="BT54" s="1203"/>
      <c r="BU54" s="1203"/>
      <c r="BV54" s="1203"/>
      <c r="BW54" s="1203"/>
      <c r="BX54" s="1203"/>
      <c r="BY54" s="1203"/>
      <c r="BZ54" s="1203"/>
      <c r="CA54" s="1203"/>
      <c r="CB54" s="1203"/>
      <c r="CC54" s="1203"/>
      <c r="CD54" s="1203"/>
      <c r="CE54" s="1203"/>
      <c r="CF54" s="1203"/>
      <c r="CG54" s="1203"/>
      <c r="CH54" s="1203"/>
      <c r="CI54" s="1203"/>
      <c r="CJ54" s="1203"/>
      <c r="CK54" s="1203"/>
      <c r="CL54" s="1203"/>
      <c r="CM54" s="1203"/>
      <c r="CN54" s="1203"/>
      <c r="CO54" s="1203"/>
      <c r="CP54" s="1203"/>
      <c r="CQ54" s="1203"/>
      <c r="CR54" s="1203"/>
      <c r="CS54" s="1203"/>
      <c r="CT54" s="1203"/>
      <c r="CU54" s="1203"/>
      <c r="CV54" s="1203"/>
      <c r="CW54" s="1203"/>
      <c r="CX54" s="1203"/>
      <c r="CY54" s="1203"/>
      <c r="CZ54" s="1203"/>
      <c r="DA54" s="1203"/>
      <c r="DB54" s="1203"/>
      <c r="DC54" s="1203"/>
    </row>
    <row r="55" spans="1:109" ht="13.2" x14ac:dyDescent="0.2">
      <c r="A55" s="1232"/>
      <c r="B55" s="257"/>
      <c r="G55" s="1208"/>
      <c r="H55" s="1208"/>
      <c r="I55" s="1208"/>
      <c r="J55" s="1208"/>
      <c r="K55" s="1211"/>
      <c r="L55" s="1211"/>
      <c r="M55" s="1211"/>
      <c r="N55" s="1211"/>
      <c r="AN55" s="1205" t="s">
        <v>570</v>
      </c>
      <c r="AO55" s="1205"/>
      <c r="AP55" s="1205"/>
      <c r="AQ55" s="1205"/>
      <c r="AR55" s="1205"/>
      <c r="AS55" s="1205"/>
      <c r="AT55" s="1205"/>
      <c r="AU55" s="1205"/>
      <c r="AV55" s="1205"/>
      <c r="AW55" s="1205"/>
      <c r="AX55" s="1205"/>
      <c r="AY55" s="1205"/>
      <c r="AZ55" s="1205"/>
      <c r="BA55" s="1205"/>
      <c r="BB55" s="1204" t="s">
        <v>569</v>
      </c>
      <c r="BC55" s="1204"/>
      <c r="BD55" s="1204"/>
      <c r="BE55" s="1204"/>
      <c r="BF55" s="1204"/>
      <c r="BG55" s="1204"/>
      <c r="BH55" s="1204"/>
      <c r="BI55" s="1204"/>
      <c r="BJ55" s="1204"/>
      <c r="BK55" s="1204"/>
      <c r="BL55" s="1204"/>
      <c r="BM55" s="1204"/>
      <c r="BN55" s="1204"/>
      <c r="BO55" s="1204"/>
      <c r="BP55" s="1203">
        <v>20.3</v>
      </c>
      <c r="BQ55" s="1203"/>
      <c r="BR55" s="1203"/>
      <c r="BS55" s="1203"/>
      <c r="BT55" s="1203"/>
      <c r="BU55" s="1203"/>
      <c r="BV55" s="1203"/>
      <c r="BW55" s="1203"/>
      <c r="BX55" s="1203">
        <v>15.5</v>
      </c>
      <c r="BY55" s="1203"/>
      <c r="BZ55" s="1203"/>
      <c r="CA55" s="1203"/>
      <c r="CB55" s="1203"/>
      <c r="CC55" s="1203"/>
      <c r="CD55" s="1203"/>
      <c r="CE55" s="1203"/>
      <c r="CF55" s="1203">
        <v>4.5999999999999996</v>
      </c>
      <c r="CG55" s="1203"/>
      <c r="CH55" s="1203"/>
      <c r="CI55" s="1203"/>
      <c r="CJ55" s="1203"/>
      <c r="CK55" s="1203"/>
      <c r="CL55" s="1203"/>
      <c r="CM55" s="1203"/>
      <c r="CN55" s="1203">
        <v>1.6</v>
      </c>
      <c r="CO55" s="1203"/>
      <c r="CP55" s="1203"/>
      <c r="CQ55" s="1203"/>
      <c r="CR55" s="1203"/>
      <c r="CS55" s="1203"/>
      <c r="CT55" s="1203"/>
      <c r="CU55" s="1203"/>
      <c r="CV55" s="1203">
        <v>0</v>
      </c>
      <c r="CW55" s="1203"/>
      <c r="CX55" s="1203"/>
      <c r="CY55" s="1203"/>
      <c r="CZ55" s="1203"/>
      <c r="DA55" s="1203"/>
      <c r="DB55" s="1203"/>
      <c r="DC55" s="1203"/>
    </row>
    <row r="56" spans="1:109" ht="13.2" x14ac:dyDescent="0.2">
      <c r="A56" s="1232"/>
      <c r="B56" s="257"/>
      <c r="G56" s="1208"/>
      <c r="H56" s="1208"/>
      <c r="I56" s="1208"/>
      <c r="J56" s="1208"/>
      <c r="K56" s="1211"/>
      <c r="L56" s="1211"/>
      <c r="M56" s="1211"/>
      <c r="N56" s="1211"/>
      <c r="AN56" s="1205"/>
      <c r="AO56" s="1205"/>
      <c r="AP56" s="1205"/>
      <c r="AQ56" s="1205"/>
      <c r="AR56" s="1205"/>
      <c r="AS56" s="1205"/>
      <c r="AT56" s="1205"/>
      <c r="AU56" s="1205"/>
      <c r="AV56" s="1205"/>
      <c r="AW56" s="1205"/>
      <c r="AX56" s="1205"/>
      <c r="AY56" s="1205"/>
      <c r="AZ56" s="1205"/>
      <c r="BA56" s="1205"/>
      <c r="BB56" s="1204"/>
      <c r="BC56" s="1204"/>
      <c r="BD56" s="1204"/>
      <c r="BE56" s="1204"/>
      <c r="BF56" s="1204"/>
      <c r="BG56" s="1204"/>
      <c r="BH56" s="1204"/>
      <c r="BI56" s="1204"/>
      <c r="BJ56" s="1204"/>
      <c r="BK56" s="1204"/>
      <c r="BL56" s="1204"/>
      <c r="BM56" s="1204"/>
      <c r="BN56" s="1204"/>
      <c r="BO56" s="1204"/>
      <c r="BP56" s="1203"/>
      <c r="BQ56" s="1203"/>
      <c r="BR56" s="1203"/>
      <c r="BS56" s="1203"/>
      <c r="BT56" s="1203"/>
      <c r="BU56" s="1203"/>
      <c r="BV56" s="1203"/>
      <c r="BW56" s="1203"/>
      <c r="BX56" s="1203"/>
      <c r="BY56" s="1203"/>
      <c r="BZ56" s="1203"/>
      <c r="CA56" s="1203"/>
      <c r="CB56" s="1203"/>
      <c r="CC56" s="1203"/>
      <c r="CD56" s="1203"/>
      <c r="CE56" s="1203"/>
      <c r="CF56" s="1203"/>
      <c r="CG56" s="1203"/>
      <c r="CH56" s="1203"/>
      <c r="CI56" s="1203"/>
      <c r="CJ56" s="1203"/>
      <c r="CK56" s="1203"/>
      <c r="CL56" s="1203"/>
      <c r="CM56" s="1203"/>
      <c r="CN56" s="1203"/>
      <c r="CO56" s="1203"/>
      <c r="CP56" s="1203"/>
      <c r="CQ56" s="1203"/>
      <c r="CR56" s="1203"/>
      <c r="CS56" s="1203"/>
      <c r="CT56" s="1203"/>
      <c r="CU56" s="1203"/>
      <c r="CV56" s="1203"/>
      <c r="CW56" s="1203"/>
      <c r="CX56" s="1203"/>
      <c r="CY56" s="1203"/>
      <c r="CZ56" s="1203"/>
      <c r="DA56" s="1203"/>
      <c r="DB56" s="1203"/>
      <c r="DC56" s="1203"/>
    </row>
    <row r="57" spans="1:109" s="1232" customFormat="1" ht="13.2" x14ac:dyDescent="0.2">
      <c r="B57" s="1237"/>
      <c r="G57" s="1208"/>
      <c r="H57" s="1208"/>
      <c r="I57" s="1207"/>
      <c r="J57" s="1207"/>
      <c r="K57" s="1211"/>
      <c r="L57" s="1211"/>
      <c r="M57" s="1211"/>
      <c r="N57" s="1211"/>
      <c r="AM57" s="253"/>
      <c r="AN57" s="1205"/>
      <c r="AO57" s="1205"/>
      <c r="AP57" s="1205"/>
      <c r="AQ57" s="1205"/>
      <c r="AR57" s="1205"/>
      <c r="AS57" s="1205"/>
      <c r="AT57" s="1205"/>
      <c r="AU57" s="1205"/>
      <c r="AV57" s="1205"/>
      <c r="AW57" s="1205"/>
      <c r="AX57" s="1205"/>
      <c r="AY57" s="1205"/>
      <c r="AZ57" s="1205"/>
      <c r="BA57" s="1205"/>
      <c r="BB57" s="1204" t="s">
        <v>576</v>
      </c>
      <c r="BC57" s="1204"/>
      <c r="BD57" s="1204"/>
      <c r="BE57" s="1204"/>
      <c r="BF57" s="1204"/>
      <c r="BG57" s="1204"/>
      <c r="BH57" s="1204"/>
      <c r="BI57" s="1204"/>
      <c r="BJ57" s="1204"/>
      <c r="BK57" s="1204"/>
      <c r="BL57" s="1204"/>
      <c r="BM57" s="1204"/>
      <c r="BN57" s="1204"/>
      <c r="BO57" s="1204"/>
      <c r="BP57" s="1203">
        <v>60.4</v>
      </c>
      <c r="BQ57" s="1203"/>
      <c r="BR57" s="1203"/>
      <c r="BS57" s="1203"/>
      <c r="BT57" s="1203"/>
      <c r="BU57" s="1203"/>
      <c r="BV57" s="1203"/>
      <c r="BW57" s="1203"/>
      <c r="BX57" s="1203">
        <v>61.5</v>
      </c>
      <c r="BY57" s="1203"/>
      <c r="BZ57" s="1203"/>
      <c r="CA57" s="1203"/>
      <c r="CB57" s="1203"/>
      <c r="CC57" s="1203"/>
      <c r="CD57" s="1203"/>
      <c r="CE57" s="1203"/>
      <c r="CF57" s="1203">
        <v>61.3</v>
      </c>
      <c r="CG57" s="1203"/>
      <c r="CH57" s="1203"/>
      <c r="CI57" s="1203"/>
      <c r="CJ57" s="1203"/>
      <c r="CK57" s="1203"/>
      <c r="CL57" s="1203"/>
      <c r="CM57" s="1203"/>
      <c r="CN57" s="1203">
        <v>62.4</v>
      </c>
      <c r="CO57" s="1203"/>
      <c r="CP57" s="1203"/>
      <c r="CQ57" s="1203"/>
      <c r="CR57" s="1203"/>
      <c r="CS57" s="1203"/>
      <c r="CT57" s="1203"/>
      <c r="CU57" s="1203"/>
      <c r="CV57" s="1203">
        <v>63.5</v>
      </c>
      <c r="CW57" s="1203"/>
      <c r="CX57" s="1203"/>
      <c r="CY57" s="1203"/>
      <c r="CZ57" s="1203"/>
      <c r="DA57" s="1203"/>
      <c r="DB57" s="1203"/>
      <c r="DC57" s="1203"/>
      <c r="DD57" s="1242"/>
      <c r="DE57" s="1237"/>
    </row>
    <row r="58" spans="1:109" s="1232" customFormat="1" ht="13.2" x14ac:dyDescent="0.2">
      <c r="A58" s="253"/>
      <c r="B58" s="1237"/>
      <c r="G58" s="1208"/>
      <c r="H58" s="1208"/>
      <c r="I58" s="1207"/>
      <c r="J58" s="1207"/>
      <c r="K58" s="1211"/>
      <c r="L58" s="1211"/>
      <c r="M58" s="1211"/>
      <c r="N58" s="1211"/>
      <c r="AM58" s="253"/>
      <c r="AN58" s="1205"/>
      <c r="AO58" s="1205"/>
      <c r="AP58" s="1205"/>
      <c r="AQ58" s="1205"/>
      <c r="AR58" s="1205"/>
      <c r="AS58" s="1205"/>
      <c r="AT58" s="1205"/>
      <c r="AU58" s="1205"/>
      <c r="AV58" s="1205"/>
      <c r="AW58" s="1205"/>
      <c r="AX58" s="1205"/>
      <c r="AY58" s="1205"/>
      <c r="AZ58" s="1205"/>
      <c r="BA58" s="1205"/>
      <c r="BB58" s="1204"/>
      <c r="BC58" s="1204"/>
      <c r="BD58" s="1204"/>
      <c r="BE58" s="1204"/>
      <c r="BF58" s="1204"/>
      <c r="BG58" s="1204"/>
      <c r="BH58" s="1204"/>
      <c r="BI58" s="1204"/>
      <c r="BJ58" s="1204"/>
      <c r="BK58" s="1204"/>
      <c r="BL58" s="1204"/>
      <c r="BM58" s="1204"/>
      <c r="BN58" s="1204"/>
      <c r="BO58" s="1204"/>
      <c r="BP58" s="1203"/>
      <c r="BQ58" s="1203"/>
      <c r="BR58" s="1203"/>
      <c r="BS58" s="1203"/>
      <c r="BT58" s="1203"/>
      <c r="BU58" s="1203"/>
      <c r="BV58" s="1203"/>
      <c r="BW58" s="1203"/>
      <c r="BX58" s="1203"/>
      <c r="BY58" s="1203"/>
      <c r="BZ58" s="1203"/>
      <c r="CA58" s="1203"/>
      <c r="CB58" s="1203"/>
      <c r="CC58" s="1203"/>
      <c r="CD58" s="1203"/>
      <c r="CE58" s="1203"/>
      <c r="CF58" s="1203"/>
      <c r="CG58" s="1203"/>
      <c r="CH58" s="1203"/>
      <c r="CI58" s="1203"/>
      <c r="CJ58" s="1203"/>
      <c r="CK58" s="1203"/>
      <c r="CL58" s="1203"/>
      <c r="CM58" s="1203"/>
      <c r="CN58" s="1203"/>
      <c r="CO58" s="1203"/>
      <c r="CP58" s="1203"/>
      <c r="CQ58" s="1203"/>
      <c r="CR58" s="1203"/>
      <c r="CS58" s="1203"/>
      <c r="CT58" s="1203"/>
      <c r="CU58" s="1203"/>
      <c r="CV58" s="1203"/>
      <c r="CW58" s="1203"/>
      <c r="CX58" s="1203"/>
      <c r="CY58" s="1203"/>
      <c r="CZ58" s="1203"/>
      <c r="DA58" s="1203"/>
      <c r="DB58" s="1203"/>
      <c r="DC58" s="1203"/>
      <c r="DD58" s="1242"/>
      <c r="DE58" s="1237"/>
    </row>
    <row r="59" spans="1:109" s="1232" customFormat="1" ht="13.2" x14ac:dyDescent="0.2">
      <c r="A59" s="253"/>
      <c r="B59" s="1237"/>
      <c r="K59" s="1243"/>
      <c r="L59" s="1243"/>
      <c r="M59" s="1243"/>
      <c r="N59" s="1243"/>
      <c r="AQ59" s="1243"/>
      <c r="AR59" s="1243"/>
      <c r="AS59" s="1243"/>
      <c r="AT59" s="1243"/>
      <c r="BC59" s="1243"/>
      <c r="BD59" s="1243"/>
      <c r="BE59" s="1243"/>
      <c r="BF59" s="1243"/>
      <c r="BO59" s="1243"/>
      <c r="BP59" s="1243"/>
      <c r="BQ59" s="1243"/>
      <c r="BR59" s="1243"/>
      <c r="CA59" s="1243"/>
      <c r="CB59" s="1243"/>
      <c r="CC59" s="1243"/>
      <c r="CD59" s="1243"/>
      <c r="CM59" s="1243"/>
      <c r="CN59" s="1243"/>
      <c r="CO59" s="1243"/>
      <c r="CP59" s="1243"/>
      <c r="CY59" s="1243"/>
      <c r="CZ59" s="1243"/>
      <c r="DA59" s="1243"/>
      <c r="DB59" s="1243"/>
      <c r="DC59" s="1243"/>
      <c r="DD59" s="1242"/>
      <c r="DE59" s="1237"/>
    </row>
    <row r="60" spans="1:109" s="1232" customFormat="1" ht="13.2" x14ac:dyDescent="0.2">
      <c r="A60" s="253"/>
      <c r="B60" s="1237"/>
      <c r="K60" s="1243"/>
      <c r="L60" s="1243"/>
      <c r="M60" s="1243"/>
      <c r="N60" s="1243"/>
      <c r="AQ60" s="1243"/>
      <c r="AR60" s="1243"/>
      <c r="AS60" s="1243"/>
      <c r="AT60" s="1243"/>
      <c r="BC60" s="1243"/>
      <c r="BD60" s="1243"/>
      <c r="BE60" s="1243"/>
      <c r="BF60" s="1243"/>
      <c r="BO60" s="1243"/>
      <c r="BP60" s="1243"/>
      <c r="BQ60" s="1243"/>
      <c r="BR60" s="1243"/>
      <c r="CA60" s="1243"/>
      <c r="CB60" s="1243"/>
      <c r="CC60" s="1243"/>
      <c r="CD60" s="1243"/>
      <c r="CM60" s="1243"/>
      <c r="CN60" s="1243"/>
      <c r="CO60" s="1243"/>
      <c r="CP60" s="1243"/>
      <c r="CY60" s="1243"/>
      <c r="CZ60" s="1243"/>
      <c r="DA60" s="1243"/>
      <c r="DB60" s="1243"/>
      <c r="DC60" s="1243"/>
      <c r="DD60" s="1242"/>
      <c r="DE60" s="1237"/>
    </row>
    <row r="61" spans="1:109" s="1232" customFormat="1" ht="13.2" x14ac:dyDescent="0.2">
      <c r="A61" s="253"/>
      <c r="B61" s="1241"/>
      <c r="C61" s="1240"/>
      <c r="D61" s="1240"/>
      <c r="E61" s="1240"/>
      <c r="F61" s="1240"/>
      <c r="G61" s="1240"/>
      <c r="H61" s="1240"/>
      <c r="I61" s="1240"/>
      <c r="J61" s="1240"/>
      <c r="K61" s="1240"/>
      <c r="L61" s="1240"/>
      <c r="M61" s="1239"/>
      <c r="N61" s="1239"/>
      <c r="O61" s="1240"/>
      <c r="P61" s="1240"/>
      <c r="Q61" s="1240"/>
      <c r="R61" s="1240"/>
      <c r="S61" s="1240"/>
      <c r="T61" s="1240"/>
      <c r="U61" s="1240"/>
      <c r="V61" s="1240"/>
      <c r="W61" s="1240"/>
      <c r="X61" s="1240"/>
      <c r="Y61" s="1240"/>
      <c r="Z61" s="1240"/>
      <c r="AA61" s="1240"/>
      <c r="AB61" s="1240"/>
      <c r="AC61" s="1240"/>
      <c r="AD61" s="1240"/>
      <c r="AE61" s="1240"/>
      <c r="AF61" s="1240"/>
      <c r="AG61" s="1240"/>
      <c r="AH61" s="1240"/>
      <c r="AI61" s="1240"/>
      <c r="AJ61" s="1240"/>
      <c r="AK61" s="1240"/>
      <c r="AL61" s="1240"/>
      <c r="AM61" s="1240"/>
      <c r="AN61" s="1240"/>
      <c r="AO61" s="1240"/>
      <c r="AP61" s="1240"/>
      <c r="AQ61" s="1240"/>
      <c r="AR61" s="1240"/>
      <c r="AS61" s="1239"/>
      <c r="AT61" s="1239"/>
      <c r="AU61" s="1240"/>
      <c r="AV61" s="1240"/>
      <c r="AW61" s="1240"/>
      <c r="AX61" s="1240"/>
      <c r="AY61" s="1240"/>
      <c r="AZ61" s="1240"/>
      <c r="BA61" s="1240"/>
      <c r="BB61" s="1240"/>
      <c r="BC61" s="1240"/>
      <c r="BD61" s="1240"/>
      <c r="BE61" s="1239"/>
      <c r="BF61" s="1239"/>
      <c r="BG61" s="1240"/>
      <c r="BH61" s="1240"/>
      <c r="BI61" s="1240"/>
      <c r="BJ61" s="1240"/>
      <c r="BK61" s="1240"/>
      <c r="BL61" s="1240"/>
      <c r="BM61" s="1240"/>
      <c r="BN61" s="1240"/>
      <c r="BO61" s="1240"/>
      <c r="BP61" s="1240"/>
      <c r="BQ61" s="1239"/>
      <c r="BR61" s="1239"/>
      <c r="BS61" s="1240"/>
      <c r="BT61" s="1240"/>
      <c r="BU61" s="1240"/>
      <c r="BV61" s="1240"/>
      <c r="BW61" s="1240"/>
      <c r="BX61" s="1240"/>
      <c r="BY61" s="1240"/>
      <c r="BZ61" s="1240"/>
      <c r="CA61" s="1240"/>
      <c r="CB61" s="1240"/>
      <c r="CC61" s="1239"/>
      <c r="CD61" s="1239"/>
      <c r="CE61" s="1240"/>
      <c r="CF61" s="1240"/>
      <c r="CG61" s="1240"/>
      <c r="CH61" s="1240"/>
      <c r="CI61" s="1240"/>
      <c r="CJ61" s="1240"/>
      <c r="CK61" s="1240"/>
      <c r="CL61" s="1240"/>
      <c r="CM61" s="1240"/>
      <c r="CN61" s="1240"/>
      <c r="CO61" s="1239"/>
      <c r="CP61" s="1239"/>
      <c r="CQ61" s="1240"/>
      <c r="CR61" s="1240"/>
      <c r="CS61" s="1240"/>
      <c r="CT61" s="1240"/>
      <c r="CU61" s="1240"/>
      <c r="CV61" s="1240"/>
      <c r="CW61" s="1240"/>
      <c r="CX61" s="1240"/>
      <c r="CY61" s="1240"/>
      <c r="CZ61" s="1240"/>
      <c r="DA61" s="1239"/>
      <c r="DB61" s="1239"/>
      <c r="DC61" s="1239"/>
      <c r="DD61" s="1238"/>
      <c r="DE61" s="1237"/>
    </row>
    <row r="62" spans="1:109" ht="13.2" x14ac:dyDescent="0.2">
      <c r="B62" s="1236"/>
      <c r="C62" s="1236"/>
      <c r="D62" s="1236"/>
      <c r="E62" s="1236"/>
      <c r="F62" s="1236"/>
      <c r="G62" s="1236"/>
      <c r="H62" s="1236"/>
      <c r="I62" s="1236"/>
      <c r="J62" s="1236"/>
      <c r="K62" s="1236"/>
      <c r="L62" s="1236"/>
      <c r="M62" s="1236"/>
      <c r="N62" s="1236"/>
      <c r="O62" s="1236"/>
      <c r="P62" s="1236"/>
      <c r="Q62" s="1236"/>
      <c r="R62" s="1236"/>
      <c r="S62" s="1236"/>
      <c r="T62" s="1236"/>
      <c r="U62" s="1236"/>
      <c r="V62" s="1236"/>
      <c r="W62" s="1236"/>
      <c r="X62" s="1236"/>
      <c r="Y62" s="1236"/>
      <c r="Z62" s="1236"/>
      <c r="AA62" s="1236"/>
      <c r="AB62" s="1236"/>
      <c r="AC62" s="1236"/>
      <c r="AD62" s="1236"/>
      <c r="AE62" s="1236"/>
      <c r="AF62" s="1236"/>
      <c r="AG62" s="1236"/>
      <c r="AH62" s="1236"/>
      <c r="AI62" s="1236"/>
      <c r="AJ62" s="1236"/>
      <c r="AK62" s="1236"/>
      <c r="AL62" s="1236"/>
      <c r="AM62" s="1236"/>
      <c r="AN62" s="1236"/>
      <c r="AO62" s="1236"/>
      <c r="AP62" s="1236"/>
      <c r="AQ62" s="1236"/>
      <c r="AR62" s="1236"/>
      <c r="AS62" s="1236"/>
      <c r="AT62" s="1236"/>
      <c r="AU62" s="1236"/>
      <c r="AV62" s="1236"/>
      <c r="AW62" s="1236"/>
      <c r="AX62" s="1236"/>
      <c r="AY62" s="1236"/>
      <c r="AZ62" s="1236"/>
      <c r="BA62" s="1236"/>
      <c r="BB62" s="1236"/>
      <c r="BC62" s="1236"/>
      <c r="BD62" s="1236"/>
      <c r="BE62" s="1236"/>
      <c r="BF62" s="1236"/>
      <c r="BG62" s="1236"/>
      <c r="BH62" s="1236"/>
      <c r="BI62" s="1236"/>
      <c r="BJ62" s="1236"/>
      <c r="BK62" s="1236"/>
      <c r="BL62" s="1236"/>
      <c r="BM62" s="1236"/>
      <c r="BN62" s="1236"/>
      <c r="BO62" s="1236"/>
      <c r="BP62" s="1236"/>
      <c r="BQ62" s="1236"/>
      <c r="BR62" s="1236"/>
      <c r="BS62" s="1236"/>
      <c r="BT62" s="1236"/>
      <c r="BU62" s="1236"/>
      <c r="BV62" s="1236"/>
      <c r="BW62" s="1236"/>
      <c r="BX62" s="1236"/>
      <c r="BY62" s="1236"/>
      <c r="BZ62" s="1236"/>
      <c r="CA62" s="1236"/>
      <c r="CB62" s="1236"/>
      <c r="CC62" s="1236"/>
      <c r="CD62" s="1236"/>
      <c r="CE62" s="1236"/>
      <c r="CF62" s="1236"/>
      <c r="CG62" s="1236"/>
      <c r="CH62" s="1236"/>
      <c r="CI62" s="1236"/>
      <c r="CJ62" s="1236"/>
      <c r="CK62" s="1236"/>
      <c r="CL62" s="1236"/>
      <c r="CM62" s="1236"/>
      <c r="CN62" s="1236"/>
      <c r="CO62" s="1236"/>
      <c r="CP62" s="1236"/>
      <c r="CQ62" s="1236"/>
      <c r="CR62" s="1236"/>
      <c r="CS62" s="1236"/>
      <c r="CT62" s="1236"/>
      <c r="CU62" s="1236"/>
      <c r="CV62" s="1236"/>
      <c r="CW62" s="1236"/>
      <c r="CX62" s="1236"/>
      <c r="CY62" s="1236"/>
      <c r="CZ62" s="1236"/>
      <c r="DA62" s="1236"/>
      <c r="DB62" s="1236"/>
      <c r="DC62" s="1236"/>
      <c r="DD62" s="1236"/>
      <c r="DE62" s="253"/>
    </row>
    <row r="63" spans="1:109" ht="16.2" x14ac:dyDescent="0.2">
      <c r="B63" s="310" t="s">
        <v>575</v>
      </c>
    </row>
    <row r="64" spans="1:109" ht="13.2" x14ac:dyDescent="0.2">
      <c r="B64" s="257"/>
      <c r="G64" s="1233"/>
      <c r="I64" s="1235"/>
      <c r="J64" s="1235"/>
      <c r="K64" s="1235"/>
      <c r="L64" s="1235"/>
      <c r="M64" s="1235"/>
      <c r="N64" s="1234"/>
      <c r="AM64" s="1233"/>
      <c r="AN64" s="1233" t="s">
        <v>574</v>
      </c>
      <c r="AP64" s="1232"/>
      <c r="AQ64" s="1232"/>
      <c r="AR64" s="1232"/>
      <c r="AY64" s="1233"/>
      <c r="BA64" s="1232"/>
      <c r="BB64" s="1232"/>
      <c r="BC64" s="1232"/>
      <c r="BK64" s="1233"/>
      <c r="BM64" s="1232"/>
      <c r="BN64" s="1232"/>
      <c r="BO64" s="1232"/>
      <c r="BW64" s="1233"/>
      <c r="BY64" s="1232"/>
      <c r="BZ64" s="1232"/>
      <c r="CA64" s="1232"/>
      <c r="CI64" s="1233"/>
      <c r="CK64" s="1232"/>
      <c r="CL64" s="1232"/>
      <c r="CM64" s="1232"/>
      <c r="CU64" s="1233"/>
      <c r="CW64" s="1232"/>
      <c r="CX64" s="1232"/>
      <c r="CY64" s="1232"/>
    </row>
    <row r="65" spans="2:107" ht="13.2" x14ac:dyDescent="0.2">
      <c r="B65" s="257"/>
      <c r="AN65" s="1231" t="s">
        <v>573</v>
      </c>
      <c r="AO65" s="1230"/>
      <c r="AP65" s="1230"/>
      <c r="AQ65" s="1230"/>
      <c r="AR65" s="1230"/>
      <c r="AS65" s="1230"/>
      <c r="AT65" s="1230"/>
      <c r="AU65" s="1230"/>
      <c r="AV65" s="1230"/>
      <c r="AW65" s="1230"/>
      <c r="AX65" s="1230"/>
      <c r="AY65" s="1230"/>
      <c r="AZ65" s="1230"/>
      <c r="BA65" s="1230"/>
      <c r="BB65" s="1230"/>
      <c r="BC65" s="1230"/>
      <c r="BD65" s="1230"/>
      <c r="BE65" s="1230"/>
      <c r="BF65" s="1230"/>
      <c r="BG65" s="1230"/>
      <c r="BH65" s="1230"/>
      <c r="BI65" s="1230"/>
      <c r="BJ65" s="1230"/>
      <c r="BK65" s="1230"/>
      <c r="BL65" s="1230"/>
      <c r="BM65" s="1230"/>
      <c r="BN65" s="1230"/>
      <c r="BO65" s="1230"/>
      <c r="BP65" s="1230"/>
      <c r="BQ65" s="1230"/>
      <c r="BR65" s="1230"/>
      <c r="BS65" s="1230"/>
      <c r="BT65" s="1230"/>
      <c r="BU65" s="1230"/>
      <c r="BV65" s="1230"/>
      <c r="BW65" s="1230"/>
      <c r="BX65" s="1230"/>
      <c r="BY65" s="1230"/>
      <c r="BZ65" s="1230"/>
      <c r="CA65" s="1230"/>
      <c r="CB65" s="1230"/>
      <c r="CC65" s="1230"/>
      <c r="CD65" s="1230"/>
      <c r="CE65" s="1230"/>
      <c r="CF65" s="1230"/>
      <c r="CG65" s="1230"/>
      <c r="CH65" s="1230"/>
      <c r="CI65" s="1230"/>
      <c r="CJ65" s="1230"/>
      <c r="CK65" s="1230"/>
      <c r="CL65" s="1230"/>
      <c r="CM65" s="1230"/>
      <c r="CN65" s="1230"/>
      <c r="CO65" s="1230"/>
      <c r="CP65" s="1230"/>
      <c r="CQ65" s="1230"/>
      <c r="CR65" s="1230"/>
      <c r="CS65" s="1230"/>
      <c r="CT65" s="1230"/>
      <c r="CU65" s="1230"/>
      <c r="CV65" s="1230"/>
      <c r="CW65" s="1230"/>
      <c r="CX65" s="1230"/>
      <c r="CY65" s="1230"/>
      <c r="CZ65" s="1230"/>
      <c r="DA65" s="1230"/>
      <c r="DB65" s="1230"/>
      <c r="DC65" s="1229"/>
    </row>
    <row r="66" spans="2:107" ht="13.2" x14ac:dyDescent="0.2">
      <c r="B66" s="257"/>
      <c r="AN66" s="1228"/>
      <c r="AO66" s="1227"/>
      <c r="AP66" s="1227"/>
      <c r="AQ66" s="1227"/>
      <c r="AR66" s="1227"/>
      <c r="AS66" s="1227"/>
      <c r="AT66" s="1227"/>
      <c r="AU66" s="1227"/>
      <c r="AV66" s="1227"/>
      <c r="AW66" s="1227"/>
      <c r="AX66" s="1227"/>
      <c r="AY66" s="1227"/>
      <c r="AZ66" s="1227"/>
      <c r="BA66" s="1227"/>
      <c r="BB66" s="1227"/>
      <c r="BC66" s="1227"/>
      <c r="BD66" s="1227"/>
      <c r="BE66" s="1227"/>
      <c r="BF66" s="1227"/>
      <c r="BG66" s="1227"/>
      <c r="BH66" s="1227"/>
      <c r="BI66" s="1227"/>
      <c r="BJ66" s="1227"/>
      <c r="BK66" s="1227"/>
      <c r="BL66" s="1227"/>
      <c r="BM66" s="1227"/>
      <c r="BN66" s="1227"/>
      <c r="BO66" s="1227"/>
      <c r="BP66" s="1227"/>
      <c r="BQ66" s="1227"/>
      <c r="BR66" s="1227"/>
      <c r="BS66" s="1227"/>
      <c r="BT66" s="1227"/>
      <c r="BU66" s="1227"/>
      <c r="BV66" s="1227"/>
      <c r="BW66" s="1227"/>
      <c r="BX66" s="1227"/>
      <c r="BY66" s="1227"/>
      <c r="BZ66" s="1227"/>
      <c r="CA66" s="1227"/>
      <c r="CB66" s="1227"/>
      <c r="CC66" s="1227"/>
      <c r="CD66" s="1227"/>
      <c r="CE66" s="1227"/>
      <c r="CF66" s="1227"/>
      <c r="CG66" s="1227"/>
      <c r="CH66" s="1227"/>
      <c r="CI66" s="1227"/>
      <c r="CJ66" s="1227"/>
      <c r="CK66" s="1227"/>
      <c r="CL66" s="1227"/>
      <c r="CM66" s="1227"/>
      <c r="CN66" s="1227"/>
      <c r="CO66" s="1227"/>
      <c r="CP66" s="1227"/>
      <c r="CQ66" s="1227"/>
      <c r="CR66" s="1227"/>
      <c r="CS66" s="1227"/>
      <c r="CT66" s="1227"/>
      <c r="CU66" s="1227"/>
      <c r="CV66" s="1227"/>
      <c r="CW66" s="1227"/>
      <c r="CX66" s="1227"/>
      <c r="CY66" s="1227"/>
      <c r="CZ66" s="1227"/>
      <c r="DA66" s="1227"/>
      <c r="DB66" s="1227"/>
      <c r="DC66" s="1226"/>
    </row>
    <row r="67" spans="2:107" ht="13.2" x14ac:dyDescent="0.2">
      <c r="B67" s="257"/>
      <c r="AN67" s="1228"/>
      <c r="AO67" s="1227"/>
      <c r="AP67" s="1227"/>
      <c r="AQ67" s="1227"/>
      <c r="AR67" s="1227"/>
      <c r="AS67" s="1227"/>
      <c r="AT67" s="1227"/>
      <c r="AU67" s="1227"/>
      <c r="AV67" s="1227"/>
      <c r="AW67" s="1227"/>
      <c r="AX67" s="1227"/>
      <c r="AY67" s="1227"/>
      <c r="AZ67" s="1227"/>
      <c r="BA67" s="1227"/>
      <c r="BB67" s="1227"/>
      <c r="BC67" s="1227"/>
      <c r="BD67" s="1227"/>
      <c r="BE67" s="1227"/>
      <c r="BF67" s="1227"/>
      <c r="BG67" s="1227"/>
      <c r="BH67" s="1227"/>
      <c r="BI67" s="1227"/>
      <c r="BJ67" s="1227"/>
      <c r="BK67" s="1227"/>
      <c r="BL67" s="1227"/>
      <c r="BM67" s="1227"/>
      <c r="BN67" s="1227"/>
      <c r="BO67" s="1227"/>
      <c r="BP67" s="1227"/>
      <c r="BQ67" s="1227"/>
      <c r="BR67" s="1227"/>
      <c r="BS67" s="1227"/>
      <c r="BT67" s="1227"/>
      <c r="BU67" s="1227"/>
      <c r="BV67" s="1227"/>
      <c r="BW67" s="1227"/>
      <c r="BX67" s="1227"/>
      <c r="BY67" s="1227"/>
      <c r="BZ67" s="1227"/>
      <c r="CA67" s="1227"/>
      <c r="CB67" s="1227"/>
      <c r="CC67" s="1227"/>
      <c r="CD67" s="1227"/>
      <c r="CE67" s="1227"/>
      <c r="CF67" s="1227"/>
      <c r="CG67" s="1227"/>
      <c r="CH67" s="1227"/>
      <c r="CI67" s="1227"/>
      <c r="CJ67" s="1227"/>
      <c r="CK67" s="1227"/>
      <c r="CL67" s="1227"/>
      <c r="CM67" s="1227"/>
      <c r="CN67" s="1227"/>
      <c r="CO67" s="1227"/>
      <c r="CP67" s="1227"/>
      <c r="CQ67" s="1227"/>
      <c r="CR67" s="1227"/>
      <c r="CS67" s="1227"/>
      <c r="CT67" s="1227"/>
      <c r="CU67" s="1227"/>
      <c r="CV67" s="1227"/>
      <c r="CW67" s="1227"/>
      <c r="CX67" s="1227"/>
      <c r="CY67" s="1227"/>
      <c r="CZ67" s="1227"/>
      <c r="DA67" s="1227"/>
      <c r="DB67" s="1227"/>
      <c r="DC67" s="1226"/>
    </row>
    <row r="68" spans="2:107" ht="13.2" x14ac:dyDescent="0.2">
      <c r="B68" s="257"/>
      <c r="AN68" s="1228"/>
      <c r="AO68" s="1227"/>
      <c r="AP68" s="1227"/>
      <c r="AQ68" s="1227"/>
      <c r="AR68" s="1227"/>
      <c r="AS68" s="1227"/>
      <c r="AT68" s="1227"/>
      <c r="AU68" s="1227"/>
      <c r="AV68" s="1227"/>
      <c r="AW68" s="1227"/>
      <c r="AX68" s="1227"/>
      <c r="AY68" s="1227"/>
      <c r="AZ68" s="1227"/>
      <c r="BA68" s="1227"/>
      <c r="BB68" s="1227"/>
      <c r="BC68" s="1227"/>
      <c r="BD68" s="1227"/>
      <c r="BE68" s="1227"/>
      <c r="BF68" s="1227"/>
      <c r="BG68" s="1227"/>
      <c r="BH68" s="1227"/>
      <c r="BI68" s="1227"/>
      <c r="BJ68" s="1227"/>
      <c r="BK68" s="1227"/>
      <c r="BL68" s="1227"/>
      <c r="BM68" s="1227"/>
      <c r="BN68" s="1227"/>
      <c r="BO68" s="1227"/>
      <c r="BP68" s="1227"/>
      <c r="BQ68" s="1227"/>
      <c r="BR68" s="1227"/>
      <c r="BS68" s="1227"/>
      <c r="BT68" s="1227"/>
      <c r="BU68" s="1227"/>
      <c r="BV68" s="1227"/>
      <c r="BW68" s="1227"/>
      <c r="BX68" s="1227"/>
      <c r="BY68" s="1227"/>
      <c r="BZ68" s="1227"/>
      <c r="CA68" s="1227"/>
      <c r="CB68" s="1227"/>
      <c r="CC68" s="1227"/>
      <c r="CD68" s="1227"/>
      <c r="CE68" s="1227"/>
      <c r="CF68" s="1227"/>
      <c r="CG68" s="1227"/>
      <c r="CH68" s="1227"/>
      <c r="CI68" s="1227"/>
      <c r="CJ68" s="1227"/>
      <c r="CK68" s="1227"/>
      <c r="CL68" s="1227"/>
      <c r="CM68" s="1227"/>
      <c r="CN68" s="1227"/>
      <c r="CO68" s="1227"/>
      <c r="CP68" s="1227"/>
      <c r="CQ68" s="1227"/>
      <c r="CR68" s="1227"/>
      <c r="CS68" s="1227"/>
      <c r="CT68" s="1227"/>
      <c r="CU68" s="1227"/>
      <c r="CV68" s="1227"/>
      <c r="CW68" s="1227"/>
      <c r="CX68" s="1227"/>
      <c r="CY68" s="1227"/>
      <c r="CZ68" s="1227"/>
      <c r="DA68" s="1227"/>
      <c r="DB68" s="1227"/>
      <c r="DC68" s="1226"/>
    </row>
    <row r="69" spans="2:107" ht="13.2" x14ac:dyDescent="0.2">
      <c r="B69" s="257"/>
      <c r="AN69" s="1225"/>
      <c r="AO69" s="1224"/>
      <c r="AP69" s="1224"/>
      <c r="AQ69" s="1224"/>
      <c r="AR69" s="1224"/>
      <c r="AS69" s="1224"/>
      <c r="AT69" s="1224"/>
      <c r="AU69" s="1224"/>
      <c r="AV69" s="1224"/>
      <c r="AW69" s="1224"/>
      <c r="AX69" s="1224"/>
      <c r="AY69" s="1224"/>
      <c r="AZ69" s="1224"/>
      <c r="BA69" s="1224"/>
      <c r="BB69" s="1224"/>
      <c r="BC69" s="1224"/>
      <c r="BD69" s="1224"/>
      <c r="BE69" s="1224"/>
      <c r="BF69" s="1224"/>
      <c r="BG69" s="1224"/>
      <c r="BH69" s="1224"/>
      <c r="BI69" s="1224"/>
      <c r="BJ69" s="1224"/>
      <c r="BK69" s="1224"/>
      <c r="BL69" s="1224"/>
      <c r="BM69" s="1224"/>
      <c r="BN69" s="1224"/>
      <c r="BO69" s="1224"/>
      <c r="BP69" s="1224"/>
      <c r="BQ69" s="1224"/>
      <c r="BR69" s="1224"/>
      <c r="BS69" s="1224"/>
      <c r="BT69" s="1224"/>
      <c r="BU69" s="1224"/>
      <c r="BV69" s="1224"/>
      <c r="BW69" s="1224"/>
      <c r="BX69" s="1224"/>
      <c r="BY69" s="1224"/>
      <c r="BZ69" s="1224"/>
      <c r="CA69" s="1224"/>
      <c r="CB69" s="1224"/>
      <c r="CC69" s="1224"/>
      <c r="CD69" s="1224"/>
      <c r="CE69" s="1224"/>
      <c r="CF69" s="1224"/>
      <c r="CG69" s="1224"/>
      <c r="CH69" s="1224"/>
      <c r="CI69" s="1224"/>
      <c r="CJ69" s="1224"/>
      <c r="CK69" s="1224"/>
      <c r="CL69" s="1224"/>
      <c r="CM69" s="1224"/>
      <c r="CN69" s="1224"/>
      <c r="CO69" s="1224"/>
      <c r="CP69" s="1224"/>
      <c r="CQ69" s="1224"/>
      <c r="CR69" s="1224"/>
      <c r="CS69" s="1224"/>
      <c r="CT69" s="1224"/>
      <c r="CU69" s="1224"/>
      <c r="CV69" s="1224"/>
      <c r="CW69" s="1224"/>
      <c r="CX69" s="1224"/>
      <c r="CY69" s="1224"/>
      <c r="CZ69" s="1224"/>
      <c r="DA69" s="1224"/>
      <c r="DB69" s="1224"/>
      <c r="DC69" s="1223"/>
    </row>
    <row r="70" spans="2:107" ht="13.2" x14ac:dyDescent="0.2">
      <c r="B70" s="257"/>
      <c r="H70" s="1222"/>
      <c r="I70" s="1222"/>
      <c r="J70" s="1220"/>
      <c r="K70" s="1220"/>
      <c r="L70" s="1219"/>
      <c r="M70" s="1220"/>
      <c r="N70" s="1219"/>
      <c r="AN70" s="1210"/>
      <c r="AO70" s="1210"/>
      <c r="AP70" s="1210"/>
      <c r="AZ70" s="1210"/>
      <c r="BA70" s="1210"/>
      <c r="BB70" s="1210"/>
      <c r="BL70" s="1210"/>
      <c r="BM70" s="1210"/>
      <c r="BN70" s="1210"/>
      <c r="BX70" s="1210"/>
      <c r="BY70" s="1210"/>
      <c r="BZ70" s="1210"/>
      <c r="CJ70" s="1210"/>
      <c r="CK70" s="1210"/>
      <c r="CL70" s="1210"/>
      <c r="CV70" s="1210"/>
      <c r="CW70" s="1210"/>
      <c r="CX70" s="1210"/>
    </row>
    <row r="71" spans="2:107" ht="13.2" x14ac:dyDescent="0.2">
      <c r="B71" s="257"/>
      <c r="G71" s="1218"/>
      <c r="I71" s="1221"/>
      <c r="J71" s="1220"/>
      <c r="K71" s="1220"/>
      <c r="L71" s="1219"/>
      <c r="M71" s="1220"/>
      <c r="N71" s="1219"/>
      <c r="AM71" s="1218"/>
      <c r="AN71" s="253" t="s">
        <v>572</v>
      </c>
    </row>
    <row r="72" spans="2:107" ht="13.2" x14ac:dyDescent="0.2">
      <c r="B72" s="257"/>
      <c r="G72" s="1208"/>
      <c r="H72" s="1208"/>
      <c r="I72" s="1208"/>
      <c r="J72" s="1208"/>
      <c r="K72" s="1217"/>
      <c r="L72" s="1217"/>
      <c r="M72" s="1216"/>
      <c r="N72" s="1216"/>
      <c r="AN72" s="1215"/>
      <c r="AO72" s="1214"/>
      <c r="AP72" s="1214"/>
      <c r="AQ72" s="1214"/>
      <c r="AR72" s="1214"/>
      <c r="AS72" s="1214"/>
      <c r="AT72" s="1214"/>
      <c r="AU72" s="1214"/>
      <c r="AV72" s="1214"/>
      <c r="AW72" s="1214"/>
      <c r="AX72" s="1214"/>
      <c r="AY72" s="1214"/>
      <c r="AZ72" s="1214"/>
      <c r="BA72" s="1214"/>
      <c r="BB72" s="1214"/>
      <c r="BC72" s="1214"/>
      <c r="BD72" s="1214"/>
      <c r="BE72" s="1214"/>
      <c r="BF72" s="1214"/>
      <c r="BG72" s="1214"/>
      <c r="BH72" s="1214"/>
      <c r="BI72" s="1214"/>
      <c r="BJ72" s="1214"/>
      <c r="BK72" s="1214"/>
      <c r="BL72" s="1214"/>
      <c r="BM72" s="1214"/>
      <c r="BN72" s="1214"/>
      <c r="BO72" s="1213"/>
      <c r="BP72" s="1205" t="s">
        <v>525</v>
      </c>
      <c r="BQ72" s="1205"/>
      <c r="BR72" s="1205"/>
      <c r="BS72" s="1205"/>
      <c r="BT72" s="1205"/>
      <c r="BU72" s="1205"/>
      <c r="BV72" s="1205"/>
      <c r="BW72" s="1205"/>
      <c r="BX72" s="1205" t="s">
        <v>526</v>
      </c>
      <c r="BY72" s="1205"/>
      <c r="BZ72" s="1205"/>
      <c r="CA72" s="1205"/>
      <c r="CB72" s="1205"/>
      <c r="CC72" s="1205"/>
      <c r="CD72" s="1205"/>
      <c r="CE72" s="1205"/>
      <c r="CF72" s="1205" t="s">
        <v>527</v>
      </c>
      <c r="CG72" s="1205"/>
      <c r="CH72" s="1205"/>
      <c r="CI72" s="1205"/>
      <c r="CJ72" s="1205"/>
      <c r="CK72" s="1205"/>
      <c r="CL72" s="1205"/>
      <c r="CM72" s="1205"/>
      <c r="CN72" s="1205" t="s">
        <v>528</v>
      </c>
      <c r="CO72" s="1205"/>
      <c r="CP72" s="1205"/>
      <c r="CQ72" s="1205"/>
      <c r="CR72" s="1205"/>
      <c r="CS72" s="1205"/>
      <c r="CT72" s="1205"/>
      <c r="CU72" s="1205"/>
      <c r="CV72" s="1205" t="s">
        <v>529</v>
      </c>
      <c r="CW72" s="1205"/>
      <c r="CX72" s="1205"/>
      <c r="CY72" s="1205"/>
      <c r="CZ72" s="1205"/>
      <c r="DA72" s="1205"/>
      <c r="DB72" s="1205"/>
      <c r="DC72" s="1205"/>
    </row>
    <row r="73" spans="2:107" ht="13.2" x14ac:dyDescent="0.2">
      <c r="B73" s="257"/>
      <c r="G73" s="1212"/>
      <c r="H73" s="1212"/>
      <c r="I73" s="1212"/>
      <c r="J73" s="1212"/>
      <c r="K73" s="1209"/>
      <c r="L73" s="1209"/>
      <c r="M73" s="1209"/>
      <c r="N73" s="1209"/>
      <c r="AM73" s="1210"/>
      <c r="AN73" s="1204" t="s">
        <v>571</v>
      </c>
      <c r="AO73" s="1204"/>
      <c r="AP73" s="1204"/>
      <c r="AQ73" s="1204"/>
      <c r="AR73" s="1204"/>
      <c r="AS73" s="1204"/>
      <c r="AT73" s="1204"/>
      <c r="AU73" s="1204"/>
      <c r="AV73" s="1204"/>
      <c r="AW73" s="1204"/>
      <c r="AX73" s="1204"/>
      <c r="AY73" s="1204"/>
      <c r="AZ73" s="1204"/>
      <c r="BA73" s="1204"/>
      <c r="BB73" s="1204" t="s">
        <v>569</v>
      </c>
      <c r="BC73" s="1204"/>
      <c r="BD73" s="1204"/>
      <c r="BE73" s="1204"/>
      <c r="BF73" s="1204"/>
      <c r="BG73" s="1204"/>
      <c r="BH73" s="1204"/>
      <c r="BI73" s="1204"/>
      <c r="BJ73" s="1204"/>
      <c r="BK73" s="1204"/>
      <c r="BL73" s="1204"/>
      <c r="BM73" s="1204"/>
      <c r="BN73" s="1204"/>
      <c r="BO73" s="1204"/>
      <c r="BP73" s="1203"/>
      <c r="BQ73" s="1203"/>
      <c r="BR73" s="1203"/>
      <c r="BS73" s="1203"/>
      <c r="BT73" s="1203"/>
      <c r="BU73" s="1203"/>
      <c r="BV73" s="1203"/>
      <c r="BW73" s="1203"/>
      <c r="BX73" s="1203">
        <v>8.1</v>
      </c>
      <c r="BY73" s="1203"/>
      <c r="BZ73" s="1203"/>
      <c r="CA73" s="1203"/>
      <c r="CB73" s="1203"/>
      <c r="CC73" s="1203"/>
      <c r="CD73" s="1203"/>
      <c r="CE73" s="1203"/>
      <c r="CF73" s="1203">
        <v>3.5</v>
      </c>
      <c r="CG73" s="1203"/>
      <c r="CH73" s="1203"/>
      <c r="CI73" s="1203"/>
      <c r="CJ73" s="1203"/>
      <c r="CK73" s="1203"/>
      <c r="CL73" s="1203"/>
      <c r="CM73" s="1203"/>
      <c r="CN73" s="1203"/>
      <c r="CO73" s="1203"/>
      <c r="CP73" s="1203"/>
      <c r="CQ73" s="1203"/>
      <c r="CR73" s="1203"/>
      <c r="CS73" s="1203"/>
      <c r="CT73" s="1203"/>
      <c r="CU73" s="1203"/>
      <c r="CV73" s="1203"/>
      <c r="CW73" s="1203"/>
      <c r="CX73" s="1203"/>
      <c r="CY73" s="1203"/>
      <c r="CZ73" s="1203"/>
      <c r="DA73" s="1203"/>
      <c r="DB73" s="1203"/>
      <c r="DC73" s="1203"/>
    </row>
    <row r="74" spans="2:107" ht="13.2" x14ac:dyDescent="0.2">
      <c r="B74" s="257"/>
      <c r="G74" s="1212"/>
      <c r="H74" s="1212"/>
      <c r="I74" s="1212"/>
      <c r="J74" s="1212"/>
      <c r="K74" s="1209"/>
      <c r="L74" s="1209"/>
      <c r="M74" s="1209"/>
      <c r="N74" s="1209"/>
      <c r="AM74" s="1210"/>
      <c r="AN74" s="1204"/>
      <c r="AO74" s="1204"/>
      <c r="AP74" s="1204"/>
      <c r="AQ74" s="1204"/>
      <c r="AR74" s="1204"/>
      <c r="AS74" s="1204"/>
      <c r="AT74" s="1204"/>
      <c r="AU74" s="1204"/>
      <c r="AV74" s="1204"/>
      <c r="AW74" s="1204"/>
      <c r="AX74" s="1204"/>
      <c r="AY74" s="1204"/>
      <c r="AZ74" s="1204"/>
      <c r="BA74" s="1204"/>
      <c r="BB74" s="1204"/>
      <c r="BC74" s="1204"/>
      <c r="BD74" s="1204"/>
      <c r="BE74" s="1204"/>
      <c r="BF74" s="1204"/>
      <c r="BG74" s="1204"/>
      <c r="BH74" s="1204"/>
      <c r="BI74" s="1204"/>
      <c r="BJ74" s="1204"/>
      <c r="BK74" s="1204"/>
      <c r="BL74" s="1204"/>
      <c r="BM74" s="1204"/>
      <c r="BN74" s="1204"/>
      <c r="BO74" s="1204"/>
      <c r="BP74" s="1203"/>
      <c r="BQ74" s="1203"/>
      <c r="BR74" s="1203"/>
      <c r="BS74" s="1203"/>
      <c r="BT74" s="1203"/>
      <c r="BU74" s="1203"/>
      <c r="BV74" s="1203"/>
      <c r="BW74" s="1203"/>
      <c r="BX74" s="1203"/>
      <c r="BY74" s="1203"/>
      <c r="BZ74" s="1203"/>
      <c r="CA74" s="1203"/>
      <c r="CB74" s="1203"/>
      <c r="CC74" s="1203"/>
      <c r="CD74" s="1203"/>
      <c r="CE74" s="1203"/>
      <c r="CF74" s="1203"/>
      <c r="CG74" s="1203"/>
      <c r="CH74" s="1203"/>
      <c r="CI74" s="1203"/>
      <c r="CJ74" s="1203"/>
      <c r="CK74" s="1203"/>
      <c r="CL74" s="1203"/>
      <c r="CM74" s="1203"/>
      <c r="CN74" s="1203"/>
      <c r="CO74" s="1203"/>
      <c r="CP74" s="1203"/>
      <c r="CQ74" s="1203"/>
      <c r="CR74" s="1203"/>
      <c r="CS74" s="1203"/>
      <c r="CT74" s="1203"/>
      <c r="CU74" s="1203"/>
      <c r="CV74" s="1203"/>
      <c r="CW74" s="1203"/>
      <c r="CX74" s="1203"/>
      <c r="CY74" s="1203"/>
      <c r="CZ74" s="1203"/>
      <c r="DA74" s="1203"/>
      <c r="DB74" s="1203"/>
      <c r="DC74" s="1203"/>
    </row>
    <row r="75" spans="2:107" ht="13.2" x14ac:dyDescent="0.2">
      <c r="B75" s="257"/>
      <c r="G75" s="1212"/>
      <c r="H75" s="1212"/>
      <c r="I75" s="1208"/>
      <c r="J75" s="1208"/>
      <c r="K75" s="1211"/>
      <c r="L75" s="1211"/>
      <c r="M75" s="1211"/>
      <c r="N75" s="1211"/>
      <c r="AM75" s="1210"/>
      <c r="AN75" s="1204"/>
      <c r="AO75" s="1204"/>
      <c r="AP75" s="1204"/>
      <c r="AQ75" s="1204"/>
      <c r="AR75" s="1204"/>
      <c r="AS75" s="1204"/>
      <c r="AT75" s="1204"/>
      <c r="AU75" s="1204"/>
      <c r="AV75" s="1204"/>
      <c r="AW75" s="1204"/>
      <c r="AX75" s="1204"/>
      <c r="AY75" s="1204"/>
      <c r="AZ75" s="1204"/>
      <c r="BA75" s="1204"/>
      <c r="BB75" s="1204" t="s">
        <v>568</v>
      </c>
      <c r="BC75" s="1204"/>
      <c r="BD75" s="1204"/>
      <c r="BE75" s="1204"/>
      <c r="BF75" s="1204"/>
      <c r="BG75" s="1204"/>
      <c r="BH75" s="1204"/>
      <c r="BI75" s="1204"/>
      <c r="BJ75" s="1204"/>
      <c r="BK75" s="1204"/>
      <c r="BL75" s="1204"/>
      <c r="BM75" s="1204"/>
      <c r="BN75" s="1204"/>
      <c r="BO75" s="1204"/>
      <c r="BP75" s="1203">
        <v>4.0999999999999996</v>
      </c>
      <c r="BQ75" s="1203"/>
      <c r="BR75" s="1203"/>
      <c r="BS75" s="1203"/>
      <c r="BT75" s="1203"/>
      <c r="BU75" s="1203"/>
      <c r="BV75" s="1203"/>
      <c r="BW75" s="1203"/>
      <c r="BX75" s="1203">
        <v>4.5</v>
      </c>
      <c r="BY75" s="1203"/>
      <c r="BZ75" s="1203"/>
      <c r="CA75" s="1203"/>
      <c r="CB75" s="1203"/>
      <c r="CC75" s="1203"/>
      <c r="CD75" s="1203"/>
      <c r="CE75" s="1203"/>
      <c r="CF75" s="1203">
        <v>5.6</v>
      </c>
      <c r="CG75" s="1203"/>
      <c r="CH75" s="1203"/>
      <c r="CI75" s="1203"/>
      <c r="CJ75" s="1203"/>
      <c r="CK75" s="1203"/>
      <c r="CL75" s="1203"/>
      <c r="CM75" s="1203"/>
      <c r="CN75" s="1203">
        <v>6.9</v>
      </c>
      <c r="CO75" s="1203"/>
      <c r="CP75" s="1203"/>
      <c r="CQ75" s="1203"/>
      <c r="CR75" s="1203"/>
      <c r="CS75" s="1203"/>
      <c r="CT75" s="1203"/>
      <c r="CU75" s="1203"/>
      <c r="CV75" s="1203">
        <v>7.7</v>
      </c>
      <c r="CW75" s="1203"/>
      <c r="CX75" s="1203"/>
      <c r="CY75" s="1203"/>
      <c r="CZ75" s="1203"/>
      <c r="DA75" s="1203"/>
      <c r="DB75" s="1203"/>
      <c r="DC75" s="1203"/>
    </row>
    <row r="76" spans="2:107" ht="13.2" x14ac:dyDescent="0.2">
      <c r="B76" s="257"/>
      <c r="G76" s="1212"/>
      <c r="H76" s="1212"/>
      <c r="I76" s="1208"/>
      <c r="J76" s="1208"/>
      <c r="K76" s="1211"/>
      <c r="L76" s="1211"/>
      <c r="M76" s="1211"/>
      <c r="N76" s="1211"/>
      <c r="AM76" s="1210"/>
      <c r="AN76" s="1204"/>
      <c r="AO76" s="1204"/>
      <c r="AP76" s="1204"/>
      <c r="AQ76" s="1204"/>
      <c r="AR76" s="1204"/>
      <c r="AS76" s="1204"/>
      <c r="AT76" s="1204"/>
      <c r="AU76" s="1204"/>
      <c r="AV76" s="1204"/>
      <c r="AW76" s="1204"/>
      <c r="AX76" s="1204"/>
      <c r="AY76" s="1204"/>
      <c r="AZ76" s="1204"/>
      <c r="BA76" s="1204"/>
      <c r="BB76" s="1204"/>
      <c r="BC76" s="1204"/>
      <c r="BD76" s="1204"/>
      <c r="BE76" s="1204"/>
      <c r="BF76" s="1204"/>
      <c r="BG76" s="1204"/>
      <c r="BH76" s="1204"/>
      <c r="BI76" s="1204"/>
      <c r="BJ76" s="1204"/>
      <c r="BK76" s="1204"/>
      <c r="BL76" s="1204"/>
      <c r="BM76" s="1204"/>
      <c r="BN76" s="1204"/>
      <c r="BO76" s="1204"/>
      <c r="BP76" s="1203"/>
      <c r="BQ76" s="1203"/>
      <c r="BR76" s="1203"/>
      <c r="BS76" s="1203"/>
      <c r="BT76" s="1203"/>
      <c r="BU76" s="1203"/>
      <c r="BV76" s="1203"/>
      <c r="BW76" s="1203"/>
      <c r="BX76" s="1203"/>
      <c r="BY76" s="1203"/>
      <c r="BZ76" s="1203"/>
      <c r="CA76" s="1203"/>
      <c r="CB76" s="1203"/>
      <c r="CC76" s="1203"/>
      <c r="CD76" s="1203"/>
      <c r="CE76" s="1203"/>
      <c r="CF76" s="1203"/>
      <c r="CG76" s="1203"/>
      <c r="CH76" s="1203"/>
      <c r="CI76" s="1203"/>
      <c r="CJ76" s="1203"/>
      <c r="CK76" s="1203"/>
      <c r="CL76" s="1203"/>
      <c r="CM76" s="1203"/>
      <c r="CN76" s="1203"/>
      <c r="CO76" s="1203"/>
      <c r="CP76" s="1203"/>
      <c r="CQ76" s="1203"/>
      <c r="CR76" s="1203"/>
      <c r="CS76" s="1203"/>
      <c r="CT76" s="1203"/>
      <c r="CU76" s="1203"/>
      <c r="CV76" s="1203"/>
      <c r="CW76" s="1203"/>
      <c r="CX76" s="1203"/>
      <c r="CY76" s="1203"/>
      <c r="CZ76" s="1203"/>
      <c r="DA76" s="1203"/>
      <c r="DB76" s="1203"/>
      <c r="DC76" s="1203"/>
    </row>
    <row r="77" spans="2:107" ht="13.2" x14ac:dyDescent="0.2">
      <c r="B77" s="257"/>
      <c r="G77" s="1208"/>
      <c r="H77" s="1208"/>
      <c r="I77" s="1208"/>
      <c r="J77" s="1208"/>
      <c r="K77" s="1209"/>
      <c r="L77" s="1209"/>
      <c r="M77" s="1209"/>
      <c r="N77" s="1209"/>
      <c r="AN77" s="1205" t="s">
        <v>570</v>
      </c>
      <c r="AO77" s="1205"/>
      <c r="AP77" s="1205"/>
      <c r="AQ77" s="1205"/>
      <c r="AR77" s="1205"/>
      <c r="AS77" s="1205"/>
      <c r="AT77" s="1205"/>
      <c r="AU77" s="1205"/>
      <c r="AV77" s="1205"/>
      <c r="AW77" s="1205"/>
      <c r="AX77" s="1205"/>
      <c r="AY77" s="1205"/>
      <c r="AZ77" s="1205"/>
      <c r="BA77" s="1205"/>
      <c r="BB77" s="1204" t="s">
        <v>569</v>
      </c>
      <c r="BC77" s="1204"/>
      <c r="BD77" s="1204"/>
      <c r="BE77" s="1204"/>
      <c r="BF77" s="1204"/>
      <c r="BG77" s="1204"/>
      <c r="BH77" s="1204"/>
      <c r="BI77" s="1204"/>
      <c r="BJ77" s="1204"/>
      <c r="BK77" s="1204"/>
      <c r="BL77" s="1204"/>
      <c r="BM77" s="1204"/>
      <c r="BN77" s="1204"/>
      <c r="BO77" s="1204"/>
      <c r="BP77" s="1203">
        <v>20.3</v>
      </c>
      <c r="BQ77" s="1203"/>
      <c r="BR77" s="1203"/>
      <c r="BS77" s="1203"/>
      <c r="BT77" s="1203"/>
      <c r="BU77" s="1203"/>
      <c r="BV77" s="1203"/>
      <c r="BW77" s="1203"/>
      <c r="BX77" s="1203">
        <v>15.5</v>
      </c>
      <c r="BY77" s="1203"/>
      <c r="BZ77" s="1203"/>
      <c r="CA77" s="1203"/>
      <c r="CB77" s="1203"/>
      <c r="CC77" s="1203"/>
      <c r="CD77" s="1203"/>
      <c r="CE77" s="1203"/>
      <c r="CF77" s="1203">
        <v>4.5999999999999996</v>
      </c>
      <c r="CG77" s="1203"/>
      <c r="CH77" s="1203"/>
      <c r="CI77" s="1203"/>
      <c r="CJ77" s="1203"/>
      <c r="CK77" s="1203"/>
      <c r="CL77" s="1203"/>
      <c r="CM77" s="1203"/>
      <c r="CN77" s="1203">
        <v>1.6</v>
      </c>
      <c r="CO77" s="1203"/>
      <c r="CP77" s="1203"/>
      <c r="CQ77" s="1203"/>
      <c r="CR77" s="1203"/>
      <c r="CS77" s="1203"/>
      <c r="CT77" s="1203"/>
      <c r="CU77" s="1203"/>
      <c r="CV77" s="1203">
        <v>0</v>
      </c>
      <c r="CW77" s="1203"/>
      <c r="CX77" s="1203"/>
      <c r="CY77" s="1203"/>
      <c r="CZ77" s="1203"/>
      <c r="DA77" s="1203"/>
      <c r="DB77" s="1203"/>
      <c r="DC77" s="1203"/>
    </row>
    <row r="78" spans="2:107" ht="13.2" x14ac:dyDescent="0.2">
      <c r="B78" s="257"/>
      <c r="G78" s="1208"/>
      <c r="H78" s="1208"/>
      <c r="I78" s="1208"/>
      <c r="J78" s="1208"/>
      <c r="K78" s="1209"/>
      <c r="L78" s="1209"/>
      <c r="M78" s="1209"/>
      <c r="N78" s="1209"/>
      <c r="AN78" s="1205"/>
      <c r="AO78" s="1205"/>
      <c r="AP78" s="1205"/>
      <c r="AQ78" s="1205"/>
      <c r="AR78" s="1205"/>
      <c r="AS78" s="1205"/>
      <c r="AT78" s="1205"/>
      <c r="AU78" s="1205"/>
      <c r="AV78" s="1205"/>
      <c r="AW78" s="1205"/>
      <c r="AX78" s="1205"/>
      <c r="AY78" s="1205"/>
      <c r="AZ78" s="1205"/>
      <c r="BA78" s="1205"/>
      <c r="BB78" s="1204"/>
      <c r="BC78" s="1204"/>
      <c r="BD78" s="1204"/>
      <c r="BE78" s="1204"/>
      <c r="BF78" s="1204"/>
      <c r="BG78" s="1204"/>
      <c r="BH78" s="1204"/>
      <c r="BI78" s="1204"/>
      <c r="BJ78" s="1204"/>
      <c r="BK78" s="1204"/>
      <c r="BL78" s="1204"/>
      <c r="BM78" s="1204"/>
      <c r="BN78" s="1204"/>
      <c r="BO78" s="1204"/>
      <c r="BP78" s="1203"/>
      <c r="BQ78" s="1203"/>
      <c r="BR78" s="1203"/>
      <c r="BS78" s="1203"/>
      <c r="BT78" s="1203"/>
      <c r="BU78" s="1203"/>
      <c r="BV78" s="1203"/>
      <c r="BW78" s="1203"/>
      <c r="BX78" s="1203"/>
      <c r="BY78" s="1203"/>
      <c r="BZ78" s="1203"/>
      <c r="CA78" s="1203"/>
      <c r="CB78" s="1203"/>
      <c r="CC78" s="1203"/>
      <c r="CD78" s="1203"/>
      <c r="CE78" s="1203"/>
      <c r="CF78" s="1203"/>
      <c r="CG78" s="1203"/>
      <c r="CH78" s="1203"/>
      <c r="CI78" s="1203"/>
      <c r="CJ78" s="1203"/>
      <c r="CK78" s="1203"/>
      <c r="CL78" s="1203"/>
      <c r="CM78" s="1203"/>
      <c r="CN78" s="1203"/>
      <c r="CO78" s="1203"/>
      <c r="CP78" s="1203"/>
      <c r="CQ78" s="1203"/>
      <c r="CR78" s="1203"/>
      <c r="CS78" s="1203"/>
      <c r="CT78" s="1203"/>
      <c r="CU78" s="1203"/>
      <c r="CV78" s="1203"/>
      <c r="CW78" s="1203"/>
      <c r="CX78" s="1203"/>
      <c r="CY78" s="1203"/>
      <c r="CZ78" s="1203"/>
      <c r="DA78" s="1203"/>
      <c r="DB78" s="1203"/>
      <c r="DC78" s="1203"/>
    </row>
    <row r="79" spans="2:107" ht="13.2" x14ac:dyDescent="0.2">
      <c r="B79" s="257"/>
      <c r="G79" s="1208"/>
      <c r="H79" s="1208"/>
      <c r="I79" s="1207"/>
      <c r="J79" s="1207"/>
      <c r="K79" s="1206"/>
      <c r="L79" s="1206"/>
      <c r="M79" s="1206"/>
      <c r="N79" s="1206"/>
      <c r="AN79" s="1205"/>
      <c r="AO79" s="1205"/>
      <c r="AP79" s="1205"/>
      <c r="AQ79" s="1205"/>
      <c r="AR79" s="1205"/>
      <c r="AS79" s="1205"/>
      <c r="AT79" s="1205"/>
      <c r="AU79" s="1205"/>
      <c r="AV79" s="1205"/>
      <c r="AW79" s="1205"/>
      <c r="AX79" s="1205"/>
      <c r="AY79" s="1205"/>
      <c r="AZ79" s="1205"/>
      <c r="BA79" s="1205"/>
      <c r="BB79" s="1204" t="s">
        <v>568</v>
      </c>
      <c r="BC79" s="1204"/>
      <c r="BD79" s="1204"/>
      <c r="BE79" s="1204"/>
      <c r="BF79" s="1204"/>
      <c r="BG79" s="1204"/>
      <c r="BH79" s="1204"/>
      <c r="BI79" s="1204"/>
      <c r="BJ79" s="1204"/>
      <c r="BK79" s="1204"/>
      <c r="BL79" s="1204"/>
      <c r="BM79" s="1204"/>
      <c r="BN79" s="1204"/>
      <c r="BO79" s="1204"/>
      <c r="BP79" s="1203">
        <v>6.6</v>
      </c>
      <c r="BQ79" s="1203"/>
      <c r="BR79" s="1203"/>
      <c r="BS79" s="1203"/>
      <c r="BT79" s="1203"/>
      <c r="BU79" s="1203"/>
      <c r="BV79" s="1203"/>
      <c r="BW79" s="1203"/>
      <c r="BX79" s="1203">
        <v>6.4</v>
      </c>
      <c r="BY79" s="1203"/>
      <c r="BZ79" s="1203"/>
      <c r="CA79" s="1203"/>
      <c r="CB79" s="1203"/>
      <c r="CC79" s="1203"/>
      <c r="CD79" s="1203"/>
      <c r="CE79" s="1203"/>
      <c r="CF79" s="1203">
        <v>6.3</v>
      </c>
      <c r="CG79" s="1203"/>
      <c r="CH79" s="1203"/>
      <c r="CI79" s="1203"/>
      <c r="CJ79" s="1203"/>
      <c r="CK79" s="1203"/>
      <c r="CL79" s="1203"/>
      <c r="CM79" s="1203"/>
      <c r="CN79" s="1203">
        <v>6.6</v>
      </c>
      <c r="CO79" s="1203"/>
      <c r="CP79" s="1203"/>
      <c r="CQ79" s="1203"/>
      <c r="CR79" s="1203"/>
      <c r="CS79" s="1203"/>
      <c r="CT79" s="1203"/>
      <c r="CU79" s="1203"/>
      <c r="CV79" s="1203">
        <v>6.8</v>
      </c>
      <c r="CW79" s="1203"/>
      <c r="CX79" s="1203"/>
      <c r="CY79" s="1203"/>
      <c r="CZ79" s="1203"/>
      <c r="DA79" s="1203"/>
      <c r="DB79" s="1203"/>
      <c r="DC79" s="1203"/>
    </row>
    <row r="80" spans="2:107" ht="13.2" x14ac:dyDescent="0.2">
      <c r="B80" s="257"/>
      <c r="G80" s="1208"/>
      <c r="H80" s="1208"/>
      <c r="I80" s="1207"/>
      <c r="J80" s="1207"/>
      <c r="K80" s="1206"/>
      <c r="L80" s="1206"/>
      <c r="M80" s="1206"/>
      <c r="N80" s="1206"/>
      <c r="AN80" s="1205"/>
      <c r="AO80" s="1205"/>
      <c r="AP80" s="1205"/>
      <c r="AQ80" s="1205"/>
      <c r="AR80" s="1205"/>
      <c r="AS80" s="1205"/>
      <c r="AT80" s="1205"/>
      <c r="AU80" s="1205"/>
      <c r="AV80" s="1205"/>
      <c r="AW80" s="1205"/>
      <c r="AX80" s="1205"/>
      <c r="AY80" s="1205"/>
      <c r="AZ80" s="1205"/>
      <c r="BA80" s="1205"/>
      <c r="BB80" s="1204"/>
      <c r="BC80" s="1204"/>
      <c r="BD80" s="1204"/>
      <c r="BE80" s="1204"/>
      <c r="BF80" s="1204"/>
      <c r="BG80" s="1204"/>
      <c r="BH80" s="1204"/>
      <c r="BI80" s="1204"/>
      <c r="BJ80" s="1204"/>
      <c r="BK80" s="1204"/>
      <c r="BL80" s="1204"/>
      <c r="BM80" s="1204"/>
      <c r="BN80" s="1204"/>
      <c r="BO80" s="1204"/>
      <c r="BP80" s="1203"/>
      <c r="BQ80" s="1203"/>
      <c r="BR80" s="1203"/>
      <c r="BS80" s="1203"/>
      <c r="BT80" s="1203"/>
      <c r="BU80" s="1203"/>
      <c r="BV80" s="1203"/>
      <c r="BW80" s="1203"/>
      <c r="BX80" s="1203"/>
      <c r="BY80" s="1203"/>
      <c r="BZ80" s="1203"/>
      <c r="CA80" s="1203"/>
      <c r="CB80" s="1203"/>
      <c r="CC80" s="1203"/>
      <c r="CD80" s="1203"/>
      <c r="CE80" s="1203"/>
      <c r="CF80" s="1203"/>
      <c r="CG80" s="1203"/>
      <c r="CH80" s="1203"/>
      <c r="CI80" s="1203"/>
      <c r="CJ80" s="1203"/>
      <c r="CK80" s="1203"/>
      <c r="CL80" s="1203"/>
      <c r="CM80" s="1203"/>
      <c r="CN80" s="1203"/>
      <c r="CO80" s="1203"/>
      <c r="CP80" s="1203"/>
      <c r="CQ80" s="1203"/>
      <c r="CR80" s="1203"/>
      <c r="CS80" s="1203"/>
      <c r="CT80" s="1203"/>
      <c r="CU80" s="1203"/>
      <c r="CV80" s="1203"/>
      <c r="CW80" s="1203"/>
      <c r="CX80" s="1203"/>
      <c r="CY80" s="1203"/>
      <c r="CZ80" s="1203"/>
      <c r="DA80" s="1203"/>
      <c r="DB80" s="1203"/>
      <c r="DC80" s="1203"/>
    </row>
    <row r="81" spans="2:109" ht="13.2" x14ac:dyDescent="0.2">
      <c r="B81" s="257"/>
    </row>
    <row r="82" spans="2:109" ht="16.2" x14ac:dyDescent="0.2">
      <c r="B82" s="257"/>
      <c r="K82" s="1202"/>
      <c r="L82" s="1202"/>
      <c r="M82" s="1202"/>
      <c r="N82" s="1202"/>
      <c r="AQ82" s="1202"/>
      <c r="AR82" s="1202"/>
      <c r="AS82" s="1202"/>
      <c r="AT82" s="1202"/>
      <c r="BC82" s="1202"/>
      <c r="BD82" s="1202"/>
      <c r="BE82" s="1202"/>
      <c r="BF82" s="1202"/>
      <c r="BO82" s="1202"/>
      <c r="BP82" s="1202"/>
      <c r="BQ82" s="1202"/>
      <c r="BR82" s="1202"/>
      <c r="CA82" s="1202"/>
      <c r="CB82" s="1202"/>
      <c r="CC82" s="1202"/>
      <c r="CD82" s="1202"/>
      <c r="CM82" s="1202"/>
      <c r="CN82" s="1202"/>
      <c r="CO82" s="1202"/>
      <c r="CP82" s="1202"/>
      <c r="CY82" s="1202"/>
      <c r="CZ82" s="1202"/>
      <c r="DA82" s="1202"/>
      <c r="DB82" s="1202"/>
      <c r="DC82" s="1202"/>
    </row>
    <row r="83" spans="2:109" ht="13.2" x14ac:dyDescent="0.2">
      <c r="B83" s="338"/>
      <c r="C83" s="309"/>
      <c r="D83" s="309"/>
      <c r="E83" s="309"/>
      <c r="F83" s="309"/>
      <c r="G83" s="309"/>
      <c r="H83" s="309"/>
      <c r="I83" s="309"/>
      <c r="J83" s="309"/>
      <c r="K83" s="309"/>
      <c r="L83" s="309"/>
      <c r="M83" s="309"/>
      <c r="N83" s="309"/>
      <c r="O83" s="309"/>
      <c r="P83" s="309"/>
      <c r="Q83" s="309"/>
      <c r="R83" s="309"/>
      <c r="S83" s="309"/>
      <c r="T83" s="309"/>
      <c r="U83" s="309"/>
      <c r="V83" s="309"/>
      <c r="W83" s="309"/>
      <c r="X83" s="309"/>
      <c r="Y83" s="309"/>
      <c r="Z83" s="309"/>
      <c r="AA83" s="309"/>
      <c r="AB83" s="309"/>
      <c r="AC83" s="309"/>
      <c r="AD83" s="309"/>
      <c r="AE83" s="309"/>
      <c r="AF83" s="309"/>
      <c r="AG83" s="309"/>
      <c r="AH83" s="309"/>
      <c r="AI83" s="309"/>
      <c r="AJ83" s="309"/>
      <c r="AK83" s="309"/>
      <c r="AL83" s="309"/>
      <c r="AM83" s="309"/>
      <c r="AN83" s="309"/>
      <c r="AO83" s="309"/>
      <c r="AP83" s="309"/>
      <c r="AQ83" s="309"/>
      <c r="AR83" s="309"/>
      <c r="AS83" s="309"/>
      <c r="AT83" s="309"/>
      <c r="AU83" s="309"/>
      <c r="AV83" s="309"/>
      <c r="AW83" s="309"/>
      <c r="AX83" s="309"/>
      <c r="AY83" s="309"/>
      <c r="AZ83" s="309"/>
      <c r="BA83" s="309"/>
      <c r="BB83" s="309"/>
      <c r="BC83" s="309"/>
      <c r="BD83" s="309"/>
      <c r="BE83" s="309"/>
      <c r="BF83" s="309"/>
      <c r="BG83" s="309"/>
      <c r="BH83" s="309"/>
      <c r="BI83" s="309"/>
      <c r="BJ83" s="309"/>
      <c r="BK83" s="309"/>
      <c r="BL83" s="309"/>
      <c r="BM83" s="309"/>
      <c r="BN83" s="309"/>
      <c r="BO83" s="309"/>
      <c r="BP83" s="309"/>
      <c r="BQ83" s="309"/>
      <c r="BR83" s="309"/>
      <c r="BS83" s="309"/>
      <c r="BT83" s="309"/>
      <c r="BU83" s="309"/>
      <c r="BV83" s="309"/>
      <c r="BW83" s="309"/>
      <c r="BX83" s="309"/>
      <c r="BY83" s="309"/>
      <c r="BZ83" s="309"/>
      <c r="CA83" s="309"/>
      <c r="CB83" s="309"/>
      <c r="CC83" s="309"/>
      <c r="CD83" s="309"/>
      <c r="CE83" s="309"/>
      <c r="CF83" s="309"/>
      <c r="CG83" s="309"/>
      <c r="CH83" s="309"/>
      <c r="CI83" s="309"/>
      <c r="CJ83" s="309"/>
      <c r="CK83" s="309"/>
      <c r="CL83" s="309"/>
      <c r="CM83" s="309"/>
      <c r="CN83" s="309"/>
      <c r="CO83" s="309"/>
      <c r="CP83" s="309"/>
      <c r="CQ83" s="309"/>
      <c r="CR83" s="309"/>
      <c r="CS83" s="309"/>
      <c r="CT83" s="309"/>
      <c r="CU83" s="309"/>
      <c r="CV83" s="309"/>
      <c r="CW83" s="309"/>
      <c r="CX83" s="309"/>
      <c r="CY83" s="309"/>
      <c r="CZ83" s="309"/>
      <c r="DA83" s="309"/>
      <c r="DB83" s="309"/>
      <c r="DC83" s="309"/>
      <c r="DD83" s="339"/>
    </row>
    <row r="84" spans="2:109" ht="13.2" x14ac:dyDescent="0.2">
      <c r="DD84" s="253"/>
      <c r="DE84" s="253"/>
    </row>
    <row r="85" spans="2:109" ht="13.2" x14ac:dyDescent="0.2">
      <c r="DD85" s="253"/>
      <c r="DE85" s="253"/>
    </row>
  </sheetData>
  <sheetProtection algorithmName="SHA-512" hashValue="QW7aNHr7kNjbTdbBimm5BAIumYhTDc9tGKuMV4akoTNjiOUHmz82tGPA0jxmLdQNdzBnsTvVMncIiCkJS5ZgMA==" saltValue="l+XcWeiENbg57ZwMWfmjKQ==" spinCount="100000" sheet="1" objects="1" scenarios="1" formatCells="0"/>
  <dataConsolidate/>
  <mergeCells count="112">
    <mergeCell ref="CV50:DC50"/>
    <mergeCell ref="CV51:DC52"/>
    <mergeCell ref="CN51:CU52"/>
    <mergeCell ref="G51:H54"/>
    <mergeCell ref="BX51:CE52"/>
    <mergeCell ref="CF51:CM52"/>
    <mergeCell ref="AN43:DC47"/>
    <mergeCell ref="CV53:DC54"/>
    <mergeCell ref="G50:J50"/>
    <mergeCell ref="AN50:BO50"/>
    <mergeCell ref="BP50:BW50"/>
    <mergeCell ref="BX50:CE50"/>
    <mergeCell ref="CF50:CM50"/>
    <mergeCell ref="CN50:CU50"/>
    <mergeCell ref="AN55:BA58"/>
    <mergeCell ref="BB55:BO56"/>
    <mergeCell ref="BP55:BW56"/>
    <mergeCell ref="BP57:BW58"/>
    <mergeCell ref="L57:L58"/>
    <mergeCell ref="M57:M58"/>
    <mergeCell ref="N57:N58"/>
    <mergeCell ref="BB57:BO58"/>
    <mergeCell ref="CF53:CM54"/>
    <mergeCell ref="AN51:BA54"/>
    <mergeCell ref="BB51:BO52"/>
    <mergeCell ref="BP51:BW52"/>
    <mergeCell ref="G55:H58"/>
    <mergeCell ref="I55:J56"/>
    <mergeCell ref="K55:K56"/>
    <mergeCell ref="L55:L56"/>
    <mergeCell ref="M55:M56"/>
    <mergeCell ref="N55:N56"/>
    <mergeCell ref="I57:J58"/>
    <mergeCell ref="K57:K58"/>
    <mergeCell ref="I53:J54"/>
    <mergeCell ref="K53:K54"/>
    <mergeCell ref="L53:L54"/>
    <mergeCell ref="M53:M54"/>
    <mergeCell ref="CN53:CU54"/>
    <mergeCell ref="I51:J52"/>
    <mergeCell ref="K51:K52"/>
    <mergeCell ref="L51:L52"/>
    <mergeCell ref="M51:M52"/>
    <mergeCell ref="N51:N52"/>
    <mergeCell ref="N53:N54"/>
    <mergeCell ref="BB53:BO54"/>
    <mergeCell ref="BP53:BW54"/>
    <mergeCell ref="BX53:CE54"/>
    <mergeCell ref="BX73:CE74"/>
    <mergeCell ref="CF73:CM74"/>
    <mergeCell ref="CN73:CU74"/>
    <mergeCell ref="BX57:CE58"/>
    <mergeCell ref="CF57:CM58"/>
    <mergeCell ref="CN57:CU58"/>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V57:DC58"/>
    <mergeCell ref="BB75:BO76"/>
    <mergeCell ref="BP75:BW76"/>
    <mergeCell ref="BX75:CE76"/>
    <mergeCell ref="CF75:CM76"/>
    <mergeCell ref="CN75:CU76"/>
    <mergeCell ref="CV75:DC76"/>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5D160A-2FB2-4335-AD20-CD11E97ED6FA}">
  <sheetPr>
    <pageSetUpPr fitToPage="1"/>
  </sheetPr>
  <dimension ref="A1:DR125"/>
  <sheetViews>
    <sheetView showGridLines="0" topLeftCell="AJ103" zoomScaleNormal="100" zoomScaleSheetLayoutView="70" workbookViewId="0">
      <selection activeCell="BA24" sqref="BA24"/>
    </sheetView>
  </sheetViews>
  <sheetFormatPr defaultColWidth="0" defaultRowHeight="13.5" customHeight="1" zeroHeight="1" x14ac:dyDescent="0.2"/>
  <cols>
    <col min="1" max="34" width="2.44140625" style="252" customWidth="1"/>
    <col min="35" max="122" width="2.44140625" style="251" customWidth="1"/>
    <col min="123" max="16384" width="2.44140625" style="251" hidden="1"/>
  </cols>
  <sheetData>
    <row r="1" spans="1:34" ht="13.5" customHeight="1" x14ac:dyDescent="0.2">
      <c r="A1" s="251"/>
      <c r="B1" s="251"/>
      <c r="C1" s="251"/>
      <c r="D1" s="251"/>
      <c r="E1" s="251"/>
      <c r="F1" s="251"/>
      <c r="G1" s="251"/>
      <c r="H1" s="251"/>
      <c r="I1" s="251"/>
      <c r="J1" s="251"/>
      <c r="K1" s="251"/>
      <c r="L1" s="251"/>
      <c r="M1" s="251"/>
      <c r="N1" s="251"/>
      <c r="O1" s="251"/>
      <c r="P1" s="251"/>
      <c r="Q1" s="251"/>
      <c r="R1" s="251"/>
      <c r="S1" s="251"/>
      <c r="T1" s="251"/>
      <c r="U1" s="251"/>
      <c r="V1" s="251"/>
      <c r="W1" s="251"/>
      <c r="X1" s="251"/>
      <c r="Y1" s="251"/>
      <c r="Z1" s="251"/>
      <c r="AA1" s="251"/>
      <c r="AB1" s="251"/>
      <c r="AC1" s="251"/>
      <c r="AD1" s="251"/>
      <c r="AE1" s="251"/>
      <c r="AF1" s="251"/>
      <c r="AG1" s="251"/>
      <c r="AH1" s="251"/>
    </row>
    <row r="2" spans="1:34" ht="13.2" x14ac:dyDescent="0.2">
      <c r="S2" s="251"/>
      <c r="AH2" s="251"/>
    </row>
    <row r="3" spans="1:34" ht="13.2" x14ac:dyDescent="0.2">
      <c r="C3" s="251"/>
      <c r="D3" s="251"/>
      <c r="E3" s="251"/>
      <c r="F3" s="251"/>
      <c r="G3" s="251"/>
      <c r="H3" s="251"/>
      <c r="I3" s="251"/>
      <c r="J3" s="251"/>
      <c r="K3" s="251"/>
      <c r="L3" s="251"/>
      <c r="M3" s="251"/>
      <c r="N3" s="251"/>
      <c r="O3" s="251"/>
      <c r="P3" s="251"/>
      <c r="Q3" s="251"/>
      <c r="R3" s="251"/>
      <c r="S3" s="251"/>
      <c r="U3" s="251"/>
      <c r="V3" s="251"/>
      <c r="W3" s="251"/>
      <c r="X3" s="251"/>
      <c r="Y3" s="251"/>
      <c r="Z3" s="251"/>
      <c r="AA3" s="251"/>
      <c r="AB3" s="251"/>
      <c r="AC3" s="251"/>
      <c r="AD3" s="251"/>
      <c r="AE3" s="251"/>
      <c r="AF3" s="251"/>
      <c r="AG3" s="251"/>
      <c r="AH3" s="251"/>
    </row>
    <row r="4" spans="1:34" ht="13.2" x14ac:dyDescent="0.2"/>
    <row r="5" spans="1:34" ht="13.2" x14ac:dyDescent="0.2"/>
    <row r="6" spans="1:34" ht="13.2" x14ac:dyDescent="0.2"/>
    <row r="7" spans="1:34" ht="13.2" x14ac:dyDescent="0.2"/>
    <row r="8" spans="1:34" ht="13.2" x14ac:dyDescent="0.2"/>
    <row r="9" spans="1:34" ht="13.2" x14ac:dyDescent="0.2">
      <c r="AH9" s="251"/>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1"/>
    </row>
    <row r="18" spans="12:34" ht="13.2" x14ac:dyDescent="0.2"/>
    <row r="19" spans="12:34" ht="13.2" x14ac:dyDescent="0.2"/>
    <row r="20" spans="12:34" ht="13.2" x14ac:dyDescent="0.2">
      <c r="AH20" s="251"/>
    </row>
    <row r="21" spans="12:34" ht="13.2" x14ac:dyDescent="0.2">
      <c r="AH21" s="251"/>
    </row>
    <row r="22" spans="12:34" ht="13.2" x14ac:dyDescent="0.2"/>
    <row r="23" spans="12:34" ht="13.2" x14ac:dyDescent="0.2"/>
    <row r="24" spans="12:34" ht="13.2" x14ac:dyDescent="0.2">
      <c r="Q24" s="251"/>
    </row>
    <row r="25" spans="12:34" ht="13.2" x14ac:dyDescent="0.2"/>
    <row r="26" spans="12:34" ht="13.2" x14ac:dyDescent="0.2"/>
    <row r="27" spans="12:34" ht="13.2" x14ac:dyDescent="0.2"/>
    <row r="28" spans="12:34" ht="13.2" x14ac:dyDescent="0.2">
      <c r="O28" s="251"/>
      <c r="T28" s="251"/>
      <c r="AH28" s="251"/>
    </row>
    <row r="29" spans="12:34" ht="13.2" x14ac:dyDescent="0.2"/>
    <row r="30" spans="12:34" ht="13.2" x14ac:dyDescent="0.2"/>
    <row r="31" spans="12:34" ht="13.2" x14ac:dyDescent="0.2">
      <c r="Q31" s="251"/>
    </row>
    <row r="32" spans="12:34" ht="13.2" x14ac:dyDescent="0.2">
      <c r="L32" s="251"/>
    </row>
    <row r="33" spans="2:34" ht="13.2" x14ac:dyDescent="0.2">
      <c r="C33" s="251"/>
      <c r="E33" s="251"/>
      <c r="G33" s="251"/>
      <c r="I33" s="251"/>
      <c r="X33" s="251"/>
    </row>
    <row r="34" spans="2:34" ht="13.2" x14ac:dyDescent="0.2">
      <c r="B34" s="251"/>
      <c r="P34" s="251"/>
      <c r="R34" s="251"/>
      <c r="T34" s="251"/>
    </row>
    <row r="35" spans="2:34" ht="13.2" x14ac:dyDescent="0.2">
      <c r="D35" s="251"/>
      <c r="W35" s="251"/>
      <c r="AC35" s="251"/>
      <c r="AD35" s="251"/>
      <c r="AE35" s="251"/>
      <c r="AF35" s="251"/>
      <c r="AG35" s="251"/>
      <c r="AH35" s="251"/>
    </row>
    <row r="36" spans="2:34" ht="13.2" x14ac:dyDescent="0.2">
      <c r="H36" s="251"/>
      <c r="J36" s="251"/>
      <c r="K36" s="251"/>
      <c r="M36" s="251"/>
      <c r="Y36" s="251"/>
      <c r="Z36" s="251"/>
      <c r="AA36" s="251"/>
      <c r="AB36" s="251"/>
      <c r="AC36" s="251"/>
      <c r="AD36" s="251"/>
      <c r="AE36" s="251"/>
      <c r="AF36" s="251"/>
      <c r="AG36" s="251"/>
      <c r="AH36" s="251"/>
    </row>
    <row r="37" spans="2:34" ht="13.2" x14ac:dyDescent="0.2">
      <c r="AH37" s="251"/>
    </row>
    <row r="38" spans="2:34" ht="13.2" x14ac:dyDescent="0.2">
      <c r="AG38" s="251"/>
      <c r="AH38" s="251"/>
    </row>
    <row r="39" spans="2:34" ht="13.2" x14ac:dyDescent="0.2"/>
    <row r="40" spans="2:34" ht="13.2" x14ac:dyDescent="0.2">
      <c r="X40" s="251"/>
    </row>
    <row r="41" spans="2:34" ht="13.2" x14ac:dyDescent="0.2">
      <c r="R41" s="251"/>
    </row>
    <row r="42" spans="2:34" ht="13.2" x14ac:dyDescent="0.2">
      <c r="W42" s="251"/>
    </row>
    <row r="43" spans="2:34" ht="13.2" x14ac:dyDescent="0.2">
      <c r="Y43" s="251"/>
      <c r="Z43" s="251"/>
      <c r="AA43" s="251"/>
      <c r="AB43" s="251"/>
      <c r="AC43" s="251"/>
      <c r="AD43" s="251"/>
      <c r="AE43" s="251"/>
      <c r="AF43" s="251"/>
      <c r="AG43" s="251"/>
      <c r="AH43" s="251"/>
    </row>
    <row r="44" spans="2:34" ht="13.2" x14ac:dyDescent="0.2">
      <c r="AH44" s="251"/>
    </row>
    <row r="45" spans="2:34" ht="13.2" x14ac:dyDescent="0.2">
      <c r="X45" s="251"/>
    </row>
    <row r="46" spans="2:34" ht="13.2" x14ac:dyDescent="0.2"/>
    <row r="47" spans="2:34" ht="13.2" x14ac:dyDescent="0.2"/>
    <row r="48" spans="2:34" ht="13.2" x14ac:dyDescent="0.2">
      <c r="W48" s="251"/>
      <c r="Y48" s="251"/>
      <c r="Z48" s="251"/>
      <c r="AA48" s="251"/>
      <c r="AB48" s="251"/>
      <c r="AC48" s="251"/>
      <c r="AD48" s="251"/>
      <c r="AE48" s="251"/>
      <c r="AF48" s="251"/>
      <c r="AG48" s="251"/>
      <c r="AH48" s="251"/>
    </row>
    <row r="49" spans="28:34" ht="13.2" x14ac:dyDescent="0.2"/>
    <row r="50" spans="28:34" ht="13.2" x14ac:dyDescent="0.2">
      <c r="AE50" s="251"/>
      <c r="AF50" s="251"/>
      <c r="AG50" s="251"/>
      <c r="AH50" s="251"/>
    </row>
    <row r="51" spans="28:34" ht="13.2" x14ac:dyDescent="0.2">
      <c r="AC51" s="251"/>
      <c r="AD51" s="251"/>
      <c r="AE51" s="251"/>
      <c r="AF51" s="251"/>
      <c r="AG51" s="251"/>
      <c r="AH51" s="251"/>
    </row>
    <row r="52" spans="28:34" ht="13.2" x14ac:dyDescent="0.2"/>
    <row r="53" spans="28:34" ht="13.2" x14ac:dyDescent="0.2">
      <c r="AF53" s="251"/>
      <c r="AG53" s="251"/>
      <c r="AH53" s="251"/>
    </row>
    <row r="54" spans="28:34" ht="13.2" x14ac:dyDescent="0.2">
      <c r="AH54" s="251"/>
    </row>
    <row r="55" spans="28:34" ht="13.2" x14ac:dyDescent="0.2"/>
    <row r="56" spans="28:34" ht="13.2" x14ac:dyDescent="0.2">
      <c r="AB56" s="251"/>
      <c r="AC56" s="251"/>
      <c r="AD56" s="251"/>
      <c r="AE56" s="251"/>
      <c r="AF56" s="251"/>
      <c r="AG56" s="251"/>
      <c r="AH56" s="251"/>
    </row>
    <row r="57" spans="28:34" ht="13.2" x14ac:dyDescent="0.2">
      <c r="AH57" s="251"/>
    </row>
    <row r="58" spans="28:34" ht="13.2" x14ac:dyDescent="0.2">
      <c r="AH58" s="251"/>
    </row>
    <row r="59" spans="28:34" ht="13.2" x14ac:dyDescent="0.2"/>
    <row r="60" spans="28:34" ht="13.2" x14ac:dyDescent="0.2"/>
    <row r="61" spans="28:34" ht="13.2" x14ac:dyDescent="0.2"/>
    <row r="62" spans="28:34" ht="13.2" x14ac:dyDescent="0.2"/>
    <row r="63" spans="28:34" ht="13.2" x14ac:dyDescent="0.2">
      <c r="AH63" s="251"/>
    </row>
    <row r="64" spans="28:34" ht="13.2" x14ac:dyDescent="0.2">
      <c r="AG64" s="251"/>
      <c r="AH64" s="251"/>
    </row>
    <row r="65" spans="28:34" ht="13.2" x14ac:dyDescent="0.2"/>
    <row r="66" spans="28:34" ht="13.2" x14ac:dyDescent="0.2"/>
    <row r="67" spans="28:34" ht="13.2" x14ac:dyDescent="0.2"/>
    <row r="68" spans="28:34" ht="13.2" x14ac:dyDescent="0.2">
      <c r="AB68" s="251"/>
      <c r="AC68" s="251"/>
      <c r="AD68" s="251"/>
      <c r="AE68" s="251"/>
      <c r="AF68" s="251"/>
      <c r="AG68" s="251"/>
      <c r="AH68" s="251"/>
    </row>
    <row r="69" spans="28:34" ht="13.2" x14ac:dyDescent="0.2">
      <c r="AF69" s="251"/>
      <c r="AG69" s="251"/>
      <c r="AH69" s="251"/>
    </row>
    <row r="70" spans="28:34" ht="13.2" x14ac:dyDescent="0.2"/>
    <row r="71" spans="28:34" ht="13.2" x14ac:dyDescent="0.2"/>
    <row r="72" spans="28:34" ht="13.2" x14ac:dyDescent="0.2"/>
    <row r="73" spans="28:34" ht="13.2" x14ac:dyDescent="0.2"/>
    <row r="74" spans="28:34" ht="13.2" x14ac:dyDescent="0.2"/>
    <row r="75" spans="28:34" ht="13.2" x14ac:dyDescent="0.2">
      <c r="AH75" s="251"/>
    </row>
    <row r="76" spans="28:34" ht="13.2" x14ac:dyDescent="0.2">
      <c r="AF76" s="251"/>
      <c r="AG76" s="251"/>
      <c r="AH76" s="251"/>
    </row>
    <row r="77" spans="28:34" ht="13.2" x14ac:dyDescent="0.2">
      <c r="AG77" s="251"/>
      <c r="AH77" s="251"/>
    </row>
    <row r="78" spans="28:34" ht="13.2" x14ac:dyDescent="0.2"/>
    <row r="79" spans="28:34" ht="13.2" x14ac:dyDescent="0.2"/>
    <row r="80" spans="28:34" ht="13.2" x14ac:dyDescent="0.2"/>
    <row r="81" spans="25:34" ht="13.2" x14ac:dyDescent="0.2"/>
    <row r="82" spans="25:34" ht="13.2" x14ac:dyDescent="0.2">
      <c r="Y82" s="251"/>
    </row>
    <row r="83" spans="25:34" ht="13.2" x14ac:dyDescent="0.2">
      <c r="Y83" s="251"/>
      <c r="Z83" s="251"/>
      <c r="AA83" s="251"/>
      <c r="AB83" s="251"/>
      <c r="AC83" s="251"/>
      <c r="AD83" s="251"/>
      <c r="AE83" s="251"/>
      <c r="AF83" s="251"/>
      <c r="AG83" s="251"/>
      <c r="AH83" s="251"/>
    </row>
    <row r="84" spans="25:34" ht="13.2" x14ac:dyDescent="0.2"/>
    <row r="85" spans="25:34" ht="13.2" x14ac:dyDescent="0.2"/>
    <row r="86" spans="25:34" ht="13.2" x14ac:dyDescent="0.2"/>
    <row r="87" spans="25:34" ht="13.2" x14ac:dyDescent="0.2"/>
    <row r="88" spans="25:34" ht="13.2" x14ac:dyDescent="0.2">
      <c r="AH88" s="251"/>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1"/>
      <c r="AG94" s="251"/>
      <c r="AH94" s="251"/>
    </row>
    <row r="95" spans="25:34" ht="13.5" customHeight="1" x14ac:dyDescent="0.2">
      <c r="AH95" s="25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1"/>
    </row>
    <row r="102" spans="33:34" ht="13.5" customHeight="1" x14ac:dyDescent="0.2"/>
    <row r="103" spans="33:34" ht="13.5" customHeight="1" x14ac:dyDescent="0.2"/>
    <row r="104" spans="33:34" ht="13.5" customHeight="1" x14ac:dyDescent="0.2">
      <c r="AG104" s="251"/>
      <c r="AH104" s="25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1"/>
    </row>
    <row r="117" spans="34:122" ht="13.5" customHeight="1" x14ac:dyDescent="0.2"/>
    <row r="118" spans="34:122" ht="13.5" customHeight="1" x14ac:dyDescent="0.2"/>
    <row r="119" spans="34:122" ht="13.5" customHeight="1" x14ac:dyDescent="0.2"/>
    <row r="120" spans="34:122" ht="13.5" customHeight="1" x14ac:dyDescent="0.2">
      <c r="AH120" s="251"/>
    </row>
    <row r="121" spans="34:122" ht="13.5" customHeight="1" x14ac:dyDescent="0.2">
      <c r="AH121" s="251"/>
    </row>
    <row r="122" spans="34:122" ht="13.5" customHeight="1" x14ac:dyDescent="0.2"/>
    <row r="123" spans="34:122" ht="13.5" customHeight="1" x14ac:dyDescent="0.2"/>
    <row r="124" spans="34:122" ht="13.5" customHeight="1" x14ac:dyDescent="0.2"/>
    <row r="125" spans="34:122" ht="13.5" customHeight="1" x14ac:dyDescent="0.2">
      <c r="DR125" s="251" t="s">
        <v>475</v>
      </c>
    </row>
  </sheetData>
  <sheetProtection algorithmName="SHA-512" hashValue="NMiJAajou8VTXt30qzA8m1IlTuSI0QZxRg/0W52eT1GORc5j+KM+0U9XRQKXj6qAjJoSYRFOmgsbObzN+xFZuA==" saltValue="oQtE92NZw7eFCjB1rWXfnw=="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325611-D72B-4B94-ADBF-ABE64CA77950}">
  <sheetPr>
    <pageSetUpPr fitToPage="1"/>
  </sheetPr>
  <dimension ref="A1:DR125"/>
  <sheetViews>
    <sheetView showGridLines="0" topLeftCell="A100" zoomScaleNormal="100" zoomScaleSheetLayoutView="55" workbookViewId="0">
      <selection activeCell="BA24" sqref="BA24"/>
    </sheetView>
  </sheetViews>
  <sheetFormatPr defaultColWidth="0" defaultRowHeight="13.5" customHeight="1" zeroHeight="1" x14ac:dyDescent="0.2"/>
  <cols>
    <col min="1" max="34" width="2.44140625" style="252" customWidth="1"/>
    <col min="35" max="122" width="2.44140625" style="251" customWidth="1"/>
    <col min="123" max="16384" width="2.44140625" style="251" hidden="1"/>
  </cols>
  <sheetData>
    <row r="1" spans="2:34" ht="13.5" customHeight="1" x14ac:dyDescent="0.2">
      <c r="B1" s="251"/>
      <c r="C1" s="251"/>
      <c r="D1" s="251"/>
      <c r="E1" s="251"/>
      <c r="F1" s="251"/>
      <c r="G1" s="251"/>
      <c r="H1" s="251"/>
      <c r="I1" s="251"/>
      <c r="J1" s="251"/>
      <c r="K1" s="251"/>
      <c r="L1" s="251"/>
      <c r="M1" s="251"/>
      <c r="N1" s="251"/>
      <c r="O1" s="251"/>
      <c r="P1" s="251"/>
      <c r="Q1" s="251"/>
      <c r="R1" s="251"/>
      <c r="S1" s="251"/>
      <c r="T1" s="251"/>
      <c r="U1" s="251"/>
      <c r="V1" s="251"/>
      <c r="W1" s="251"/>
      <c r="X1" s="251"/>
      <c r="Y1" s="251"/>
      <c r="Z1" s="251"/>
      <c r="AA1" s="251"/>
      <c r="AB1" s="251"/>
      <c r="AC1" s="251"/>
      <c r="AD1" s="251"/>
      <c r="AE1" s="251"/>
      <c r="AF1" s="251"/>
      <c r="AG1" s="251"/>
      <c r="AH1" s="251"/>
    </row>
    <row r="2" spans="2:34" ht="13.2" x14ac:dyDescent="0.2">
      <c r="S2" s="251"/>
      <c r="AH2" s="251"/>
    </row>
    <row r="3" spans="2:34" ht="13.2" x14ac:dyDescent="0.2">
      <c r="C3" s="251"/>
      <c r="D3" s="251"/>
      <c r="E3" s="251"/>
      <c r="F3" s="251"/>
      <c r="G3" s="251"/>
      <c r="H3" s="251"/>
      <c r="I3" s="251"/>
      <c r="J3" s="251"/>
      <c r="K3" s="251"/>
      <c r="L3" s="251"/>
      <c r="M3" s="251"/>
      <c r="N3" s="251"/>
      <c r="O3" s="251"/>
      <c r="P3" s="251"/>
      <c r="Q3" s="251"/>
      <c r="R3" s="251"/>
      <c r="S3" s="251"/>
      <c r="U3" s="251"/>
      <c r="V3" s="251"/>
      <c r="W3" s="251"/>
      <c r="X3" s="251"/>
      <c r="Y3" s="251"/>
      <c r="Z3" s="251"/>
      <c r="AA3" s="251"/>
      <c r="AB3" s="251"/>
      <c r="AC3" s="251"/>
      <c r="AD3" s="251"/>
      <c r="AE3" s="251"/>
      <c r="AF3" s="251"/>
      <c r="AG3" s="251"/>
      <c r="AH3" s="251"/>
    </row>
    <row r="4" spans="2:34" ht="13.2" x14ac:dyDescent="0.2"/>
    <row r="5" spans="2:34" ht="13.2" x14ac:dyDescent="0.2"/>
    <row r="6" spans="2:34" ht="13.2" x14ac:dyDescent="0.2"/>
    <row r="7" spans="2:34" ht="13.2" x14ac:dyDescent="0.2"/>
    <row r="8" spans="2:34" ht="13.2" x14ac:dyDescent="0.2"/>
    <row r="9" spans="2:34" ht="13.2" x14ac:dyDescent="0.2">
      <c r="AH9" s="251"/>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1"/>
    </row>
    <row r="18" spans="12:34" ht="13.2" x14ac:dyDescent="0.2"/>
    <row r="19" spans="12:34" ht="13.2" x14ac:dyDescent="0.2"/>
    <row r="20" spans="12:34" ht="13.2" x14ac:dyDescent="0.2">
      <c r="AH20" s="251"/>
    </row>
    <row r="21" spans="12:34" ht="13.2" x14ac:dyDescent="0.2">
      <c r="AH21" s="251"/>
    </row>
    <row r="22" spans="12:34" ht="13.2" x14ac:dyDescent="0.2"/>
    <row r="23" spans="12:34" ht="13.2" x14ac:dyDescent="0.2"/>
    <row r="24" spans="12:34" ht="13.2" x14ac:dyDescent="0.2">
      <c r="Q24" s="251"/>
    </row>
    <row r="25" spans="12:34" ht="13.2" x14ac:dyDescent="0.2"/>
    <row r="26" spans="12:34" ht="13.2" x14ac:dyDescent="0.2"/>
    <row r="27" spans="12:34" ht="13.2" x14ac:dyDescent="0.2"/>
    <row r="28" spans="12:34" ht="13.2" x14ac:dyDescent="0.2">
      <c r="O28" s="251"/>
      <c r="T28" s="251"/>
      <c r="AH28" s="251"/>
    </row>
    <row r="29" spans="12:34" ht="13.2" x14ac:dyDescent="0.2"/>
    <row r="30" spans="12:34" ht="13.2" x14ac:dyDescent="0.2"/>
    <row r="31" spans="12:34" ht="13.2" x14ac:dyDescent="0.2">
      <c r="Q31" s="251"/>
    </row>
    <row r="32" spans="12:34" ht="13.2" x14ac:dyDescent="0.2">
      <c r="L32" s="251"/>
    </row>
    <row r="33" spans="2:34" ht="13.2" x14ac:dyDescent="0.2">
      <c r="C33" s="251"/>
      <c r="E33" s="251"/>
      <c r="G33" s="251"/>
      <c r="I33" s="251"/>
      <c r="X33" s="251"/>
    </row>
    <row r="34" spans="2:34" ht="13.2" x14ac:dyDescent="0.2">
      <c r="B34" s="251"/>
      <c r="P34" s="251"/>
      <c r="R34" s="251"/>
      <c r="T34" s="251"/>
    </row>
    <row r="35" spans="2:34" ht="13.2" x14ac:dyDescent="0.2">
      <c r="D35" s="251"/>
      <c r="W35" s="251"/>
      <c r="AC35" s="251"/>
      <c r="AD35" s="251"/>
      <c r="AE35" s="251"/>
      <c r="AF35" s="251"/>
      <c r="AG35" s="251"/>
      <c r="AH35" s="251"/>
    </row>
    <row r="36" spans="2:34" ht="13.2" x14ac:dyDescent="0.2">
      <c r="H36" s="251"/>
      <c r="J36" s="251"/>
      <c r="K36" s="251"/>
      <c r="M36" s="251"/>
      <c r="Y36" s="251"/>
      <c r="Z36" s="251"/>
      <c r="AA36" s="251"/>
      <c r="AB36" s="251"/>
      <c r="AC36" s="251"/>
      <c r="AD36" s="251"/>
      <c r="AE36" s="251"/>
      <c r="AF36" s="251"/>
      <c r="AG36" s="251"/>
      <c r="AH36" s="251"/>
    </row>
    <row r="37" spans="2:34" ht="13.2" x14ac:dyDescent="0.2">
      <c r="AH37" s="251"/>
    </row>
    <row r="38" spans="2:34" ht="13.2" x14ac:dyDescent="0.2">
      <c r="AG38" s="251"/>
      <c r="AH38" s="251"/>
    </row>
    <row r="39" spans="2:34" ht="13.2" x14ac:dyDescent="0.2"/>
    <row r="40" spans="2:34" ht="13.2" x14ac:dyDescent="0.2">
      <c r="X40" s="251"/>
    </row>
    <row r="41" spans="2:34" ht="13.2" x14ac:dyDescent="0.2">
      <c r="R41" s="251"/>
    </row>
    <row r="42" spans="2:34" ht="13.2" x14ac:dyDescent="0.2">
      <c r="W42" s="251"/>
    </row>
    <row r="43" spans="2:34" ht="13.2" x14ac:dyDescent="0.2">
      <c r="Y43" s="251"/>
      <c r="Z43" s="251"/>
      <c r="AA43" s="251"/>
      <c r="AB43" s="251"/>
      <c r="AC43" s="251"/>
      <c r="AD43" s="251"/>
      <c r="AE43" s="251"/>
      <c r="AF43" s="251"/>
      <c r="AG43" s="251"/>
      <c r="AH43" s="251"/>
    </row>
    <row r="44" spans="2:34" ht="13.2" x14ac:dyDescent="0.2">
      <c r="AH44" s="251"/>
    </row>
    <row r="45" spans="2:34" ht="13.2" x14ac:dyDescent="0.2">
      <c r="X45" s="251"/>
    </row>
    <row r="46" spans="2:34" ht="13.2" x14ac:dyDescent="0.2"/>
    <row r="47" spans="2:34" ht="13.2" x14ac:dyDescent="0.2"/>
    <row r="48" spans="2:34" ht="13.2" x14ac:dyDescent="0.2">
      <c r="W48" s="251"/>
      <c r="Y48" s="251"/>
      <c r="Z48" s="251"/>
      <c r="AA48" s="251"/>
      <c r="AB48" s="251"/>
      <c r="AC48" s="251"/>
      <c r="AD48" s="251"/>
      <c r="AE48" s="251"/>
      <c r="AF48" s="251"/>
      <c r="AG48" s="251"/>
      <c r="AH48" s="251"/>
    </row>
    <row r="49" spans="28:34" ht="13.2" x14ac:dyDescent="0.2"/>
    <row r="50" spans="28:34" ht="13.2" x14ac:dyDescent="0.2">
      <c r="AE50" s="251"/>
      <c r="AF50" s="251"/>
      <c r="AG50" s="251"/>
      <c r="AH50" s="251"/>
    </row>
    <row r="51" spans="28:34" ht="13.2" x14ac:dyDescent="0.2">
      <c r="AC51" s="251"/>
      <c r="AD51" s="251"/>
      <c r="AE51" s="251"/>
      <c r="AF51" s="251"/>
      <c r="AG51" s="251"/>
      <c r="AH51" s="251"/>
    </row>
    <row r="52" spans="28:34" ht="13.2" x14ac:dyDescent="0.2"/>
    <row r="53" spans="28:34" ht="13.2" x14ac:dyDescent="0.2">
      <c r="AF53" s="251"/>
      <c r="AG53" s="251"/>
      <c r="AH53" s="251"/>
    </row>
    <row r="54" spans="28:34" ht="13.2" x14ac:dyDescent="0.2">
      <c r="AH54" s="251"/>
    </row>
    <row r="55" spans="28:34" ht="13.2" x14ac:dyDescent="0.2"/>
    <row r="56" spans="28:34" ht="13.2" x14ac:dyDescent="0.2">
      <c r="AB56" s="251"/>
      <c r="AC56" s="251"/>
      <c r="AD56" s="251"/>
      <c r="AE56" s="251"/>
      <c r="AF56" s="251"/>
      <c r="AG56" s="251"/>
      <c r="AH56" s="251"/>
    </row>
    <row r="57" spans="28:34" ht="13.2" x14ac:dyDescent="0.2">
      <c r="AH57" s="251"/>
    </row>
    <row r="58" spans="28:34" ht="13.2" x14ac:dyDescent="0.2">
      <c r="AH58" s="251"/>
    </row>
    <row r="59" spans="28:34" ht="13.2" x14ac:dyDescent="0.2">
      <c r="AG59" s="251"/>
      <c r="AH59" s="251"/>
    </row>
    <row r="60" spans="28:34" ht="13.2" x14ac:dyDescent="0.2"/>
    <row r="61" spans="28:34" ht="13.2" x14ac:dyDescent="0.2"/>
    <row r="62" spans="28:34" ht="13.2" x14ac:dyDescent="0.2"/>
    <row r="63" spans="28:34" ht="13.2" x14ac:dyDescent="0.2">
      <c r="AH63" s="251"/>
    </row>
    <row r="64" spans="28:34" ht="13.2" x14ac:dyDescent="0.2">
      <c r="AG64" s="251"/>
      <c r="AH64" s="251"/>
    </row>
    <row r="65" spans="28:34" ht="13.2" x14ac:dyDescent="0.2"/>
    <row r="66" spans="28:34" ht="13.2" x14ac:dyDescent="0.2"/>
    <row r="67" spans="28:34" ht="13.2" x14ac:dyDescent="0.2"/>
    <row r="68" spans="28:34" ht="13.2" x14ac:dyDescent="0.2">
      <c r="AB68" s="251"/>
      <c r="AC68" s="251"/>
      <c r="AD68" s="251"/>
      <c r="AE68" s="251"/>
      <c r="AF68" s="251"/>
      <c r="AG68" s="251"/>
      <c r="AH68" s="251"/>
    </row>
    <row r="69" spans="28:34" ht="13.2" x14ac:dyDescent="0.2">
      <c r="AF69" s="251"/>
      <c r="AG69" s="251"/>
      <c r="AH69" s="251"/>
    </row>
    <row r="70" spans="28:34" ht="13.2" x14ac:dyDescent="0.2"/>
    <row r="71" spans="28:34" ht="13.2" x14ac:dyDescent="0.2"/>
    <row r="72" spans="28:34" ht="13.2" x14ac:dyDescent="0.2"/>
    <row r="73" spans="28:34" ht="13.2" x14ac:dyDescent="0.2"/>
    <row r="74" spans="28:34" ht="13.2" x14ac:dyDescent="0.2"/>
    <row r="75" spans="28:34" ht="13.2" x14ac:dyDescent="0.2">
      <c r="AH75" s="251"/>
    </row>
    <row r="76" spans="28:34" ht="13.2" x14ac:dyDescent="0.2">
      <c r="AF76" s="251"/>
      <c r="AG76" s="251"/>
      <c r="AH76" s="251"/>
    </row>
    <row r="77" spans="28:34" ht="13.2" x14ac:dyDescent="0.2">
      <c r="AG77" s="251"/>
      <c r="AH77" s="251"/>
    </row>
    <row r="78" spans="28:34" ht="13.2" x14ac:dyDescent="0.2"/>
    <row r="79" spans="28:34" ht="13.2" x14ac:dyDescent="0.2"/>
    <row r="80" spans="28:34" ht="13.2" x14ac:dyDescent="0.2"/>
    <row r="81" spans="25:34" ht="13.2" x14ac:dyDescent="0.2"/>
    <row r="82" spans="25:34" ht="13.2" x14ac:dyDescent="0.2">
      <c r="Y82" s="251"/>
    </row>
    <row r="83" spans="25:34" ht="13.2" x14ac:dyDescent="0.2">
      <c r="Y83" s="251"/>
      <c r="Z83" s="251"/>
      <c r="AA83" s="251"/>
      <c r="AB83" s="251"/>
      <c r="AC83" s="251"/>
      <c r="AD83" s="251"/>
      <c r="AE83" s="251"/>
      <c r="AF83" s="251"/>
      <c r="AG83" s="251"/>
      <c r="AH83" s="251"/>
    </row>
    <row r="84" spans="25:34" ht="13.2" x14ac:dyDescent="0.2"/>
    <row r="85" spans="25:34" ht="13.2" x14ac:dyDescent="0.2"/>
    <row r="86" spans="25:34" ht="13.2" x14ac:dyDescent="0.2"/>
    <row r="87" spans="25:34" ht="13.2" x14ac:dyDescent="0.2"/>
    <row r="88" spans="25:34" ht="13.2" x14ac:dyDescent="0.2">
      <c r="AH88" s="251"/>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1"/>
      <c r="AG94" s="251"/>
      <c r="AH94" s="251"/>
    </row>
    <row r="95" spans="25:34" ht="13.5" customHeight="1" x14ac:dyDescent="0.2">
      <c r="AH95" s="25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1"/>
    </row>
    <row r="102" spans="33:34" ht="13.5" customHeight="1" x14ac:dyDescent="0.2"/>
    <row r="103" spans="33:34" ht="13.5" customHeight="1" x14ac:dyDescent="0.2"/>
    <row r="104" spans="33:34" ht="13.5" customHeight="1" x14ac:dyDescent="0.2">
      <c r="AG104" s="251"/>
      <c r="AH104" s="25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1"/>
    </row>
    <row r="117" spans="34:122" ht="13.5" customHeight="1" x14ac:dyDescent="0.2"/>
    <row r="118" spans="34:122" ht="13.5" customHeight="1" x14ac:dyDescent="0.2"/>
    <row r="119" spans="34:122" ht="13.5" customHeight="1" x14ac:dyDescent="0.2"/>
    <row r="120" spans="34:122" ht="13.5" customHeight="1" x14ac:dyDescent="0.2">
      <c r="AH120" s="251"/>
    </row>
    <row r="121" spans="34:122" ht="13.5" customHeight="1" x14ac:dyDescent="0.2">
      <c r="AH121" s="251"/>
    </row>
    <row r="122" spans="34:122" ht="13.5" customHeight="1" x14ac:dyDescent="0.2"/>
    <row r="123" spans="34:122" ht="13.5" customHeight="1" x14ac:dyDescent="0.2"/>
    <row r="124" spans="34:122" ht="13.5" customHeight="1" x14ac:dyDescent="0.2"/>
    <row r="125" spans="34:122" ht="13.5" customHeight="1" x14ac:dyDescent="0.2">
      <c r="DR125" s="251" t="s">
        <v>475</v>
      </c>
    </row>
  </sheetData>
  <sheetProtection algorithmName="SHA-512" hashValue="Mfe75MpoWQpuIlSnAVEuNwiLAqnGTMh5+eP/JfVJkknJnsNNDAajdjOFl8TGNBBrE9TBxFIeodbt9+DtLYI8+Q==" saltValue="knoxekFs+gp5eaHs0q6EbQ=="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0" customWidth="1"/>
    <col min="2" max="8" width="13.33203125" style="140" customWidth="1"/>
    <col min="9" max="16384" width="11.109375" style="140"/>
  </cols>
  <sheetData>
    <row r="1" spans="1:8" x14ac:dyDescent="0.2">
      <c r="A1" s="134"/>
      <c r="B1" s="135"/>
      <c r="C1" s="136"/>
      <c r="D1" s="137"/>
      <c r="E1" s="138"/>
      <c r="F1" s="138"/>
      <c r="G1" s="138"/>
      <c r="H1" s="139"/>
    </row>
    <row r="2" spans="1:8" x14ac:dyDescent="0.2">
      <c r="A2" s="141"/>
      <c r="B2" s="142"/>
      <c r="C2" s="143"/>
      <c r="D2" s="144" t="s">
        <v>50</v>
      </c>
      <c r="E2" s="145"/>
      <c r="F2" s="146" t="s">
        <v>524</v>
      </c>
      <c r="G2" s="147"/>
      <c r="H2" s="148"/>
    </row>
    <row r="3" spans="1:8" x14ac:dyDescent="0.2">
      <c r="A3" s="144" t="s">
        <v>517</v>
      </c>
      <c r="B3" s="149"/>
      <c r="C3" s="150"/>
      <c r="D3" s="151">
        <v>28028</v>
      </c>
      <c r="E3" s="152"/>
      <c r="F3" s="153">
        <v>51264</v>
      </c>
      <c r="G3" s="154"/>
      <c r="H3" s="155"/>
    </row>
    <row r="4" spans="1:8" x14ac:dyDescent="0.2">
      <c r="A4" s="156"/>
      <c r="B4" s="157"/>
      <c r="C4" s="158"/>
      <c r="D4" s="159">
        <v>11015</v>
      </c>
      <c r="E4" s="160"/>
      <c r="F4" s="161">
        <v>26040</v>
      </c>
      <c r="G4" s="162"/>
      <c r="H4" s="163"/>
    </row>
    <row r="5" spans="1:8" x14ac:dyDescent="0.2">
      <c r="A5" s="144" t="s">
        <v>519</v>
      </c>
      <c r="B5" s="149"/>
      <c r="C5" s="150"/>
      <c r="D5" s="151">
        <v>40630</v>
      </c>
      <c r="E5" s="152"/>
      <c r="F5" s="153">
        <v>52068</v>
      </c>
      <c r="G5" s="154"/>
      <c r="H5" s="155"/>
    </row>
    <row r="6" spans="1:8" x14ac:dyDescent="0.2">
      <c r="A6" s="156"/>
      <c r="B6" s="157"/>
      <c r="C6" s="158"/>
      <c r="D6" s="159">
        <v>21652</v>
      </c>
      <c r="E6" s="160"/>
      <c r="F6" s="161">
        <v>26936</v>
      </c>
      <c r="G6" s="162"/>
      <c r="H6" s="163"/>
    </row>
    <row r="7" spans="1:8" x14ac:dyDescent="0.2">
      <c r="A7" s="144" t="s">
        <v>520</v>
      </c>
      <c r="B7" s="149"/>
      <c r="C7" s="150"/>
      <c r="D7" s="151">
        <v>15577</v>
      </c>
      <c r="E7" s="152"/>
      <c r="F7" s="153">
        <v>47161</v>
      </c>
      <c r="G7" s="154"/>
      <c r="H7" s="155"/>
    </row>
    <row r="8" spans="1:8" x14ac:dyDescent="0.2">
      <c r="A8" s="156"/>
      <c r="B8" s="157"/>
      <c r="C8" s="158"/>
      <c r="D8" s="159">
        <v>10818</v>
      </c>
      <c r="E8" s="160"/>
      <c r="F8" s="161">
        <v>24595</v>
      </c>
      <c r="G8" s="162"/>
      <c r="H8" s="163"/>
    </row>
    <row r="9" spans="1:8" x14ac:dyDescent="0.2">
      <c r="A9" s="144" t="s">
        <v>521</v>
      </c>
      <c r="B9" s="149"/>
      <c r="C9" s="150"/>
      <c r="D9" s="151">
        <v>35792</v>
      </c>
      <c r="E9" s="152"/>
      <c r="F9" s="153">
        <v>43423</v>
      </c>
      <c r="G9" s="154"/>
      <c r="H9" s="155"/>
    </row>
    <row r="10" spans="1:8" x14ac:dyDescent="0.2">
      <c r="A10" s="156"/>
      <c r="B10" s="157"/>
      <c r="C10" s="158"/>
      <c r="D10" s="159">
        <v>24367</v>
      </c>
      <c r="E10" s="160"/>
      <c r="F10" s="161">
        <v>22207</v>
      </c>
      <c r="G10" s="162"/>
      <c r="H10" s="163"/>
    </row>
    <row r="11" spans="1:8" x14ac:dyDescent="0.2">
      <c r="A11" s="144" t="s">
        <v>522</v>
      </c>
      <c r="B11" s="149"/>
      <c r="C11" s="150"/>
      <c r="D11" s="151">
        <v>22362</v>
      </c>
      <c r="E11" s="152"/>
      <c r="F11" s="153">
        <v>45265</v>
      </c>
      <c r="G11" s="154"/>
      <c r="H11" s="155"/>
    </row>
    <row r="12" spans="1:8" x14ac:dyDescent="0.2">
      <c r="A12" s="156"/>
      <c r="B12" s="157"/>
      <c r="C12" s="164"/>
      <c r="D12" s="159">
        <v>12152</v>
      </c>
      <c r="E12" s="160"/>
      <c r="F12" s="161">
        <v>22600</v>
      </c>
      <c r="G12" s="162"/>
      <c r="H12" s="163"/>
    </row>
    <row r="13" spans="1:8" x14ac:dyDescent="0.2">
      <c r="A13" s="144"/>
      <c r="B13" s="149"/>
      <c r="C13" s="150"/>
      <c r="D13" s="151">
        <v>28478</v>
      </c>
      <c r="E13" s="152"/>
      <c r="F13" s="153">
        <v>47836</v>
      </c>
      <c r="G13" s="165"/>
      <c r="H13" s="155"/>
    </row>
    <row r="14" spans="1:8" x14ac:dyDescent="0.2">
      <c r="A14" s="156"/>
      <c r="B14" s="157"/>
      <c r="C14" s="158"/>
      <c r="D14" s="159">
        <v>16001</v>
      </c>
      <c r="E14" s="160"/>
      <c r="F14" s="161">
        <v>24476</v>
      </c>
      <c r="G14" s="162"/>
      <c r="H14" s="163"/>
    </row>
    <row r="17" spans="1:11" x14ac:dyDescent="0.2">
      <c r="A17" s="140" t="s">
        <v>51</v>
      </c>
    </row>
    <row r="18" spans="1:11" x14ac:dyDescent="0.2">
      <c r="A18" s="166"/>
      <c r="B18" s="166" t="str">
        <f>実質収支比率等に係る経年分析!F$46</f>
        <v>R01</v>
      </c>
      <c r="C18" s="166" t="str">
        <f>実質収支比率等に係る経年分析!G$46</f>
        <v>R02</v>
      </c>
      <c r="D18" s="166" t="str">
        <f>実質収支比率等に係る経年分析!H$46</f>
        <v>R03</v>
      </c>
      <c r="E18" s="166" t="str">
        <f>実質収支比率等に係る経年分析!I$46</f>
        <v>R04</v>
      </c>
      <c r="F18" s="166" t="str">
        <f>実質収支比率等に係る経年分析!J$46</f>
        <v>R05</v>
      </c>
    </row>
    <row r="19" spans="1:11" x14ac:dyDescent="0.2">
      <c r="A19" s="166" t="s">
        <v>52</v>
      </c>
      <c r="B19" s="166">
        <f>ROUND(VALUE(SUBSTITUTE(実質収支比率等に係る経年分析!F$48,"▲","-")),2)</f>
        <v>7.02</v>
      </c>
      <c r="C19" s="166">
        <f>ROUND(VALUE(SUBSTITUTE(実質収支比率等に係る経年分析!G$48,"▲","-")),2)</f>
        <v>9.07</v>
      </c>
      <c r="D19" s="166">
        <f>ROUND(VALUE(SUBSTITUTE(実質収支比率等に係る経年分析!H$48,"▲","-")),2)</f>
        <v>15.36</v>
      </c>
      <c r="E19" s="166">
        <f>ROUND(VALUE(SUBSTITUTE(実質収支比率等に係る経年分析!I$48,"▲","-")),2)</f>
        <v>11.82</v>
      </c>
      <c r="F19" s="166">
        <f>ROUND(VALUE(SUBSTITUTE(実質収支比率等に係る経年分析!J$48,"▲","-")),2)</f>
        <v>11</v>
      </c>
    </row>
    <row r="20" spans="1:11" x14ac:dyDescent="0.2">
      <c r="A20" s="166" t="s">
        <v>53</v>
      </c>
      <c r="B20" s="166">
        <f>ROUND(VALUE(SUBSTITUTE(実質収支比率等に係る経年分析!F$47,"▲","-")),2)</f>
        <v>17.63</v>
      </c>
      <c r="C20" s="166">
        <f>ROUND(VALUE(SUBSTITUTE(実質収支比率等に係る経年分析!G$47,"▲","-")),2)</f>
        <v>13.49</v>
      </c>
      <c r="D20" s="166">
        <f>ROUND(VALUE(SUBSTITUTE(実質収支比率等に係る経年分析!H$47,"▲","-")),2)</f>
        <v>17.489999999999998</v>
      </c>
      <c r="E20" s="166">
        <f>ROUND(VALUE(SUBSTITUTE(実質収支比率等に係る経年分析!I$47,"▲","-")),2)</f>
        <v>20.079999999999998</v>
      </c>
      <c r="F20" s="166">
        <f>ROUND(VALUE(SUBSTITUTE(実質収支比率等に係る経年分析!J$47,"▲","-")),2)</f>
        <v>17.5</v>
      </c>
    </row>
    <row r="21" spans="1:11" x14ac:dyDescent="0.2">
      <c r="A21" s="166" t="s">
        <v>54</v>
      </c>
      <c r="B21" s="166">
        <f>IF(ISNUMBER(VALUE(SUBSTITUTE(実質収支比率等に係る経年分析!F$49,"▲","-"))),ROUND(VALUE(SUBSTITUTE(実質収支比率等に係る経年分析!F$49,"▲","-")),2),NA())</f>
        <v>-2.98</v>
      </c>
      <c r="C21" s="166">
        <f>IF(ISNUMBER(VALUE(SUBSTITUTE(実質収支比率等に係る経年分析!G$49,"▲","-"))),ROUND(VALUE(SUBSTITUTE(実質収支比率等に係る経年分析!G$49,"▲","-")),2),NA())</f>
        <v>-1.26</v>
      </c>
      <c r="D21" s="166">
        <f>IF(ISNUMBER(VALUE(SUBSTITUTE(実質収支比率等に係る経年分析!H$49,"▲","-"))),ROUND(VALUE(SUBSTITUTE(実質収支比率等に係る経年分析!H$49,"▲","-")),2),NA())</f>
        <v>11.91</v>
      </c>
      <c r="E21" s="166">
        <f>IF(ISNUMBER(VALUE(SUBSTITUTE(実質収支比率等に係る経年分析!I$49,"▲","-"))),ROUND(VALUE(SUBSTITUTE(実質収支比率等に係る経年分析!I$49,"▲","-")),2),NA())</f>
        <v>-1.67</v>
      </c>
      <c r="F21" s="166">
        <f>IF(ISNUMBER(VALUE(SUBSTITUTE(実質収支比率等に係る経年分析!J$49,"▲","-"))),ROUND(VALUE(SUBSTITUTE(実質収支比率等に係る経年分析!J$49,"▲","-")),2),NA())</f>
        <v>-2.73</v>
      </c>
    </row>
    <row r="24" spans="1:11" x14ac:dyDescent="0.2">
      <c r="A24" s="140" t="s">
        <v>55</v>
      </c>
    </row>
    <row r="25" spans="1:11" x14ac:dyDescent="0.2">
      <c r="A25" s="167"/>
      <c r="B25" s="167" t="str">
        <f>連結実質赤字比率に係る赤字・黒字の構成分析!F$33</f>
        <v>R01</v>
      </c>
      <c r="C25" s="167"/>
      <c r="D25" s="167" t="str">
        <f>連結実質赤字比率に係る赤字・黒字の構成分析!G$33</f>
        <v>R02</v>
      </c>
      <c r="E25" s="167"/>
      <c r="F25" s="167" t="str">
        <f>連結実質赤字比率に係る赤字・黒字の構成分析!H$33</f>
        <v>R03</v>
      </c>
      <c r="G25" s="167"/>
      <c r="H25" s="167" t="str">
        <f>連結実質赤字比率に係る赤字・黒字の構成分析!I$33</f>
        <v>R04</v>
      </c>
      <c r="I25" s="167"/>
      <c r="J25" s="167" t="str">
        <f>連結実質赤字比率に係る赤字・黒字の構成分析!J$33</f>
        <v>R05</v>
      </c>
      <c r="K25" s="167"/>
    </row>
    <row r="26" spans="1:11" x14ac:dyDescent="0.2">
      <c r="A26" s="167"/>
      <c r="B26" s="167" t="s">
        <v>56</v>
      </c>
      <c r="C26" s="167" t="s">
        <v>57</v>
      </c>
      <c r="D26" s="167" t="s">
        <v>56</v>
      </c>
      <c r="E26" s="167" t="s">
        <v>57</v>
      </c>
      <c r="F26" s="167" t="s">
        <v>56</v>
      </c>
      <c r="G26" s="167" t="s">
        <v>57</v>
      </c>
      <c r="H26" s="167" t="s">
        <v>56</v>
      </c>
      <c r="I26" s="167" t="s">
        <v>57</v>
      </c>
      <c r="J26" s="167" t="s">
        <v>56</v>
      </c>
      <c r="K26" s="167" t="s">
        <v>57</v>
      </c>
    </row>
    <row r="27" spans="1:11" x14ac:dyDescent="0.2">
      <c r="A27" s="167" t="str">
        <f>IF(連結実質赤字比率に係る赤字・黒字の構成分析!C$43="",NA(),連結実質赤字比率に係る赤字・黒字の構成分析!C$43)</f>
        <v>その他会計（黒字）</v>
      </c>
      <c r="B27" s="167" t="e">
        <f>IF(ROUND(VALUE(SUBSTITUTE(連結実質赤字比率に係る赤字・黒字の構成分析!F$43,"▲", "-")), 2) &lt; 0, ABS(ROUND(VALUE(SUBSTITUTE(連結実質赤字比率に係る赤字・黒字の構成分析!F$43,"▲", "-")), 2)), NA())</f>
        <v>#N/A</v>
      </c>
      <c r="C27" s="167">
        <f>IF(ROUND(VALUE(SUBSTITUTE(連結実質赤字比率に係る赤字・黒字の構成分析!F$43,"▲", "-")), 2) &gt;= 0, ABS(ROUND(VALUE(SUBSTITUTE(連結実質赤字比率に係る赤字・黒字の構成分析!F$43,"▲", "-")), 2)), NA())</f>
        <v>0.72</v>
      </c>
      <c r="D27" s="167" t="e">
        <f>IF(ROUND(VALUE(SUBSTITUTE(連結実質赤字比率に係る赤字・黒字の構成分析!G$43,"▲", "-")), 2) &lt; 0, ABS(ROUND(VALUE(SUBSTITUTE(連結実質赤字比率に係る赤字・黒字の構成分析!G$43,"▲", "-")), 2)), NA())</f>
        <v>#VALUE!</v>
      </c>
      <c r="E27" s="167" t="e">
        <f>IF(ROUND(VALUE(SUBSTITUTE(連結実質赤字比率に係る赤字・黒字の構成分析!G$43,"▲", "-")), 2) &gt;= 0, ABS(ROUND(VALUE(SUBSTITUTE(連結実質赤字比率に係る赤字・黒字の構成分析!G$43,"▲", "-")), 2)), NA())</f>
        <v>#VALUE!</v>
      </c>
      <c r="F27" s="167" t="e">
        <f>IF(ROUND(VALUE(SUBSTITUTE(連結実質赤字比率に係る赤字・黒字の構成分析!H$43,"▲", "-")), 2) &lt; 0, ABS(ROUND(VALUE(SUBSTITUTE(連結実質赤字比率に係る赤字・黒字の構成分析!H$43,"▲", "-")), 2)), NA())</f>
        <v>#VALUE!</v>
      </c>
      <c r="G27" s="167" t="e">
        <f>IF(ROUND(VALUE(SUBSTITUTE(連結実質赤字比率に係る赤字・黒字の構成分析!H$43,"▲", "-")), 2) &gt;= 0, ABS(ROUND(VALUE(SUBSTITUTE(連結実質赤字比率に係る赤字・黒字の構成分析!H$43,"▲", "-")), 2)), NA())</f>
        <v>#VALUE!</v>
      </c>
      <c r="H27" s="167" t="e">
        <f>IF(ROUND(VALUE(SUBSTITUTE(連結実質赤字比率に係る赤字・黒字の構成分析!I$43,"▲", "-")), 2) &lt; 0, ABS(ROUND(VALUE(SUBSTITUTE(連結実質赤字比率に係る赤字・黒字の構成分析!I$43,"▲", "-")), 2)), NA())</f>
        <v>#VALUE!</v>
      </c>
      <c r="I27" s="167" t="e">
        <f>IF(ROUND(VALUE(SUBSTITUTE(連結実質赤字比率に係る赤字・黒字の構成分析!I$43,"▲", "-")), 2) &gt;= 0, ABS(ROUND(VALUE(SUBSTITUTE(連結実質赤字比率に係る赤字・黒字の構成分析!I$43,"▲", "-")), 2)), NA())</f>
        <v>#VALUE!</v>
      </c>
      <c r="J27" s="167" t="e">
        <f>IF(ROUND(VALUE(SUBSTITUTE(連結実質赤字比率に係る赤字・黒字の構成分析!J$43,"▲", "-")), 2) &lt; 0, ABS(ROUND(VALUE(SUBSTITUTE(連結実質赤字比率に係る赤字・黒字の構成分析!J$43,"▲", "-")), 2)), NA())</f>
        <v>#VALUE!</v>
      </c>
      <c r="K27" s="167" t="e">
        <f>IF(ROUND(VALUE(SUBSTITUTE(連結実質赤字比率に係る赤字・黒字の構成分析!J$43,"▲", "-")), 2) &gt;= 0, ABS(ROUND(VALUE(SUBSTITUTE(連結実質赤字比率に係る赤字・黒字の構成分析!J$43,"▲", "-")), 2)), NA())</f>
        <v>#VALUE!</v>
      </c>
    </row>
    <row r="28" spans="1:11" x14ac:dyDescent="0.2">
      <c r="A28" s="167" t="str">
        <f>IF(連結実質赤字比率に係る赤字・黒字の構成分析!C$42="",NA(),連結実質赤字比率に係る赤字・黒字の構成分析!C$42)</f>
        <v>その他会計（赤字）</v>
      </c>
      <c r="B28" s="167" t="e">
        <f>IF(ROUND(VALUE(SUBSTITUTE(連結実質赤字比率に係る赤字・黒字の構成分析!F$42,"▲", "-")), 2) &lt; 0, ABS(ROUND(VALUE(SUBSTITUTE(連結実質赤字比率に係る赤字・黒字の構成分析!F$42,"▲", "-")), 2)), NA())</f>
        <v>#VALUE!</v>
      </c>
      <c r="C28" s="167" t="e">
        <f>IF(ROUND(VALUE(SUBSTITUTE(連結実質赤字比率に係る赤字・黒字の構成分析!F$42,"▲", "-")), 2) &gt;= 0, ABS(ROUND(VALUE(SUBSTITUTE(連結実質赤字比率に係る赤字・黒字の構成分析!F$42,"▲", "-")), 2)), NA())</f>
        <v>#VALUE!</v>
      </c>
      <c r="D28" s="167" t="e">
        <f>IF(ROUND(VALUE(SUBSTITUTE(連結実質赤字比率に係る赤字・黒字の構成分析!G$42,"▲", "-")), 2) &lt; 0, ABS(ROUND(VALUE(SUBSTITUTE(連結実質赤字比率に係る赤字・黒字の構成分析!G$42,"▲", "-")), 2)), NA())</f>
        <v>#VALUE!</v>
      </c>
      <c r="E28" s="167" t="e">
        <f>IF(ROUND(VALUE(SUBSTITUTE(連結実質赤字比率に係る赤字・黒字の構成分析!G$42,"▲", "-")), 2) &gt;= 0, ABS(ROUND(VALUE(SUBSTITUTE(連結実質赤字比率に係る赤字・黒字の構成分析!G$42,"▲", "-")), 2)), NA())</f>
        <v>#VALUE!</v>
      </c>
      <c r="F28" s="167" t="e">
        <f>IF(ROUND(VALUE(SUBSTITUTE(連結実質赤字比率に係る赤字・黒字の構成分析!H$42,"▲", "-")), 2) &lt; 0, ABS(ROUND(VALUE(SUBSTITUTE(連結実質赤字比率に係る赤字・黒字の構成分析!H$42,"▲", "-")), 2)), NA())</f>
        <v>#VALUE!</v>
      </c>
      <c r="G28" s="167" t="e">
        <f>IF(ROUND(VALUE(SUBSTITUTE(連結実質赤字比率に係る赤字・黒字の構成分析!H$42,"▲", "-")), 2) &gt;= 0, ABS(ROUND(VALUE(SUBSTITUTE(連結実質赤字比率に係る赤字・黒字の構成分析!H$42,"▲", "-")), 2)), NA())</f>
        <v>#VALUE!</v>
      </c>
      <c r="H28" s="167" t="e">
        <f>IF(ROUND(VALUE(SUBSTITUTE(連結実質赤字比率に係る赤字・黒字の構成分析!I$42,"▲", "-")), 2) &lt; 0, ABS(ROUND(VALUE(SUBSTITUTE(連結実質赤字比率に係る赤字・黒字の構成分析!I$42,"▲", "-")), 2)), NA())</f>
        <v>#VALUE!</v>
      </c>
      <c r="I28" s="167" t="e">
        <f>IF(ROUND(VALUE(SUBSTITUTE(連結実質赤字比率に係る赤字・黒字の構成分析!I$42,"▲", "-")), 2) &gt;= 0, ABS(ROUND(VALUE(SUBSTITUTE(連結実質赤字比率に係る赤字・黒字の構成分析!I$42,"▲", "-")), 2)), NA())</f>
        <v>#VALUE!</v>
      </c>
      <c r="J28" s="167" t="e">
        <f>IF(ROUND(VALUE(SUBSTITUTE(連結実質赤字比率に係る赤字・黒字の構成分析!J$42,"▲", "-")), 2) &lt; 0, ABS(ROUND(VALUE(SUBSTITUTE(連結実質赤字比率に係る赤字・黒字の構成分析!J$42,"▲", "-")), 2)), NA())</f>
        <v>#VALUE!</v>
      </c>
      <c r="K28" s="167" t="e">
        <f>IF(ROUND(VALUE(SUBSTITUTE(連結実質赤字比率に係る赤字・黒字の構成分析!J$42,"▲", "-")), 2) &gt;= 0, ABS(ROUND(VALUE(SUBSTITUTE(連結実質赤字比率に係る赤字・黒字の構成分析!J$42,"▲", "-")), 2)), NA())</f>
        <v>#VALUE!</v>
      </c>
    </row>
    <row r="29" spans="1:11" x14ac:dyDescent="0.2">
      <c r="A29" s="167" t="e">
        <f>IF(連結実質赤字比率に係る赤字・黒字の構成分析!C$41="",NA(),連結実質赤字比率に係る赤字・黒字の構成分析!C$41)</f>
        <v>#N/A</v>
      </c>
      <c r="B29" s="167" t="e">
        <f>IF(ROUND(VALUE(SUBSTITUTE(連結実質赤字比率に係る赤字・黒字の構成分析!F$41,"▲", "-")), 2) &lt; 0, ABS(ROUND(VALUE(SUBSTITUTE(連結実質赤字比率に係る赤字・黒字の構成分析!F$41,"▲", "-")), 2)), NA())</f>
        <v>#VALUE!</v>
      </c>
      <c r="C29" s="167" t="e">
        <f>IF(ROUND(VALUE(SUBSTITUTE(連結実質赤字比率に係る赤字・黒字の構成分析!F$41,"▲", "-")), 2) &gt;= 0, ABS(ROUND(VALUE(SUBSTITUTE(連結実質赤字比率に係る赤字・黒字の構成分析!F$41,"▲", "-")), 2)), NA())</f>
        <v>#VALUE!</v>
      </c>
      <c r="D29" s="167" t="e">
        <f>IF(ROUND(VALUE(SUBSTITUTE(連結実質赤字比率に係る赤字・黒字の構成分析!G$41,"▲", "-")), 2) &lt; 0, ABS(ROUND(VALUE(SUBSTITUTE(連結実質赤字比率に係る赤字・黒字の構成分析!G$41,"▲", "-")), 2)), NA())</f>
        <v>#VALUE!</v>
      </c>
      <c r="E29" s="167" t="e">
        <f>IF(ROUND(VALUE(SUBSTITUTE(連結実質赤字比率に係る赤字・黒字の構成分析!G$41,"▲", "-")), 2) &gt;= 0, ABS(ROUND(VALUE(SUBSTITUTE(連結実質赤字比率に係る赤字・黒字の構成分析!G$41,"▲", "-")), 2)), NA())</f>
        <v>#VALUE!</v>
      </c>
      <c r="F29" s="167" t="e">
        <f>IF(ROUND(VALUE(SUBSTITUTE(連結実質赤字比率に係る赤字・黒字の構成分析!H$41,"▲", "-")), 2) &lt; 0, ABS(ROUND(VALUE(SUBSTITUTE(連結実質赤字比率に係る赤字・黒字の構成分析!H$41,"▲", "-")), 2)), NA())</f>
        <v>#VALUE!</v>
      </c>
      <c r="G29" s="167" t="e">
        <f>IF(ROUND(VALUE(SUBSTITUTE(連結実質赤字比率に係る赤字・黒字の構成分析!H$41,"▲", "-")), 2) &gt;= 0, ABS(ROUND(VALUE(SUBSTITUTE(連結実質赤字比率に係る赤字・黒字の構成分析!H$41,"▲", "-")), 2)), NA())</f>
        <v>#VALUE!</v>
      </c>
      <c r="H29" s="167" t="e">
        <f>IF(ROUND(VALUE(SUBSTITUTE(連結実質赤字比率に係る赤字・黒字の構成分析!I$41,"▲", "-")), 2) &lt; 0, ABS(ROUND(VALUE(SUBSTITUTE(連結実質赤字比率に係る赤字・黒字の構成分析!I$41,"▲", "-")), 2)), NA())</f>
        <v>#VALUE!</v>
      </c>
      <c r="I29" s="167" t="e">
        <f>IF(ROUND(VALUE(SUBSTITUTE(連結実質赤字比率に係る赤字・黒字の構成分析!I$41,"▲", "-")), 2) &gt;= 0, ABS(ROUND(VALUE(SUBSTITUTE(連結実質赤字比率に係る赤字・黒字の構成分析!I$41,"▲", "-")), 2)), NA())</f>
        <v>#VALUE!</v>
      </c>
      <c r="J29" s="167" t="e">
        <f>IF(ROUND(VALUE(SUBSTITUTE(連結実質赤字比率に係る赤字・黒字の構成分析!J$41,"▲", "-")), 2) &lt; 0, ABS(ROUND(VALUE(SUBSTITUTE(連結実質赤字比率に係る赤字・黒字の構成分析!J$41,"▲", "-")), 2)), NA())</f>
        <v>#VALUE!</v>
      </c>
      <c r="K29" s="167" t="e">
        <f>IF(ROUND(VALUE(SUBSTITUTE(連結実質赤字比率に係る赤字・黒字の構成分析!J$41,"▲", "-")), 2) &gt;= 0, ABS(ROUND(VALUE(SUBSTITUTE(連結実質赤字比率に係る赤字・黒字の構成分析!J$41,"▲", "-")), 2)), NA())</f>
        <v>#VALUE!</v>
      </c>
    </row>
    <row r="30" spans="1:11" x14ac:dyDescent="0.2">
      <c r="A30" s="167" t="str">
        <f>IF(連結実質赤字比率に係る赤字・黒字の構成分析!C$40="",NA(),連結実質赤字比率に係る赤字・黒字の構成分析!C$40)</f>
        <v>羽島郡二町教育委員会特別会計</v>
      </c>
      <c r="B30" s="167" t="e">
        <f>IF(ROUND(VALUE(SUBSTITUTE(連結実質赤字比率に係る赤字・黒字の構成分析!F$40,"▲", "-")), 2) &lt; 0, ABS(ROUND(VALUE(SUBSTITUTE(連結実質赤字比率に係る赤字・黒字の構成分析!F$40,"▲", "-")), 2)), NA())</f>
        <v>#N/A</v>
      </c>
      <c r="C30" s="167">
        <f>IF(ROUND(VALUE(SUBSTITUTE(連結実質赤字比率に係る赤字・黒字の構成分析!F$40,"▲", "-")), 2) &gt;= 0, ABS(ROUND(VALUE(SUBSTITUTE(連結実質赤字比率に係る赤字・黒字の構成分析!F$40,"▲", "-")), 2)), NA())</f>
        <v>0.01</v>
      </c>
      <c r="D30" s="167" t="e">
        <f>IF(ROUND(VALUE(SUBSTITUTE(連結実質赤字比率に係る赤字・黒字の構成分析!G$40,"▲", "-")), 2) &lt; 0, ABS(ROUND(VALUE(SUBSTITUTE(連結実質赤字比率に係る赤字・黒字の構成分析!G$40,"▲", "-")), 2)), NA())</f>
        <v>#N/A</v>
      </c>
      <c r="E30" s="167">
        <f>IF(ROUND(VALUE(SUBSTITUTE(連結実質赤字比率に係る赤字・黒字の構成分析!G$40,"▲", "-")), 2) &gt;= 0, ABS(ROUND(VALUE(SUBSTITUTE(連結実質赤字比率に係る赤字・黒字の構成分析!G$40,"▲", "-")), 2)), NA())</f>
        <v>0.01</v>
      </c>
      <c r="F30" s="167" t="e">
        <f>IF(ROUND(VALUE(SUBSTITUTE(連結実質赤字比率に係る赤字・黒字の構成分析!H$40,"▲", "-")), 2) &lt; 0, ABS(ROUND(VALUE(SUBSTITUTE(連結実質赤字比率に係る赤字・黒字の構成分析!H$40,"▲", "-")), 2)), NA())</f>
        <v>#N/A</v>
      </c>
      <c r="G30" s="167">
        <f>IF(ROUND(VALUE(SUBSTITUTE(連結実質赤字比率に係る赤字・黒字の構成分析!H$40,"▲", "-")), 2) &gt;= 0, ABS(ROUND(VALUE(SUBSTITUTE(連結実質赤字比率に係る赤字・黒字の構成分析!H$40,"▲", "-")), 2)), NA())</f>
        <v>0.01</v>
      </c>
      <c r="H30" s="167" t="e">
        <f>IF(ROUND(VALUE(SUBSTITUTE(連結実質赤字比率に係る赤字・黒字の構成分析!I$40,"▲", "-")), 2) &lt; 0, ABS(ROUND(VALUE(SUBSTITUTE(連結実質赤字比率に係る赤字・黒字の構成分析!I$40,"▲", "-")), 2)), NA())</f>
        <v>#N/A</v>
      </c>
      <c r="I30" s="167">
        <f>IF(ROUND(VALUE(SUBSTITUTE(連結実質赤字比率に係る赤字・黒字の構成分析!I$40,"▲", "-")), 2) &gt;= 0, ABS(ROUND(VALUE(SUBSTITUTE(連結実質赤字比率に係る赤字・黒字の構成分析!I$40,"▲", "-")), 2)), NA())</f>
        <v>0.01</v>
      </c>
      <c r="J30" s="167" t="e">
        <f>IF(ROUND(VALUE(SUBSTITUTE(連結実質赤字比率に係る赤字・黒字の構成分析!J$40,"▲", "-")), 2) &lt; 0, ABS(ROUND(VALUE(SUBSTITUTE(連結実質赤字比率に係る赤字・黒字の構成分析!J$40,"▲", "-")), 2)), NA())</f>
        <v>#N/A</v>
      </c>
      <c r="K30" s="167">
        <f>IF(ROUND(VALUE(SUBSTITUTE(連結実質赤字比率に係る赤字・黒字の構成分析!J$40,"▲", "-")), 2) &gt;= 0, ABS(ROUND(VALUE(SUBSTITUTE(連結実質赤字比率に係る赤字・黒字の構成分析!J$40,"▲", "-")), 2)), NA())</f>
        <v>0.01</v>
      </c>
    </row>
    <row r="31" spans="1:11" x14ac:dyDescent="0.2">
      <c r="A31" s="167" t="str">
        <f>IF(連結実質赤字比率に係る赤字・黒字の構成分析!C$39="",NA(),連結実質赤字比率に係る赤字・黒字の構成分析!C$39)</f>
        <v>後期高齢者医療特別会計</v>
      </c>
      <c r="B31" s="167" t="e">
        <f>IF(ROUND(VALUE(SUBSTITUTE(連結実質赤字比率に係る赤字・黒字の構成分析!F$39,"▲", "-")), 2) &lt; 0, ABS(ROUND(VALUE(SUBSTITUTE(連結実質赤字比率に係る赤字・黒字の構成分析!F$39,"▲", "-")), 2)), NA())</f>
        <v>#N/A</v>
      </c>
      <c r="C31" s="167">
        <f>IF(ROUND(VALUE(SUBSTITUTE(連結実質赤字比率に係る赤字・黒字の構成分析!F$39,"▲", "-")), 2) &gt;= 0, ABS(ROUND(VALUE(SUBSTITUTE(連結実質赤字比率に係る赤字・黒字の構成分析!F$39,"▲", "-")), 2)), NA())</f>
        <v>0.19</v>
      </c>
      <c r="D31" s="167" t="e">
        <f>IF(ROUND(VALUE(SUBSTITUTE(連結実質赤字比率に係る赤字・黒字の構成分析!G$39,"▲", "-")), 2) &lt; 0, ABS(ROUND(VALUE(SUBSTITUTE(連結実質赤字比率に係る赤字・黒字の構成分析!G$39,"▲", "-")), 2)), NA())</f>
        <v>#N/A</v>
      </c>
      <c r="E31" s="167">
        <f>IF(ROUND(VALUE(SUBSTITUTE(連結実質赤字比率に係る赤字・黒字の構成分析!G$39,"▲", "-")), 2) &gt;= 0, ABS(ROUND(VALUE(SUBSTITUTE(連結実質赤字比率に係る赤字・黒字の構成分析!G$39,"▲", "-")), 2)), NA())</f>
        <v>0.23</v>
      </c>
      <c r="F31" s="167" t="e">
        <f>IF(ROUND(VALUE(SUBSTITUTE(連結実質赤字比率に係る赤字・黒字の構成分析!H$39,"▲", "-")), 2) &lt; 0, ABS(ROUND(VALUE(SUBSTITUTE(連結実質赤字比率に係る赤字・黒字の構成分析!H$39,"▲", "-")), 2)), NA())</f>
        <v>#N/A</v>
      </c>
      <c r="G31" s="167">
        <f>IF(ROUND(VALUE(SUBSTITUTE(連結実質赤字比率に係る赤字・黒字の構成分析!H$39,"▲", "-")), 2) &gt;= 0, ABS(ROUND(VALUE(SUBSTITUTE(連結実質赤字比率に係る赤字・黒字の構成分析!H$39,"▲", "-")), 2)), NA())</f>
        <v>0.23</v>
      </c>
      <c r="H31" s="167" t="e">
        <f>IF(ROUND(VALUE(SUBSTITUTE(連結実質赤字比率に係る赤字・黒字の構成分析!I$39,"▲", "-")), 2) &lt; 0, ABS(ROUND(VALUE(SUBSTITUTE(連結実質赤字比率に係る赤字・黒字の構成分析!I$39,"▲", "-")), 2)), NA())</f>
        <v>#N/A</v>
      </c>
      <c r="I31" s="167">
        <f>IF(ROUND(VALUE(SUBSTITUTE(連結実質赤字比率に係る赤字・黒字の構成分析!I$39,"▲", "-")), 2) &gt;= 0, ABS(ROUND(VALUE(SUBSTITUTE(連結実質赤字比率に係る赤字・黒字の構成分析!I$39,"▲", "-")), 2)), NA())</f>
        <v>0.3</v>
      </c>
      <c r="J31" s="167" t="e">
        <f>IF(ROUND(VALUE(SUBSTITUTE(連結実質赤字比率に係る赤字・黒字の構成分析!J$39,"▲", "-")), 2) &lt; 0, ABS(ROUND(VALUE(SUBSTITUTE(連結実質赤字比率に係る赤字・黒字の構成分析!J$39,"▲", "-")), 2)), NA())</f>
        <v>#N/A</v>
      </c>
      <c r="K31" s="167">
        <f>IF(ROUND(VALUE(SUBSTITUTE(連結実質赤字比率に係る赤字・黒字の構成分析!J$39,"▲", "-")), 2) &gt;= 0, ABS(ROUND(VALUE(SUBSTITUTE(連結実質赤字比率に係る赤字・黒字の構成分析!J$39,"▲", "-")), 2)), NA())</f>
        <v>0.3</v>
      </c>
    </row>
    <row r="32" spans="1:11" x14ac:dyDescent="0.2">
      <c r="A32" s="167" t="str">
        <f>IF(連結実質赤字比率に係る赤字・黒字の構成分析!C$38="",NA(),連結実質赤字比率に係る赤字・黒字の構成分析!C$38)</f>
        <v>介護保険特別会計</v>
      </c>
      <c r="B32" s="167" t="e">
        <f>IF(ROUND(VALUE(SUBSTITUTE(連結実質赤字比率に係る赤字・黒字の構成分析!F$38,"▲", "-")), 2) &lt; 0, ABS(ROUND(VALUE(SUBSTITUTE(連結実質赤字比率に係る赤字・黒字の構成分析!F$38,"▲", "-")), 2)), NA())</f>
        <v>#N/A</v>
      </c>
      <c r="C32" s="167">
        <f>IF(ROUND(VALUE(SUBSTITUTE(連結実質赤字比率に係る赤字・黒字の構成分析!F$38,"▲", "-")), 2) &gt;= 0, ABS(ROUND(VALUE(SUBSTITUTE(連結実質赤字比率に係る赤字・黒字の構成分析!F$38,"▲", "-")), 2)), NA())</f>
        <v>0.79</v>
      </c>
      <c r="D32" s="167" t="e">
        <f>IF(ROUND(VALUE(SUBSTITUTE(連結実質赤字比率に係る赤字・黒字の構成分析!G$38,"▲", "-")), 2) &lt; 0, ABS(ROUND(VALUE(SUBSTITUTE(連結実質赤字比率に係る赤字・黒字の構成分析!G$38,"▲", "-")), 2)), NA())</f>
        <v>#N/A</v>
      </c>
      <c r="E32" s="167">
        <f>IF(ROUND(VALUE(SUBSTITUTE(連結実質赤字比率に係る赤字・黒字の構成分析!G$38,"▲", "-")), 2) &gt;= 0, ABS(ROUND(VALUE(SUBSTITUTE(連結実質赤字比率に係る赤字・黒字の構成分析!G$38,"▲", "-")), 2)), NA())</f>
        <v>1.51</v>
      </c>
      <c r="F32" s="167" t="e">
        <f>IF(ROUND(VALUE(SUBSTITUTE(連結実質赤字比率に係る赤字・黒字の構成分析!H$38,"▲", "-")), 2) &lt; 0, ABS(ROUND(VALUE(SUBSTITUTE(連結実質赤字比率に係る赤字・黒字の構成分析!H$38,"▲", "-")), 2)), NA())</f>
        <v>#N/A</v>
      </c>
      <c r="G32" s="167">
        <f>IF(ROUND(VALUE(SUBSTITUTE(連結実質赤字比率に係る赤字・黒字の構成分析!H$38,"▲", "-")), 2) &gt;= 0, ABS(ROUND(VALUE(SUBSTITUTE(連結実質赤字比率に係る赤字・黒字の構成分析!H$38,"▲", "-")), 2)), NA())</f>
        <v>1.05</v>
      </c>
      <c r="H32" s="167" t="e">
        <f>IF(ROUND(VALUE(SUBSTITUTE(連結実質赤字比率に係る赤字・黒字の構成分析!I$38,"▲", "-")), 2) &lt; 0, ABS(ROUND(VALUE(SUBSTITUTE(連結実質赤字比率に係る赤字・黒字の構成分析!I$38,"▲", "-")), 2)), NA())</f>
        <v>#N/A</v>
      </c>
      <c r="I32" s="167">
        <f>IF(ROUND(VALUE(SUBSTITUTE(連結実質赤字比率に係る赤字・黒字の構成分析!I$38,"▲", "-")), 2) &gt;= 0, ABS(ROUND(VALUE(SUBSTITUTE(連結実質赤字比率に係る赤字・黒字の構成分析!I$38,"▲", "-")), 2)), NA())</f>
        <v>1.69</v>
      </c>
      <c r="J32" s="167" t="e">
        <f>IF(ROUND(VALUE(SUBSTITUTE(連結実質赤字比率に係る赤字・黒字の構成分析!J$38,"▲", "-")), 2) &lt; 0, ABS(ROUND(VALUE(SUBSTITUTE(連結実質赤字比率に係る赤字・黒字の構成分析!J$38,"▲", "-")), 2)), NA())</f>
        <v>#N/A</v>
      </c>
      <c r="K32" s="167">
        <f>IF(ROUND(VALUE(SUBSTITUTE(連結実質赤字比率に係る赤字・黒字の構成分析!J$38,"▲", "-")), 2) &gt;= 0, ABS(ROUND(VALUE(SUBSTITUTE(連結実質赤字比率に係る赤字・黒字の構成分析!J$38,"▲", "-")), 2)), NA())</f>
        <v>1.73</v>
      </c>
    </row>
    <row r="33" spans="1:16" x14ac:dyDescent="0.2">
      <c r="A33" s="167" t="str">
        <f>IF(連結実質赤字比率に係る赤字・黒字の構成分析!C$37="",NA(),連結実質赤字比率に係る赤字・黒字の構成分析!C$37)</f>
        <v>国民健康保険特別会計</v>
      </c>
      <c r="B33" s="167" t="e">
        <f>IF(ROUND(VALUE(SUBSTITUTE(連結実質赤字比率に係る赤字・黒字の構成分析!F$37,"▲", "-")), 2) &lt; 0, ABS(ROUND(VALUE(SUBSTITUTE(連結実質赤字比率に係る赤字・黒字の構成分析!F$37,"▲", "-")), 2)), NA())</f>
        <v>#N/A</v>
      </c>
      <c r="C33" s="167">
        <f>IF(ROUND(VALUE(SUBSTITUTE(連結実質赤字比率に係る赤字・黒字の構成分析!F$37,"▲", "-")), 2) &gt;= 0, ABS(ROUND(VALUE(SUBSTITUTE(連結実質赤字比率に係る赤字・黒字の構成分析!F$37,"▲", "-")), 2)), NA())</f>
        <v>4.22</v>
      </c>
      <c r="D33" s="167" t="e">
        <f>IF(ROUND(VALUE(SUBSTITUTE(連結実質赤字比率に係る赤字・黒字の構成分析!G$37,"▲", "-")), 2) &lt; 0, ABS(ROUND(VALUE(SUBSTITUTE(連結実質赤字比率に係る赤字・黒字の構成分析!G$37,"▲", "-")), 2)), NA())</f>
        <v>#N/A</v>
      </c>
      <c r="E33" s="167">
        <f>IF(ROUND(VALUE(SUBSTITUTE(連結実質赤字比率に係る赤字・黒字の構成分析!G$37,"▲", "-")), 2) &gt;= 0, ABS(ROUND(VALUE(SUBSTITUTE(連結実質赤字比率に係る赤字・黒字の構成分析!G$37,"▲", "-")), 2)), NA())</f>
        <v>3.94</v>
      </c>
      <c r="F33" s="167" t="e">
        <f>IF(ROUND(VALUE(SUBSTITUTE(連結実質赤字比率に係る赤字・黒字の構成分析!H$37,"▲", "-")), 2) &lt; 0, ABS(ROUND(VALUE(SUBSTITUTE(連結実質赤字比率に係る赤字・黒字の構成分析!H$37,"▲", "-")), 2)), NA())</f>
        <v>#N/A</v>
      </c>
      <c r="G33" s="167">
        <f>IF(ROUND(VALUE(SUBSTITUTE(連結実質赤字比率に係る赤字・黒字の構成分析!H$37,"▲", "-")), 2) &gt;= 0, ABS(ROUND(VALUE(SUBSTITUTE(連結実質赤字比率に係る赤字・黒字の構成分析!H$37,"▲", "-")), 2)), NA())</f>
        <v>4.04</v>
      </c>
      <c r="H33" s="167" t="e">
        <f>IF(ROUND(VALUE(SUBSTITUTE(連結実質赤字比率に係る赤字・黒字の構成分析!I$37,"▲", "-")), 2) &lt; 0, ABS(ROUND(VALUE(SUBSTITUTE(連結実質赤字比率に係る赤字・黒字の構成分析!I$37,"▲", "-")), 2)), NA())</f>
        <v>#N/A</v>
      </c>
      <c r="I33" s="167">
        <f>IF(ROUND(VALUE(SUBSTITUTE(連結実質赤字比率に係る赤字・黒字の構成分析!I$37,"▲", "-")), 2) &gt;= 0, ABS(ROUND(VALUE(SUBSTITUTE(連結実質赤字比率に係る赤字・黒字の構成分析!I$37,"▲", "-")), 2)), NA())</f>
        <v>3.1</v>
      </c>
      <c r="J33" s="167" t="e">
        <f>IF(ROUND(VALUE(SUBSTITUTE(連結実質赤字比率に係る赤字・黒字の構成分析!J$37,"▲", "-")), 2) &lt; 0, ABS(ROUND(VALUE(SUBSTITUTE(連結実質赤字比率に係る赤字・黒字の構成分析!J$37,"▲", "-")), 2)), NA())</f>
        <v>#N/A</v>
      </c>
      <c r="K33" s="167">
        <f>IF(ROUND(VALUE(SUBSTITUTE(連結実質赤字比率に係る赤字・黒字の構成分析!J$37,"▲", "-")), 2) &gt;= 0, ABS(ROUND(VALUE(SUBSTITUTE(連結実質赤字比率に係る赤字・黒字の構成分析!J$37,"▲", "-")), 2)), NA())</f>
        <v>2.48</v>
      </c>
    </row>
    <row r="34" spans="1:16" x14ac:dyDescent="0.2">
      <c r="A34" s="167" t="str">
        <f>IF(連結実質赤字比率に係る赤字・黒字の構成分析!C$36="",NA(),連結実質赤字比率に係る赤字・黒字の構成分析!C$36)</f>
        <v>下水道事業会計</v>
      </c>
      <c r="B34" s="167" t="e">
        <f>IF(ROUND(VALUE(SUBSTITUTE(連結実質赤字比率に係る赤字・黒字の構成分析!F$36,"▲", "-")), 2) &lt; 0, ABS(ROUND(VALUE(SUBSTITUTE(連結実質赤字比率に係る赤字・黒字の構成分析!F$36,"▲", "-")), 2)), NA())</f>
        <v>#VALUE!</v>
      </c>
      <c r="C34" s="167" t="e">
        <f>IF(ROUND(VALUE(SUBSTITUTE(連結実質赤字比率に係る赤字・黒字の構成分析!F$36,"▲", "-")), 2) &gt;= 0, ABS(ROUND(VALUE(SUBSTITUTE(連結実質赤字比率に係る赤字・黒字の構成分析!F$36,"▲", "-")), 2)), NA())</f>
        <v>#VALUE!</v>
      </c>
      <c r="D34" s="167" t="e">
        <f>IF(ROUND(VALUE(SUBSTITUTE(連結実質赤字比率に係る赤字・黒字の構成分析!G$36,"▲", "-")), 2) &lt; 0, ABS(ROUND(VALUE(SUBSTITUTE(連結実質赤字比率に係る赤字・黒字の構成分析!G$36,"▲", "-")), 2)), NA())</f>
        <v>#N/A</v>
      </c>
      <c r="E34" s="167">
        <f>IF(ROUND(VALUE(SUBSTITUTE(連結実質赤字比率に係る赤字・黒字の構成分析!G$36,"▲", "-")), 2) &gt;= 0, ABS(ROUND(VALUE(SUBSTITUTE(連結実質赤字比率に係る赤字・黒字の構成分析!G$36,"▲", "-")), 2)), NA())</f>
        <v>0.87</v>
      </c>
      <c r="F34" s="167" t="e">
        <f>IF(ROUND(VALUE(SUBSTITUTE(連結実質赤字比率に係る赤字・黒字の構成分析!H$36,"▲", "-")), 2) &lt; 0, ABS(ROUND(VALUE(SUBSTITUTE(連結実質赤字比率に係る赤字・黒字の構成分析!H$36,"▲", "-")), 2)), NA())</f>
        <v>#N/A</v>
      </c>
      <c r="G34" s="167">
        <f>IF(ROUND(VALUE(SUBSTITUTE(連結実質赤字比率に係る赤字・黒字の構成分析!H$36,"▲", "-")), 2) &gt;= 0, ABS(ROUND(VALUE(SUBSTITUTE(連結実質赤字比率に係る赤字・黒字の構成分析!H$36,"▲", "-")), 2)), NA())</f>
        <v>1.89</v>
      </c>
      <c r="H34" s="167" t="e">
        <f>IF(ROUND(VALUE(SUBSTITUTE(連結実質赤字比率に係る赤字・黒字の構成分析!I$36,"▲", "-")), 2) &lt; 0, ABS(ROUND(VALUE(SUBSTITUTE(連結実質赤字比率に係る赤字・黒字の構成分析!I$36,"▲", "-")), 2)), NA())</f>
        <v>#N/A</v>
      </c>
      <c r="I34" s="167">
        <f>IF(ROUND(VALUE(SUBSTITUTE(連結実質赤字比率に係る赤字・黒字の構成分析!I$36,"▲", "-")), 2) &gt;= 0, ABS(ROUND(VALUE(SUBSTITUTE(連結実質赤字比率に係る赤字・黒字の構成分析!I$36,"▲", "-")), 2)), NA())</f>
        <v>3.98</v>
      </c>
      <c r="J34" s="167" t="e">
        <f>IF(ROUND(VALUE(SUBSTITUTE(連結実質赤字比率に係る赤字・黒字の構成分析!J$36,"▲", "-")), 2) &lt; 0, ABS(ROUND(VALUE(SUBSTITUTE(連結実質赤字比率に係る赤字・黒字の構成分析!J$36,"▲", "-")), 2)), NA())</f>
        <v>#N/A</v>
      </c>
      <c r="K34" s="167">
        <f>IF(ROUND(VALUE(SUBSTITUTE(連結実質赤字比率に係る赤字・黒字の構成分析!J$36,"▲", "-")), 2) &gt;= 0, ABS(ROUND(VALUE(SUBSTITUTE(連結実質赤字比率に係る赤字・黒字の構成分析!J$36,"▲", "-")), 2)), NA())</f>
        <v>5.21</v>
      </c>
    </row>
    <row r="35" spans="1:16" x14ac:dyDescent="0.2">
      <c r="A35" s="167" t="str">
        <f>IF(連結実質赤字比率に係る赤字・黒字の構成分析!C$35="",NA(),連結実質赤字比率に係る赤字・黒字の構成分析!C$35)</f>
        <v>一般会計</v>
      </c>
      <c r="B35" s="167" t="e">
        <f>IF(ROUND(VALUE(SUBSTITUTE(連結実質赤字比率に係る赤字・黒字の構成分析!F$35,"▲", "-")), 2) &lt; 0, ABS(ROUND(VALUE(SUBSTITUTE(連結実質赤字比率に係る赤字・黒字の構成分析!F$35,"▲", "-")), 2)), NA())</f>
        <v>#N/A</v>
      </c>
      <c r="C35" s="167">
        <f>IF(ROUND(VALUE(SUBSTITUTE(連結実質赤字比率に係る赤字・黒字の構成分析!F$35,"▲", "-")), 2) &gt;= 0, ABS(ROUND(VALUE(SUBSTITUTE(連結実質赤字比率に係る赤字・黒字の構成分析!F$35,"▲", "-")), 2)), NA())</f>
        <v>7</v>
      </c>
      <c r="D35" s="167" t="e">
        <f>IF(ROUND(VALUE(SUBSTITUTE(連結実質赤字比率に係る赤字・黒字の構成分析!G$35,"▲", "-")), 2) &lt; 0, ABS(ROUND(VALUE(SUBSTITUTE(連結実質赤字比率に係る赤字・黒字の構成分析!G$35,"▲", "-")), 2)), NA())</f>
        <v>#N/A</v>
      </c>
      <c r="E35" s="167">
        <f>IF(ROUND(VALUE(SUBSTITUTE(連結実質赤字比率に係る赤字・黒字の構成分析!G$35,"▲", "-")), 2) &gt;= 0, ABS(ROUND(VALUE(SUBSTITUTE(連結実質赤字比率に係る赤字・黒字の構成分析!G$35,"▲", "-")), 2)), NA())</f>
        <v>9.0399999999999991</v>
      </c>
      <c r="F35" s="167" t="e">
        <f>IF(ROUND(VALUE(SUBSTITUTE(連結実質赤字比率に係る赤字・黒字の構成分析!H$35,"▲", "-")), 2) &lt; 0, ABS(ROUND(VALUE(SUBSTITUTE(連結実質赤字比率に係る赤字・黒字の構成分析!H$35,"▲", "-")), 2)), NA())</f>
        <v>#N/A</v>
      </c>
      <c r="G35" s="167">
        <f>IF(ROUND(VALUE(SUBSTITUTE(連結実質赤字比率に係る赤字・黒字の構成分析!H$35,"▲", "-")), 2) &gt;= 0, ABS(ROUND(VALUE(SUBSTITUTE(連結実質赤字比率に係る赤字・黒字の構成分析!H$35,"▲", "-")), 2)), NA())</f>
        <v>15.34</v>
      </c>
      <c r="H35" s="167" t="e">
        <f>IF(ROUND(VALUE(SUBSTITUTE(連結実質赤字比率に係る赤字・黒字の構成分析!I$35,"▲", "-")), 2) &lt; 0, ABS(ROUND(VALUE(SUBSTITUTE(連結実質赤字比率に係る赤字・黒字の構成分析!I$35,"▲", "-")), 2)), NA())</f>
        <v>#N/A</v>
      </c>
      <c r="I35" s="167">
        <f>IF(ROUND(VALUE(SUBSTITUTE(連結実質赤字比率に係る赤字・黒字の構成分析!I$35,"▲", "-")), 2) &gt;= 0, ABS(ROUND(VALUE(SUBSTITUTE(連結実質赤字比率に係る赤字・黒字の構成分析!I$35,"▲", "-")), 2)), NA())</f>
        <v>11.8</v>
      </c>
      <c r="J35" s="167" t="e">
        <f>IF(ROUND(VALUE(SUBSTITUTE(連結実質赤字比率に係る赤字・黒字の構成分析!J$35,"▲", "-")), 2) &lt; 0, ABS(ROUND(VALUE(SUBSTITUTE(連結実質赤字比率に係る赤字・黒字の構成分析!J$35,"▲", "-")), 2)), NA())</f>
        <v>#N/A</v>
      </c>
      <c r="K35" s="167">
        <f>IF(ROUND(VALUE(SUBSTITUTE(連結実質赤字比率に係る赤字・黒字の構成分析!J$35,"▲", "-")), 2) &gt;= 0, ABS(ROUND(VALUE(SUBSTITUTE(連結実質赤字比率に係る赤字・黒字の構成分析!J$35,"▲", "-")), 2)), NA())</f>
        <v>10.98</v>
      </c>
    </row>
    <row r="36" spans="1:16" x14ac:dyDescent="0.2">
      <c r="A36" s="167" t="str">
        <f>IF(連結実質赤字比率に係る赤字・黒字の構成分析!C$34="",NA(),連結実質赤字比率に係る赤字・黒字の構成分析!C$34)</f>
        <v>水道事業会計</v>
      </c>
      <c r="B36" s="167" t="e">
        <f>IF(ROUND(VALUE(SUBSTITUTE(連結実質赤字比率に係る赤字・黒字の構成分析!F$34,"▲", "-")), 2) &lt; 0, ABS(ROUND(VALUE(SUBSTITUTE(連結実質赤字比率に係る赤字・黒字の構成分析!F$34,"▲", "-")), 2)), NA())</f>
        <v>#N/A</v>
      </c>
      <c r="C36" s="167">
        <f>IF(ROUND(VALUE(SUBSTITUTE(連結実質赤字比率に係る赤字・黒字の構成分析!F$34,"▲", "-")), 2) &gt;= 0, ABS(ROUND(VALUE(SUBSTITUTE(連結実質赤字比率に係る赤字・黒字の構成分析!F$34,"▲", "-")), 2)), NA())</f>
        <v>19.53</v>
      </c>
      <c r="D36" s="167" t="e">
        <f>IF(ROUND(VALUE(SUBSTITUTE(連結実質赤字比率に係る赤字・黒字の構成分析!G$34,"▲", "-")), 2) &lt; 0, ABS(ROUND(VALUE(SUBSTITUTE(連結実質赤字比率に係る赤字・黒字の構成分析!G$34,"▲", "-")), 2)), NA())</f>
        <v>#N/A</v>
      </c>
      <c r="E36" s="167">
        <f>IF(ROUND(VALUE(SUBSTITUTE(連結実質赤字比率に係る赤字・黒字の構成分析!G$34,"▲", "-")), 2) &gt;= 0, ABS(ROUND(VALUE(SUBSTITUTE(連結実質赤字比率に係る赤字・黒字の構成分析!G$34,"▲", "-")), 2)), NA())</f>
        <v>18.66</v>
      </c>
      <c r="F36" s="167" t="e">
        <f>IF(ROUND(VALUE(SUBSTITUTE(連結実質赤字比率に係る赤字・黒字の構成分析!H$34,"▲", "-")), 2) &lt; 0, ABS(ROUND(VALUE(SUBSTITUTE(連結実質赤字比率に係る赤字・黒字の構成分析!H$34,"▲", "-")), 2)), NA())</f>
        <v>#N/A</v>
      </c>
      <c r="G36" s="167">
        <f>IF(ROUND(VALUE(SUBSTITUTE(連結実質赤字比率に係る赤字・黒字の構成分析!H$34,"▲", "-")), 2) &gt;= 0, ABS(ROUND(VALUE(SUBSTITUTE(連結実質赤字比率に係る赤字・黒字の構成分析!H$34,"▲", "-")), 2)), NA())</f>
        <v>15.54</v>
      </c>
      <c r="H36" s="167" t="e">
        <f>IF(ROUND(VALUE(SUBSTITUTE(連結実質赤字比率に係る赤字・黒字の構成分析!I$34,"▲", "-")), 2) &lt; 0, ABS(ROUND(VALUE(SUBSTITUTE(連結実質赤字比率に係る赤字・黒字の構成分析!I$34,"▲", "-")), 2)), NA())</f>
        <v>#N/A</v>
      </c>
      <c r="I36" s="167">
        <f>IF(ROUND(VALUE(SUBSTITUTE(連結実質赤字比率に係る赤字・黒字の構成分析!I$34,"▲", "-")), 2) &gt;= 0, ABS(ROUND(VALUE(SUBSTITUTE(連結実質赤字比率に係る赤字・黒字の構成分析!I$34,"▲", "-")), 2)), NA())</f>
        <v>15.79</v>
      </c>
      <c r="J36" s="167" t="e">
        <f>IF(ROUND(VALUE(SUBSTITUTE(連結実質赤字比率に係る赤字・黒字の構成分析!J$34,"▲", "-")), 2) &lt; 0, ABS(ROUND(VALUE(SUBSTITUTE(連結実質赤字比率に係る赤字・黒字の構成分析!J$34,"▲", "-")), 2)), NA())</f>
        <v>#N/A</v>
      </c>
      <c r="K36" s="167">
        <f>IF(ROUND(VALUE(SUBSTITUTE(連結実質赤字比率に係る赤字・黒字の構成分析!J$34,"▲", "-")), 2) &gt;= 0, ABS(ROUND(VALUE(SUBSTITUTE(連結実質赤字比率に係る赤字・黒字の構成分析!J$34,"▲", "-")), 2)), NA())</f>
        <v>11.66</v>
      </c>
    </row>
    <row r="39" spans="1:16" x14ac:dyDescent="0.2">
      <c r="A39" s="140" t="s">
        <v>58</v>
      </c>
    </row>
    <row r="40" spans="1:16" x14ac:dyDescent="0.2">
      <c r="A40" s="168"/>
      <c r="B40" s="168" t="str">
        <f>'実質公債費比率（分子）の構造'!K$44</f>
        <v>R01</v>
      </c>
      <c r="C40" s="168"/>
      <c r="D40" s="168"/>
      <c r="E40" s="168" t="str">
        <f>'実質公債費比率（分子）の構造'!L$44</f>
        <v>R02</v>
      </c>
      <c r="F40" s="168"/>
      <c r="G40" s="168"/>
      <c r="H40" s="168" t="str">
        <f>'実質公債費比率（分子）の構造'!M$44</f>
        <v>R03</v>
      </c>
      <c r="I40" s="168"/>
      <c r="J40" s="168"/>
      <c r="K40" s="168" t="str">
        <f>'実質公債費比率（分子）の構造'!N$44</f>
        <v>R04</v>
      </c>
      <c r="L40" s="168"/>
      <c r="M40" s="168"/>
      <c r="N40" s="168" t="str">
        <f>'実質公債費比率（分子）の構造'!O$44</f>
        <v>R05</v>
      </c>
      <c r="O40" s="168"/>
      <c r="P40" s="168"/>
    </row>
    <row r="41" spans="1:16" x14ac:dyDescent="0.2">
      <c r="A41" s="168"/>
      <c r="B41" s="168" t="s">
        <v>59</v>
      </c>
      <c r="C41" s="168"/>
      <c r="D41" s="168" t="s">
        <v>60</v>
      </c>
      <c r="E41" s="168" t="s">
        <v>59</v>
      </c>
      <c r="F41" s="168"/>
      <c r="G41" s="168" t="s">
        <v>60</v>
      </c>
      <c r="H41" s="168" t="s">
        <v>59</v>
      </c>
      <c r="I41" s="168"/>
      <c r="J41" s="168" t="s">
        <v>60</v>
      </c>
      <c r="K41" s="168" t="s">
        <v>59</v>
      </c>
      <c r="L41" s="168"/>
      <c r="M41" s="168" t="s">
        <v>60</v>
      </c>
      <c r="N41" s="168" t="s">
        <v>59</v>
      </c>
      <c r="O41" s="168"/>
      <c r="P41" s="168" t="s">
        <v>60</v>
      </c>
    </row>
    <row r="42" spans="1:16" x14ac:dyDescent="0.2">
      <c r="A42" s="168" t="s">
        <v>61</v>
      </c>
      <c r="B42" s="168"/>
      <c r="C42" s="168"/>
      <c r="D42" s="168">
        <f>'実質公債費比率（分子）の構造'!K$52</f>
        <v>553</v>
      </c>
      <c r="E42" s="168"/>
      <c r="F42" s="168"/>
      <c r="G42" s="168">
        <f>'実質公債費比率（分子）の構造'!L$52</f>
        <v>547</v>
      </c>
      <c r="H42" s="168"/>
      <c r="I42" s="168"/>
      <c r="J42" s="168">
        <f>'実質公債費比率（分子）の構造'!M$52</f>
        <v>491</v>
      </c>
      <c r="K42" s="168"/>
      <c r="L42" s="168"/>
      <c r="M42" s="168">
        <f>'実質公債費比率（分子）の構造'!N$52</f>
        <v>476</v>
      </c>
      <c r="N42" s="168"/>
      <c r="O42" s="168"/>
      <c r="P42" s="168">
        <f>'実質公債費比率（分子）の構造'!O$52</f>
        <v>473</v>
      </c>
    </row>
    <row r="43" spans="1:16" x14ac:dyDescent="0.2">
      <c r="A43" s="168" t="s">
        <v>16</v>
      </c>
      <c r="B43" s="168" t="str">
        <f>'実質公債費比率（分子）の構造'!K$51</f>
        <v>-</v>
      </c>
      <c r="C43" s="168"/>
      <c r="D43" s="168"/>
      <c r="E43" s="168" t="str">
        <f>'実質公債費比率（分子）の構造'!L$51</f>
        <v>-</v>
      </c>
      <c r="F43" s="168"/>
      <c r="G43" s="168"/>
      <c r="H43" s="168" t="str">
        <f>'実質公債費比率（分子）の構造'!M$51</f>
        <v>-</v>
      </c>
      <c r="I43" s="168"/>
      <c r="J43" s="168"/>
      <c r="K43" s="168" t="str">
        <f>'実質公債費比率（分子）の構造'!N$51</f>
        <v>-</v>
      </c>
      <c r="L43" s="168"/>
      <c r="M43" s="168"/>
      <c r="N43" s="168" t="str">
        <f>'実質公債費比率（分子）の構造'!O$51</f>
        <v>-</v>
      </c>
      <c r="O43" s="168"/>
      <c r="P43" s="168"/>
    </row>
    <row r="44" spans="1:16" x14ac:dyDescent="0.2">
      <c r="A44" s="168" t="s">
        <v>62</v>
      </c>
      <c r="B44" s="168" t="str">
        <f>'実質公債費比率（分子）の構造'!K$50</f>
        <v>-</v>
      </c>
      <c r="C44" s="168"/>
      <c r="D44" s="168"/>
      <c r="E44" s="168" t="str">
        <f>'実質公債費比率（分子）の構造'!L$50</f>
        <v>-</v>
      </c>
      <c r="F44" s="168"/>
      <c r="G44" s="168"/>
      <c r="H44" s="168" t="str">
        <f>'実質公債費比率（分子）の構造'!M$50</f>
        <v>-</v>
      </c>
      <c r="I44" s="168"/>
      <c r="J44" s="168"/>
      <c r="K44" s="168" t="str">
        <f>'実質公債費比率（分子）の構造'!N$50</f>
        <v>-</v>
      </c>
      <c r="L44" s="168"/>
      <c r="M44" s="168"/>
      <c r="N44" s="168" t="str">
        <f>'実質公債費比率（分子）の構造'!O$50</f>
        <v>-</v>
      </c>
      <c r="O44" s="168"/>
      <c r="P44" s="168"/>
    </row>
    <row r="45" spans="1:16" x14ac:dyDescent="0.2">
      <c r="A45" s="168" t="s">
        <v>63</v>
      </c>
      <c r="B45" s="168">
        <f>'実質公債費比率（分子）の構造'!K$49</f>
        <v>27</v>
      </c>
      <c r="C45" s="168"/>
      <c r="D45" s="168"/>
      <c r="E45" s="168">
        <f>'実質公債費比率（分子）の構造'!L$49</f>
        <v>33</v>
      </c>
      <c r="F45" s="168"/>
      <c r="G45" s="168"/>
      <c r="H45" s="168">
        <f>'実質公債費比率（分子）の構造'!M$49</f>
        <v>39</v>
      </c>
      <c r="I45" s="168"/>
      <c r="J45" s="168"/>
      <c r="K45" s="168">
        <f>'実質公債費比率（分子）の構造'!N$49</f>
        <v>48</v>
      </c>
      <c r="L45" s="168"/>
      <c r="M45" s="168"/>
      <c r="N45" s="168">
        <f>'実質公債費比率（分子）の構造'!O$49</f>
        <v>37</v>
      </c>
      <c r="O45" s="168"/>
      <c r="P45" s="168"/>
    </row>
    <row r="46" spans="1:16" x14ac:dyDescent="0.2">
      <c r="A46" s="168" t="s">
        <v>64</v>
      </c>
      <c r="B46" s="168">
        <f>'実質公債費比率（分子）の構造'!K$48</f>
        <v>283</v>
      </c>
      <c r="C46" s="168"/>
      <c r="D46" s="168"/>
      <c r="E46" s="168">
        <f>'実質公債費比率（分子）の構造'!L$48</f>
        <v>284</v>
      </c>
      <c r="F46" s="168"/>
      <c r="G46" s="168"/>
      <c r="H46" s="168">
        <f>'実質公債費比率（分子）の構造'!M$48</f>
        <v>311</v>
      </c>
      <c r="I46" s="168"/>
      <c r="J46" s="168"/>
      <c r="K46" s="168">
        <f>'実質公債費比率（分子）の構造'!N$48</f>
        <v>302</v>
      </c>
      <c r="L46" s="168"/>
      <c r="M46" s="168"/>
      <c r="N46" s="168">
        <f>'実質公債費比率（分子）の構造'!O$48</f>
        <v>296</v>
      </c>
      <c r="O46" s="168"/>
      <c r="P46" s="168"/>
    </row>
    <row r="47" spans="1:16" x14ac:dyDescent="0.2">
      <c r="A47" s="168" t="s">
        <v>12</v>
      </c>
      <c r="B47" s="168" t="str">
        <f>'実質公債費比率（分子）の構造'!K$47</f>
        <v>-</v>
      </c>
      <c r="C47" s="168"/>
      <c r="D47" s="168"/>
      <c r="E47" s="168" t="str">
        <f>'実質公債費比率（分子）の構造'!L$47</f>
        <v>-</v>
      </c>
      <c r="F47" s="168"/>
      <c r="G47" s="168"/>
      <c r="H47" s="168" t="str">
        <f>'実質公債費比率（分子）の構造'!M$47</f>
        <v>-</v>
      </c>
      <c r="I47" s="168"/>
      <c r="J47" s="168"/>
      <c r="K47" s="168" t="str">
        <f>'実質公債費比率（分子）の構造'!N$47</f>
        <v>-</v>
      </c>
      <c r="L47" s="168"/>
      <c r="M47" s="168"/>
      <c r="N47" s="168" t="str">
        <f>'実質公債費比率（分子）の構造'!O$47</f>
        <v>-</v>
      </c>
      <c r="O47" s="168"/>
      <c r="P47" s="168"/>
    </row>
    <row r="48" spans="1:16" x14ac:dyDescent="0.2">
      <c r="A48" s="168" t="s">
        <v>65</v>
      </c>
      <c r="B48" s="168" t="str">
        <f>'実質公債費比率（分子）の構造'!K$46</f>
        <v>-</v>
      </c>
      <c r="C48" s="168"/>
      <c r="D48" s="168"/>
      <c r="E48" s="168" t="str">
        <f>'実質公債費比率（分子）の構造'!L$46</f>
        <v>-</v>
      </c>
      <c r="F48" s="168"/>
      <c r="G48" s="168"/>
      <c r="H48" s="168" t="str">
        <f>'実質公債費比率（分子）の構造'!M$46</f>
        <v>-</v>
      </c>
      <c r="I48" s="168"/>
      <c r="J48" s="168"/>
      <c r="K48" s="168" t="str">
        <f>'実質公債費比率（分子）の構造'!N$46</f>
        <v>-</v>
      </c>
      <c r="L48" s="168"/>
      <c r="M48" s="168"/>
      <c r="N48" s="168" t="str">
        <f>'実質公債費比率（分子）の構造'!O$46</f>
        <v>-</v>
      </c>
      <c r="O48" s="168"/>
      <c r="P48" s="168"/>
    </row>
    <row r="49" spans="1:16" x14ac:dyDescent="0.2">
      <c r="A49" s="168" t="s">
        <v>66</v>
      </c>
      <c r="B49" s="168">
        <f>'実質公債費比率（分子）の構造'!K$45</f>
        <v>437</v>
      </c>
      <c r="C49" s="168"/>
      <c r="D49" s="168"/>
      <c r="E49" s="168">
        <f>'実質公債費比率（分子）の構造'!L$45</f>
        <v>482</v>
      </c>
      <c r="F49" s="168"/>
      <c r="G49" s="168"/>
      <c r="H49" s="168">
        <f>'実質公債費比率（分子）の構造'!M$45</f>
        <v>528</v>
      </c>
      <c r="I49" s="168"/>
      <c r="J49" s="168"/>
      <c r="K49" s="168">
        <f>'実質公債費比率（分子）の構造'!N$45</f>
        <v>538</v>
      </c>
      <c r="L49" s="168"/>
      <c r="M49" s="168"/>
      <c r="N49" s="168">
        <f>'実質公債費比率（分子）の構造'!O$45</f>
        <v>544</v>
      </c>
      <c r="O49" s="168"/>
      <c r="P49" s="168"/>
    </row>
    <row r="50" spans="1:16" x14ac:dyDescent="0.2">
      <c r="A50" s="168" t="s">
        <v>67</v>
      </c>
      <c r="B50" s="168" t="e">
        <f>NA()</f>
        <v>#N/A</v>
      </c>
      <c r="C50" s="168">
        <f>IF(ISNUMBER('実質公債費比率（分子）の構造'!K$53),'実質公債費比率（分子）の構造'!K$53,NA())</f>
        <v>194</v>
      </c>
      <c r="D50" s="168" t="e">
        <f>NA()</f>
        <v>#N/A</v>
      </c>
      <c r="E50" s="168" t="e">
        <f>NA()</f>
        <v>#N/A</v>
      </c>
      <c r="F50" s="168">
        <f>IF(ISNUMBER('実質公債費比率（分子）の構造'!L$53),'実質公債費比率（分子）の構造'!L$53,NA())</f>
        <v>252</v>
      </c>
      <c r="G50" s="168" t="e">
        <f>NA()</f>
        <v>#N/A</v>
      </c>
      <c r="H50" s="168" t="e">
        <f>NA()</f>
        <v>#N/A</v>
      </c>
      <c r="I50" s="168">
        <f>IF(ISNUMBER('実質公債費比率（分子）の構造'!M$53),'実質公債費比率（分子）の構造'!M$53,NA())</f>
        <v>387</v>
      </c>
      <c r="J50" s="168" t="e">
        <f>NA()</f>
        <v>#N/A</v>
      </c>
      <c r="K50" s="168" t="e">
        <f>NA()</f>
        <v>#N/A</v>
      </c>
      <c r="L50" s="168">
        <f>IF(ISNUMBER('実質公債費比率（分子）の構造'!N$53),'実質公債費比率（分子）の構造'!N$53,NA())</f>
        <v>412</v>
      </c>
      <c r="M50" s="168" t="e">
        <f>NA()</f>
        <v>#N/A</v>
      </c>
      <c r="N50" s="168" t="e">
        <f>NA()</f>
        <v>#N/A</v>
      </c>
      <c r="O50" s="168">
        <f>IF(ISNUMBER('実質公債費比率（分子）の構造'!O$53),'実質公債費比率（分子）の構造'!O$53,NA())</f>
        <v>404</v>
      </c>
      <c r="P50" s="168" t="e">
        <f>NA()</f>
        <v>#N/A</v>
      </c>
    </row>
    <row r="53" spans="1:16" x14ac:dyDescent="0.2">
      <c r="A53" s="140" t="s">
        <v>68</v>
      </c>
    </row>
    <row r="54" spans="1:16" x14ac:dyDescent="0.2">
      <c r="A54" s="167"/>
      <c r="B54" s="167" t="str">
        <f>'将来負担比率（分子）の構造'!I$40</f>
        <v>R01</v>
      </c>
      <c r="C54" s="167"/>
      <c r="D54" s="167"/>
      <c r="E54" s="167" t="str">
        <f>'将来負担比率（分子）の構造'!J$40</f>
        <v>R02</v>
      </c>
      <c r="F54" s="167"/>
      <c r="G54" s="167"/>
      <c r="H54" s="167" t="str">
        <f>'将来負担比率（分子）の構造'!K$40</f>
        <v>R03</v>
      </c>
      <c r="I54" s="167"/>
      <c r="J54" s="167"/>
      <c r="K54" s="167" t="str">
        <f>'将来負担比率（分子）の構造'!L$40</f>
        <v>R04</v>
      </c>
      <c r="L54" s="167"/>
      <c r="M54" s="167"/>
      <c r="N54" s="167" t="str">
        <f>'将来負担比率（分子）の構造'!M$40</f>
        <v>R05</v>
      </c>
      <c r="O54" s="167"/>
      <c r="P54" s="167"/>
    </row>
    <row r="55" spans="1:16" x14ac:dyDescent="0.2">
      <c r="A55" s="167"/>
      <c r="B55" s="167" t="s">
        <v>69</v>
      </c>
      <c r="C55" s="167"/>
      <c r="D55" s="167" t="s">
        <v>70</v>
      </c>
      <c r="E55" s="167" t="s">
        <v>69</v>
      </c>
      <c r="F55" s="167"/>
      <c r="G55" s="167" t="s">
        <v>70</v>
      </c>
      <c r="H55" s="167" t="s">
        <v>69</v>
      </c>
      <c r="I55" s="167"/>
      <c r="J55" s="167" t="s">
        <v>70</v>
      </c>
      <c r="K55" s="167" t="s">
        <v>69</v>
      </c>
      <c r="L55" s="167"/>
      <c r="M55" s="167" t="s">
        <v>70</v>
      </c>
      <c r="N55" s="167" t="s">
        <v>69</v>
      </c>
      <c r="O55" s="167"/>
      <c r="P55" s="167" t="s">
        <v>70</v>
      </c>
    </row>
    <row r="56" spans="1:16" x14ac:dyDescent="0.2">
      <c r="A56" s="167" t="s">
        <v>43</v>
      </c>
      <c r="B56" s="167"/>
      <c r="C56" s="167"/>
      <c r="D56" s="167">
        <f>'将来負担比率（分子）の構造'!I$52</f>
        <v>5383</v>
      </c>
      <c r="E56" s="167"/>
      <c r="F56" s="167"/>
      <c r="G56" s="167">
        <f>'将来負担比率（分子）の構造'!J$52</f>
        <v>5359</v>
      </c>
      <c r="H56" s="167"/>
      <c r="I56" s="167"/>
      <c r="J56" s="167">
        <f>'将来負担比率（分子）の構造'!K$52</f>
        <v>5341</v>
      </c>
      <c r="K56" s="167"/>
      <c r="L56" s="167"/>
      <c r="M56" s="167">
        <f>'将来負担比率（分子）の構造'!L$52</f>
        <v>5242</v>
      </c>
      <c r="N56" s="167"/>
      <c r="O56" s="167"/>
      <c r="P56" s="167">
        <f>'将来負担比率（分子）の構造'!M$52</f>
        <v>5993</v>
      </c>
    </row>
    <row r="57" spans="1:16" x14ac:dyDescent="0.2">
      <c r="A57" s="167" t="s">
        <v>42</v>
      </c>
      <c r="B57" s="167"/>
      <c r="C57" s="167"/>
      <c r="D57" s="167" t="str">
        <f>'将来負担比率（分子）の構造'!I$51</f>
        <v>-</v>
      </c>
      <c r="E57" s="167"/>
      <c r="F57" s="167"/>
      <c r="G57" s="167" t="str">
        <f>'将来負担比率（分子）の構造'!J$51</f>
        <v>-</v>
      </c>
      <c r="H57" s="167"/>
      <c r="I57" s="167"/>
      <c r="J57" s="167" t="str">
        <f>'将来負担比率（分子）の構造'!K$51</f>
        <v>-</v>
      </c>
      <c r="K57" s="167"/>
      <c r="L57" s="167"/>
      <c r="M57" s="167" t="str">
        <f>'将来負担比率（分子）の構造'!L$51</f>
        <v>-</v>
      </c>
      <c r="N57" s="167"/>
      <c r="O57" s="167"/>
      <c r="P57" s="167" t="str">
        <f>'将来負担比率（分子）の構造'!M$51</f>
        <v>-</v>
      </c>
    </row>
    <row r="58" spans="1:16" x14ac:dyDescent="0.2">
      <c r="A58" s="167" t="s">
        <v>41</v>
      </c>
      <c r="B58" s="167"/>
      <c r="C58" s="167"/>
      <c r="D58" s="167">
        <f>'将来負担比率（分子）の構造'!I$50</f>
        <v>2943</v>
      </c>
      <c r="E58" s="167"/>
      <c r="F58" s="167"/>
      <c r="G58" s="167">
        <f>'将来負担比率（分子）の構造'!J$50</f>
        <v>2466</v>
      </c>
      <c r="H58" s="167"/>
      <c r="I58" s="167"/>
      <c r="J58" s="167">
        <f>'将来負担比率（分子）の構造'!K$50</f>
        <v>2675</v>
      </c>
      <c r="K58" s="167"/>
      <c r="L58" s="167"/>
      <c r="M58" s="167">
        <f>'将来負担比率（分子）の構造'!L$50</f>
        <v>2649</v>
      </c>
      <c r="N58" s="167"/>
      <c r="O58" s="167"/>
      <c r="P58" s="167">
        <f>'将来負担比率（分子）の構造'!M$50</f>
        <v>2566</v>
      </c>
    </row>
    <row r="59" spans="1:16" x14ac:dyDescent="0.2">
      <c r="A59" s="167" t="s">
        <v>39</v>
      </c>
      <c r="B59" s="167" t="str">
        <f>'将来負担比率（分子）の構造'!I$49</f>
        <v>-</v>
      </c>
      <c r="C59" s="167"/>
      <c r="D59" s="167"/>
      <c r="E59" s="167" t="str">
        <f>'将来負担比率（分子）の構造'!J$49</f>
        <v>-</v>
      </c>
      <c r="F59" s="167"/>
      <c r="G59" s="167"/>
      <c r="H59" s="167" t="str">
        <f>'将来負担比率（分子）の構造'!K$49</f>
        <v>-</v>
      </c>
      <c r="I59" s="167"/>
      <c r="J59" s="167"/>
      <c r="K59" s="167" t="str">
        <f>'将来負担比率（分子）の構造'!L$49</f>
        <v>-</v>
      </c>
      <c r="L59" s="167"/>
      <c r="M59" s="167"/>
      <c r="N59" s="167" t="str">
        <f>'将来負担比率（分子）の構造'!M$49</f>
        <v>-</v>
      </c>
      <c r="O59" s="167"/>
      <c r="P59" s="167"/>
    </row>
    <row r="60" spans="1:16" x14ac:dyDescent="0.2">
      <c r="A60" s="167" t="s">
        <v>38</v>
      </c>
      <c r="B60" s="167" t="str">
        <f>'将来負担比率（分子）の構造'!I$48</f>
        <v>-</v>
      </c>
      <c r="C60" s="167"/>
      <c r="D60" s="167"/>
      <c r="E60" s="167" t="str">
        <f>'将来負担比率（分子）の構造'!J$48</f>
        <v>-</v>
      </c>
      <c r="F60" s="167"/>
      <c r="G60" s="167"/>
      <c r="H60" s="167" t="str">
        <f>'将来負担比率（分子）の構造'!K$48</f>
        <v>-</v>
      </c>
      <c r="I60" s="167"/>
      <c r="J60" s="167"/>
      <c r="K60" s="167" t="str">
        <f>'将来負担比率（分子）の構造'!L$48</f>
        <v>-</v>
      </c>
      <c r="L60" s="167"/>
      <c r="M60" s="167"/>
      <c r="N60" s="167" t="str">
        <f>'将来負担比率（分子）の構造'!M$48</f>
        <v>-</v>
      </c>
      <c r="O60" s="167"/>
      <c r="P60" s="167"/>
    </row>
    <row r="61" spans="1:16" x14ac:dyDescent="0.2">
      <c r="A61" s="167" t="s">
        <v>36</v>
      </c>
      <c r="B61" s="167" t="str">
        <f>'将来負担比率（分子）の構造'!I$46</f>
        <v>-</v>
      </c>
      <c r="C61" s="167"/>
      <c r="D61" s="167"/>
      <c r="E61" s="167" t="str">
        <f>'将来負担比率（分子）の構造'!J$46</f>
        <v>-</v>
      </c>
      <c r="F61" s="167"/>
      <c r="G61" s="167"/>
      <c r="H61" s="167" t="str">
        <f>'将来負担比率（分子）の構造'!K$46</f>
        <v>-</v>
      </c>
      <c r="I61" s="167"/>
      <c r="J61" s="167"/>
      <c r="K61" s="167" t="str">
        <f>'将来負担比率（分子）の構造'!L$46</f>
        <v>-</v>
      </c>
      <c r="L61" s="167"/>
      <c r="M61" s="167"/>
      <c r="N61" s="167" t="str">
        <f>'将来負担比率（分子）の構造'!M$46</f>
        <v>-</v>
      </c>
      <c r="O61" s="167"/>
      <c r="P61" s="167"/>
    </row>
    <row r="62" spans="1:16" x14ac:dyDescent="0.2">
      <c r="A62" s="167" t="s">
        <v>35</v>
      </c>
      <c r="B62" s="167">
        <f>'将来負担比率（分子）の構造'!I$45</f>
        <v>331</v>
      </c>
      <c r="C62" s="167"/>
      <c r="D62" s="167"/>
      <c r="E62" s="167">
        <f>'将来負担比率（分子）の構造'!J$45</f>
        <v>315</v>
      </c>
      <c r="F62" s="167"/>
      <c r="G62" s="167"/>
      <c r="H62" s="167">
        <f>'将来負担比率（分子）の構造'!K$45</f>
        <v>247</v>
      </c>
      <c r="I62" s="167"/>
      <c r="J62" s="167"/>
      <c r="K62" s="167">
        <f>'将来負担比率（分子）の構造'!L$45</f>
        <v>126</v>
      </c>
      <c r="L62" s="167"/>
      <c r="M62" s="167"/>
      <c r="N62" s="167">
        <f>'将来負担比率（分子）の構造'!M$45</f>
        <v>117</v>
      </c>
      <c r="O62" s="167"/>
      <c r="P62" s="167"/>
    </row>
    <row r="63" spans="1:16" x14ac:dyDescent="0.2">
      <c r="A63" s="167" t="s">
        <v>34</v>
      </c>
      <c r="B63" s="167">
        <f>'将来負担比率（分子）の構造'!I$44</f>
        <v>203</v>
      </c>
      <c r="C63" s="167"/>
      <c r="D63" s="167"/>
      <c r="E63" s="167">
        <f>'将来負担比率（分子）の構造'!J$44</f>
        <v>486</v>
      </c>
      <c r="F63" s="167"/>
      <c r="G63" s="167"/>
      <c r="H63" s="167">
        <f>'将来負担比率（分子）の構造'!K$44</f>
        <v>486</v>
      </c>
      <c r="I63" s="167"/>
      <c r="J63" s="167"/>
      <c r="K63" s="167">
        <f>'将来負担比率（分子）の構造'!L$44</f>
        <v>417</v>
      </c>
      <c r="L63" s="167"/>
      <c r="M63" s="167"/>
      <c r="N63" s="167">
        <f>'将来負担比率（分子）の構造'!M$44</f>
        <v>364</v>
      </c>
      <c r="O63" s="167"/>
      <c r="P63" s="167"/>
    </row>
    <row r="64" spans="1:16" x14ac:dyDescent="0.2">
      <c r="A64" s="167" t="s">
        <v>33</v>
      </c>
      <c r="B64" s="167">
        <f>'将来負担比率（分子）の構造'!I$43</f>
        <v>2314</v>
      </c>
      <c r="C64" s="167"/>
      <c r="D64" s="167"/>
      <c r="E64" s="167">
        <f>'将来負担比率（分子）の構造'!J$43</f>
        <v>2273</v>
      </c>
      <c r="F64" s="167"/>
      <c r="G64" s="167"/>
      <c r="H64" s="167">
        <f>'将来負担比率（分子）の構造'!K$43</f>
        <v>2328</v>
      </c>
      <c r="I64" s="167"/>
      <c r="J64" s="167"/>
      <c r="K64" s="167">
        <f>'将来負担比率（分子）の構造'!L$43</f>
        <v>2511</v>
      </c>
      <c r="L64" s="167"/>
      <c r="M64" s="167"/>
      <c r="N64" s="167">
        <f>'将来負担比率（分子）の構造'!M$43</f>
        <v>2710</v>
      </c>
      <c r="O64" s="167"/>
      <c r="P64" s="167"/>
    </row>
    <row r="65" spans="1:16" x14ac:dyDescent="0.2">
      <c r="A65" s="167" t="s">
        <v>32</v>
      </c>
      <c r="B65" s="167" t="str">
        <f>'将来負担比率（分子）の構造'!I$42</f>
        <v>-</v>
      </c>
      <c r="C65" s="167"/>
      <c r="D65" s="167"/>
      <c r="E65" s="167" t="str">
        <f>'将来負担比率（分子）の構造'!J$42</f>
        <v>-</v>
      </c>
      <c r="F65" s="167"/>
      <c r="G65" s="167"/>
      <c r="H65" s="167" t="str">
        <f>'将来負担比率（分子）の構造'!K$42</f>
        <v>-</v>
      </c>
      <c r="I65" s="167"/>
      <c r="J65" s="167"/>
      <c r="K65" s="167" t="str">
        <f>'将来負担比率（分子）の構造'!L$42</f>
        <v>-</v>
      </c>
      <c r="L65" s="167"/>
      <c r="M65" s="167"/>
      <c r="N65" s="167" t="str">
        <f>'将来負担比率（分子）の構造'!M$42</f>
        <v>-</v>
      </c>
      <c r="O65" s="167"/>
      <c r="P65" s="167"/>
    </row>
    <row r="66" spans="1:16" x14ac:dyDescent="0.2">
      <c r="A66" s="167" t="s">
        <v>31</v>
      </c>
      <c r="B66" s="167">
        <f>'将来負担比率（分子）の構造'!I$41</f>
        <v>5144</v>
      </c>
      <c r="C66" s="167"/>
      <c r="D66" s="167"/>
      <c r="E66" s="167">
        <f>'将来負担比率（分子）の構造'!J$41</f>
        <v>5138</v>
      </c>
      <c r="F66" s="167"/>
      <c r="G66" s="167"/>
      <c r="H66" s="167">
        <f>'将来負担比率（分子）の構造'!K$41</f>
        <v>5141</v>
      </c>
      <c r="I66" s="167"/>
      <c r="J66" s="167"/>
      <c r="K66" s="167">
        <f>'将来負担比率（分子）の構造'!L$41</f>
        <v>4834</v>
      </c>
      <c r="L66" s="167"/>
      <c r="M66" s="167"/>
      <c r="N66" s="167">
        <f>'将来負担比率（分子）の構造'!M$41</f>
        <v>4452</v>
      </c>
      <c r="O66" s="167"/>
      <c r="P66" s="167"/>
    </row>
    <row r="67" spans="1:16" x14ac:dyDescent="0.2">
      <c r="A67" s="167" t="s">
        <v>71</v>
      </c>
      <c r="B67" s="167" t="e">
        <f>NA()</f>
        <v>#N/A</v>
      </c>
      <c r="C67" s="167">
        <f>IF(ISNUMBER('将来負担比率（分子）の構造'!I$53), IF('将来負担比率（分子）の構造'!I$53 &lt; 0, 0, '将来負担比率（分子）の構造'!I$53), NA())</f>
        <v>0</v>
      </c>
      <c r="D67" s="167" t="e">
        <f>NA()</f>
        <v>#N/A</v>
      </c>
      <c r="E67" s="167" t="e">
        <f>NA()</f>
        <v>#N/A</v>
      </c>
      <c r="F67" s="167">
        <f>IF(ISNUMBER('将来負担比率（分子）の構造'!J$53), IF('将来負担比率（分子）の構造'!J$53 &lt; 0, 0, '将来負担比率（分子）の構造'!J$53), NA())</f>
        <v>386</v>
      </c>
      <c r="G67" s="167" t="e">
        <f>NA()</f>
        <v>#N/A</v>
      </c>
      <c r="H67" s="167" t="e">
        <f>NA()</f>
        <v>#N/A</v>
      </c>
      <c r="I67" s="167">
        <f>IF(ISNUMBER('将来負担比率（分子）の構造'!K$53), IF('将来負担比率（分子）の構造'!K$53 &lt; 0, 0, '将来負担比率（分子）の構造'!K$53), NA())</f>
        <v>186</v>
      </c>
      <c r="J67" s="167" t="e">
        <f>NA()</f>
        <v>#N/A</v>
      </c>
      <c r="K67" s="167" t="e">
        <f>NA()</f>
        <v>#N/A</v>
      </c>
      <c r="L67" s="167">
        <f>IF(ISNUMBER('将来負担比率（分子）の構造'!L$53), IF('将来負担比率（分子）の構造'!L$53 &lt; 0, 0, '将来負担比率（分子）の構造'!L$53), NA())</f>
        <v>0</v>
      </c>
      <c r="M67" s="167" t="e">
        <f>NA()</f>
        <v>#N/A</v>
      </c>
      <c r="N67" s="167" t="e">
        <f>NA()</f>
        <v>#N/A</v>
      </c>
      <c r="O67" s="167">
        <f>IF(ISNUMBER('将来負担比率（分子）の構造'!M$53), IF('将来負担比率（分子）の構造'!M$53 &lt; 0, 0, '将来負担比率（分子）の構造'!M$53), NA())</f>
        <v>0</v>
      </c>
      <c r="P67" s="167" t="e">
        <f>NA()</f>
        <v>#N/A</v>
      </c>
    </row>
    <row r="70" spans="1:16" x14ac:dyDescent="0.2">
      <c r="A70" s="169" t="s">
        <v>72</v>
      </c>
      <c r="B70" s="169"/>
      <c r="C70" s="169"/>
      <c r="D70" s="169"/>
      <c r="E70" s="169"/>
      <c r="F70" s="169"/>
    </row>
    <row r="71" spans="1:16" x14ac:dyDescent="0.2">
      <c r="A71" s="170"/>
      <c r="B71" s="170" t="str">
        <f>基金残高に係る経年分析!F54</f>
        <v>R03</v>
      </c>
      <c r="C71" s="170" t="str">
        <f>基金残高に係る経年分析!G54</f>
        <v>R04</v>
      </c>
      <c r="D71" s="170" t="str">
        <f>基金残高に係る経年分析!H54</f>
        <v>R05</v>
      </c>
    </row>
    <row r="72" spans="1:16" x14ac:dyDescent="0.2">
      <c r="A72" s="170" t="s">
        <v>73</v>
      </c>
      <c r="B72" s="171">
        <f>基金残高に係る経年分析!F55</f>
        <v>1000</v>
      </c>
      <c r="C72" s="171">
        <f>基金残高に係る経年分析!G55</f>
        <v>1124</v>
      </c>
      <c r="D72" s="171">
        <f>基金残高に係る経年分析!H55</f>
        <v>1000</v>
      </c>
    </row>
    <row r="73" spans="1:16" x14ac:dyDescent="0.2">
      <c r="A73" s="170" t="s">
        <v>74</v>
      </c>
      <c r="B73" s="171">
        <f>基金残高に係る経年分析!F56</f>
        <v>105</v>
      </c>
      <c r="C73" s="171">
        <f>基金残高に係る経年分析!G56</f>
        <v>233</v>
      </c>
      <c r="D73" s="171">
        <f>基金残高に係る経年分析!H56</f>
        <v>258</v>
      </c>
    </row>
    <row r="74" spans="1:16" x14ac:dyDescent="0.2">
      <c r="A74" s="170" t="s">
        <v>75</v>
      </c>
      <c r="B74" s="171">
        <f>基金残高に係る経年分析!F57</f>
        <v>1445</v>
      </c>
      <c r="C74" s="171">
        <f>基金残高に係る経年分析!G57</f>
        <v>1170</v>
      </c>
      <c r="D74" s="171">
        <f>基金残高に係る経年分析!H57</f>
        <v>1148</v>
      </c>
    </row>
  </sheetData>
  <sheetProtection algorithmName="SHA-512" hashValue="SKDesadb0HCdINRBNf67pX1q+DWTjKa2Puhoxe4C/Rp636r/fyNZGVKAzshV/mHQ5hhpikUGBJ8QwGCAjbb5SA==" saltValue="G+9jjyiSK8+JHNd8DS2lzQ=="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6" customWidth="1"/>
    <col min="2" max="2" width="2.33203125" style="206" customWidth="1"/>
    <col min="3" max="16" width="2.6640625" style="206" customWidth="1"/>
    <col min="17" max="17" width="2.33203125" style="206" customWidth="1"/>
    <col min="18" max="95" width="1.6640625" style="206" customWidth="1"/>
    <col min="96" max="133" width="1.6640625" style="218" customWidth="1"/>
    <col min="134" max="143" width="1.6640625" style="206" customWidth="1"/>
    <col min="144" max="16384" width="0" style="206" hidden="1"/>
  </cols>
  <sheetData>
    <row r="1" spans="2:143" ht="22.5" customHeight="1" thickBot="1" x14ac:dyDescent="0.25">
      <c r="B1" s="204"/>
      <c r="C1" s="205"/>
      <c r="D1" s="205"/>
      <c r="E1" s="205"/>
      <c r="F1" s="205"/>
      <c r="G1" s="205"/>
      <c r="H1" s="205"/>
      <c r="I1" s="205"/>
      <c r="J1" s="205"/>
      <c r="K1" s="205"/>
      <c r="L1" s="205"/>
      <c r="M1" s="205"/>
      <c r="N1" s="205"/>
      <c r="O1" s="205"/>
      <c r="P1" s="205"/>
      <c r="Q1" s="205"/>
      <c r="R1" s="205"/>
      <c r="S1" s="205"/>
      <c r="T1" s="205"/>
      <c r="U1" s="205"/>
      <c r="V1" s="205"/>
      <c r="W1" s="205"/>
      <c r="X1" s="205"/>
      <c r="Y1" s="205"/>
      <c r="Z1" s="205"/>
      <c r="AA1" s="205"/>
      <c r="AB1" s="205"/>
      <c r="AC1" s="205"/>
      <c r="AD1" s="205"/>
      <c r="AE1" s="205"/>
      <c r="AF1" s="205"/>
      <c r="AG1" s="205"/>
      <c r="AH1" s="205"/>
      <c r="AI1" s="205"/>
      <c r="AJ1" s="205"/>
      <c r="AK1" s="205"/>
      <c r="AL1" s="205"/>
      <c r="AM1" s="205"/>
      <c r="AN1" s="205"/>
      <c r="AO1" s="205"/>
      <c r="AP1" s="205"/>
      <c r="AQ1" s="205"/>
      <c r="AR1" s="205"/>
      <c r="AS1" s="205"/>
      <c r="AT1" s="205"/>
      <c r="AU1" s="205"/>
      <c r="AV1" s="205"/>
      <c r="AW1" s="205"/>
      <c r="AX1" s="205"/>
      <c r="AY1" s="205"/>
      <c r="AZ1" s="205"/>
      <c r="BA1" s="205"/>
      <c r="BB1" s="205"/>
      <c r="BC1" s="205"/>
      <c r="BD1" s="205"/>
      <c r="BE1" s="205"/>
      <c r="BF1" s="205"/>
      <c r="BG1" s="205"/>
      <c r="BH1" s="205"/>
      <c r="BI1" s="205"/>
      <c r="BJ1" s="205"/>
      <c r="BK1" s="205"/>
      <c r="BL1" s="205"/>
      <c r="BM1" s="205"/>
      <c r="BN1" s="205"/>
      <c r="BO1" s="205"/>
      <c r="BP1" s="205"/>
      <c r="BQ1" s="205"/>
      <c r="BR1" s="205"/>
      <c r="BS1" s="205"/>
      <c r="BT1" s="205"/>
      <c r="BU1" s="205"/>
      <c r="BV1" s="205"/>
      <c r="BW1" s="205"/>
      <c r="BX1" s="205"/>
      <c r="BY1" s="205"/>
      <c r="BZ1" s="205"/>
      <c r="CA1" s="205"/>
      <c r="CB1" s="205"/>
      <c r="CC1" s="205"/>
      <c r="CD1" s="205"/>
      <c r="CE1" s="205"/>
      <c r="CF1" s="205"/>
      <c r="CG1" s="205"/>
      <c r="CH1" s="205"/>
      <c r="CI1" s="205"/>
      <c r="CJ1" s="205"/>
      <c r="CK1" s="205"/>
      <c r="CL1" s="205"/>
      <c r="CM1" s="205"/>
      <c r="CN1" s="205"/>
      <c r="CO1" s="205"/>
      <c r="CP1" s="205"/>
      <c r="CQ1" s="205"/>
      <c r="CR1" s="205"/>
      <c r="CS1" s="205"/>
      <c r="CT1" s="205"/>
      <c r="CU1" s="205"/>
      <c r="CV1" s="205"/>
      <c r="CW1" s="205"/>
      <c r="CX1" s="205"/>
      <c r="CY1" s="205"/>
      <c r="CZ1" s="205"/>
      <c r="DA1" s="205"/>
      <c r="DB1" s="205"/>
      <c r="DC1" s="205"/>
      <c r="DD1" s="205"/>
      <c r="DE1" s="205"/>
      <c r="DF1" s="205"/>
      <c r="DG1" s="205"/>
      <c r="DH1" s="704" t="s">
        <v>202</v>
      </c>
      <c r="DI1" s="705"/>
      <c r="DJ1" s="705"/>
      <c r="DK1" s="705"/>
      <c r="DL1" s="705"/>
      <c r="DM1" s="705"/>
      <c r="DN1" s="706"/>
      <c r="DO1" s="206"/>
      <c r="DP1" s="704" t="s">
        <v>203</v>
      </c>
      <c r="DQ1" s="705"/>
      <c r="DR1" s="705"/>
      <c r="DS1" s="705"/>
      <c r="DT1" s="705"/>
      <c r="DU1" s="705"/>
      <c r="DV1" s="705"/>
      <c r="DW1" s="705"/>
      <c r="DX1" s="705"/>
      <c r="DY1" s="705"/>
      <c r="DZ1" s="705"/>
      <c r="EA1" s="705"/>
      <c r="EB1" s="705"/>
      <c r="EC1" s="706"/>
      <c r="ED1" s="205"/>
      <c r="EE1" s="205"/>
      <c r="EF1" s="205"/>
      <c r="EG1" s="205"/>
      <c r="EH1" s="205"/>
      <c r="EI1" s="205"/>
      <c r="EJ1" s="205"/>
      <c r="EK1" s="205"/>
      <c r="EL1" s="205"/>
      <c r="EM1" s="205"/>
    </row>
    <row r="2" spans="2:143" ht="22.5" customHeight="1" x14ac:dyDescent="0.2">
      <c r="B2" s="207" t="s">
        <v>204</v>
      </c>
      <c r="R2" s="208"/>
      <c r="S2" s="208"/>
      <c r="T2" s="208"/>
      <c r="U2" s="208"/>
      <c r="V2" s="208"/>
      <c r="W2" s="208"/>
      <c r="X2" s="208"/>
      <c r="Y2" s="208"/>
      <c r="Z2" s="208"/>
      <c r="AA2" s="208"/>
      <c r="AB2" s="208"/>
      <c r="AC2" s="208"/>
      <c r="AE2" s="209"/>
      <c r="AF2" s="209"/>
      <c r="AG2" s="209"/>
      <c r="AH2" s="209"/>
      <c r="AI2" s="209"/>
      <c r="AJ2" s="208"/>
      <c r="AK2" s="208"/>
      <c r="AL2" s="208"/>
      <c r="AM2" s="208"/>
      <c r="AN2" s="208"/>
      <c r="AO2" s="208"/>
      <c r="AP2" s="208"/>
      <c r="CD2" s="205"/>
      <c r="CE2" s="205"/>
      <c r="CF2" s="205"/>
      <c r="CG2" s="205"/>
      <c r="CH2" s="205"/>
      <c r="CI2" s="205"/>
      <c r="CJ2" s="205"/>
      <c r="CK2" s="205"/>
      <c r="CL2" s="205"/>
      <c r="CM2" s="205"/>
      <c r="CN2" s="205"/>
      <c r="CO2" s="205"/>
      <c r="CP2" s="205"/>
      <c r="CQ2" s="205"/>
      <c r="CR2" s="205"/>
      <c r="CS2" s="205"/>
      <c r="CT2" s="205"/>
      <c r="CU2" s="205"/>
      <c r="CV2" s="205"/>
      <c r="CW2" s="205"/>
      <c r="CX2" s="205"/>
      <c r="CY2" s="205"/>
      <c r="CZ2" s="205"/>
      <c r="DA2" s="205"/>
      <c r="DB2" s="205"/>
      <c r="DC2" s="205"/>
      <c r="DD2" s="205"/>
      <c r="DE2" s="205"/>
      <c r="DF2" s="205"/>
      <c r="DG2" s="205"/>
      <c r="DH2" s="205"/>
      <c r="DI2" s="205"/>
      <c r="DJ2" s="205"/>
      <c r="DK2" s="205"/>
      <c r="DL2" s="205"/>
      <c r="DM2" s="205"/>
      <c r="DN2" s="205"/>
      <c r="DO2" s="205"/>
      <c r="DP2" s="205"/>
      <c r="DQ2" s="205"/>
      <c r="DR2" s="205"/>
      <c r="DS2" s="205"/>
      <c r="DT2" s="205"/>
      <c r="DU2" s="205"/>
      <c r="DV2" s="205"/>
      <c r="DW2" s="205"/>
      <c r="DX2" s="205"/>
      <c r="DY2" s="205"/>
      <c r="DZ2" s="205"/>
      <c r="EA2" s="205"/>
      <c r="EB2" s="205"/>
      <c r="EC2" s="205"/>
    </row>
    <row r="3" spans="2:143" ht="11.25" customHeight="1" x14ac:dyDescent="0.2">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215</v>
      </c>
      <c r="C5" s="667"/>
      <c r="D5" s="667"/>
      <c r="E5" s="667"/>
      <c r="F5" s="667"/>
      <c r="G5" s="667"/>
      <c r="H5" s="667"/>
      <c r="I5" s="667"/>
      <c r="J5" s="667"/>
      <c r="K5" s="667"/>
      <c r="L5" s="667"/>
      <c r="M5" s="667"/>
      <c r="N5" s="667"/>
      <c r="O5" s="667"/>
      <c r="P5" s="667"/>
      <c r="Q5" s="668"/>
      <c r="R5" s="663">
        <v>4296484</v>
      </c>
      <c r="S5" s="664"/>
      <c r="T5" s="664"/>
      <c r="U5" s="664"/>
      <c r="V5" s="664"/>
      <c r="W5" s="664"/>
      <c r="X5" s="664"/>
      <c r="Y5" s="689"/>
      <c r="Z5" s="702">
        <v>42.7</v>
      </c>
      <c r="AA5" s="702"/>
      <c r="AB5" s="702"/>
      <c r="AC5" s="702"/>
      <c r="AD5" s="703">
        <v>4296484</v>
      </c>
      <c r="AE5" s="703"/>
      <c r="AF5" s="703"/>
      <c r="AG5" s="703"/>
      <c r="AH5" s="703"/>
      <c r="AI5" s="703"/>
      <c r="AJ5" s="703"/>
      <c r="AK5" s="703"/>
      <c r="AL5" s="690">
        <v>73.900000000000006</v>
      </c>
      <c r="AM5" s="672"/>
      <c r="AN5" s="672"/>
      <c r="AO5" s="691"/>
      <c r="AP5" s="666" t="s">
        <v>216</v>
      </c>
      <c r="AQ5" s="667"/>
      <c r="AR5" s="667"/>
      <c r="AS5" s="667"/>
      <c r="AT5" s="667"/>
      <c r="AU5" s="667"/>
      <c r="AV5" s="667"/>
      <c r="AW5" s="667"/>
      <c r="AX5" s="667"/>
      <c r="AY5" s="667"/>
      <c r="AZ5" s="667"/>
      <c r="BA5" s="667"/>
      <c r="BB5" s="667"/>
      <c r="BC5" s="667"/>
      <c r="BD5" s="667"/>
      <c r="BE5" s="667"/>
      <c r="BF5" s="668"/>
      <c r="BG5" s="608">
        <v>4296484</v>
      </c>
      <c r="BH5" s="609"/>
      <c r="BI5" s="609"/>
      <c r="BJ5" s="609"/>
      <c r="BK5" s="609"/>
      <c r="BL5" s="609"/>
      <c r="BM5" s="609"/>
      <c r="BN5" s="610"/>
      <c r="BO5" s="646">
        <v>100</v>
      </c>
      <c r="BP5" s="646"/>
      <c r="BQ5" s="646"/>
      <c r="BR5" s="646"/>
      <c r="BS5" s="647" t="s">
        <v>122</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2">
      <c r="B6" s="605" t="s">
        <v>220</v>
      </c>
      <c r="C6" s="606"/>
      <c r="D6" s="606"/>
      <c r="E6" s="606"/>
      <c r="F6" s="606"/>
      <c r="G6" s="606"/>
      <c r="H6" s="606"/>
      <c r="I6" s="606"/>
      <c r="J6" s="606"/>
      <c r="K6" s="606"/>
      <c r="L6" s="606"/>
      <c r="M6" s="606"/>
      <c r="N6" s="606"/>
      <c r="O6" s="606"/>
      <c r="P6" s="606"/>
      <c r="Q6" s="607"/>
      <c r="R6" s="608">
        <v>73970</v>
      </c>
      <c r="S6" s="609"/>
      <c r="T6" s="609"/>
      <c r="U6" s="609"/>
      <c r="V6" s="609"/>
      <c r="W6" s="609"/>
      <c r="X6" s="609"/>
      <c r="Y6" s="610"/>
      <c r="Z6" s="646">
        <v>0.7</v>
      </c>
      <c r="AA6" s="646"/>
      <c r="AB6" s="646"/>
      <c r="AC6" s="646"/>
      <c r="AD6" s="647">
        <v>73970</v>
      </c>
      <c r="AE6" s="647"/>
      <c r="AF6" s="647"/>
      <c r="AG6" s="647"/>
      <c r="AH6" s="647"/>
      <c r="AI6" s="647"/>
      <c r="AJ6" s="647"/>
      <c r="AK6" s="647"/>
      <c r="AL6" s="611">
        <v>1.3</v>
      </c>
      <c r="AM6" s="612"/>
      <c r="AN6" s="612"/>
      <c r="AO6" s="648"/>
      <c r="AP6" s="605" t="s">
        <v>221</v>
      </c>
      <c r="AQ6" s="606"/>
      <c r="AR6" s="606"/>
      <c r="AS6" s="606"/>
      <c r="AT6" s="606"/>
      <c r="AU6" s="606"/>
      <c r="AV6" s="606"/>
      <c r="AW6" s="606"/>
      <c r="AX6" s="606"/>
      <c r="AY6" s="606"/>
      <c r="AZ6" s="606"/>
      <c r="BA6" s="606"/>
      <c r="BB6" s="606"/>
      <c r="BC6" s="606"/>
      <c r="BD6" s="606"/>
      <c r="BE6" s="606"/>
      <c r="BF6" s="607"/>
      <c r="BG6" s="608">
        <v>4296484</v>
      </c>
      <c r="BH6" s="609"/>
      <c r="BI6" s="609"/>
      <c r="BJ6" s="609"/>
      <c r="BK6" s="609"/>
      <c r="BL6" s="609"/>
      <c r="BM6" s="609"/>
      <c r="BN6" s="610"/>
      <c r="BO6" s="646">
        <v>100</v>
      </c>
      <c r="BP6" s="646"/>
      <c r="BQ6" s="646"/>
      <c r="BR6" s="646"/>
      <c r="BS6" s="647" t="s">
        <v>122</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79052</v>
      </c>
      <c r="CS6" s="609"/>
      <c r="CT6" s="609"/>
      <c r="CU6" s="609"/>
      <c r="CV6" s="609"/>
      <c r="CW6" s="609"/>
      <c r="CX6" s="609"/>
      <c r="CY6" s="610"/>
      <c r="CZ6" s="690">
        <v>0.8</v>
      </c>
      <c r="DA6" s="672"/>
      <c r="DB6" s="672"/>
      <c r="DC6" s="692"/>
      <c r="DD6" s="614" t="s">
        <v>122</v>
      </c>
      <c r="DE6" s="609"/>
      <c r="DF6" s="609"/>
      <c r="DG6" s="609"/>
      <c r="DH6" s="609"/>
      <c r="DI6" s="609"/>
      <c r="DJ6" s="609"/>
      <c r="DK6" s="609"/>
      <c r="DL6" s="609"/>
      <c r="DM6" s="609"/>
      <c r="DN6" s="609"/>
      <c r="DO6" s="609"/>
      <c r="DP6" s="610"/>
      <c r="DQ6" s="614">
        <v>79052</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1413</v>
      </c>
      <c r="S7" s="609"/>
      <c r="T7" s="609"/>
      <c r="U7" s="609"/>
      <c r="V7" s="609"/>
      <c r="W7" s="609"/>
      <c r="X7" s="609"/>
      <c r="Y7" s="610"/>
      <c r="Z7" s="646">
        <v>0</v>
      </c>
      <c r="AA7" s="646"/>
      <c r="AB7" s="646"/>
      <c r="AC7" s="646"/>
      <c r="AD7" s="647">
        <v>1413</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1901314</v>
      </c>
      <c r="BH7" s="609"/>
      <c r="BI7" s="609"/>
      <c r="BJ7" s="609"/>
      <c r="BK7" s="609"/>
      <c r="BL7" s="609"/>
      <c r="BM7" s="609"/>
      <c r="BN7" s="610"/>
      <c r="BO7" s="646">
        <v>44.3</v>
      </c>
      <c r="BP7" s="646"/>
      <c r="BQ7" s="646"/>
      <c r="BR7" s="646"/>
      <c r="BS7" s="647" t="s">
        <v>122</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1233860</v>
      </c>
      <c r="CS7" s="609"/>
      <c r="CT7" s="609"/>
      <c r="CU7" s="609"/>
      <c r="CV7" s="609"/>
      <c r="CW7" s="609"/>
      <c r="CX7" s="609"/>
      <c r="CY7" s="610"/>
      <c r="CZ7" s="646">
        <v>13.2</v>
      </c>
      <c r="DA7" s="646"/>
      <c r="DB7" s="646"/>
      <c r="DC7" s="646"/>
      <c r="DD7" s="614">
        <v>1106</v>
      </c>
      <c r="DE7" s="609"/>
      <c r="DF7" s="609"/>
      <c r="DG7" s="609"/>
      <c r="DH7" s="609"/>
      <c r="DI7" s="609"/>
      <c r="DJ7" s="609"/>
      <c r="DK7" s="609"/>
      <c r="DL7" s="609"/>
      <c r="DM7" s="609"/>
      <c r="DN7" s="609"/>
      <c r="DO7" s="609"/>
      <c r="DP7" s="610"/>
      <c r="DQ7" s="614">
        <v>1133742</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27461</v>
      </c>
      <c r="S8" s="609"/>
      <c r="T8" s="609"/>
      <c r="U8" s="609"/>
      <c r="V8" s="609"/>
      <c r="W8" s="609"/>
      <c r="X8" s="609"/>
      <c r="Y8" s="610"/>
      <c r="Z8" s="646">
        <v>0.3</v>
      </c>
      <c r="AA8" s="646"/>
      <c r="AB8" s="646"/>
      <c r="AC8" s="646"/>
      <c r="AD8" s="647">
        <v>27461</v>
      </c>
      <c r="AE8" s="647"/>
      <c r="AF8" s="647"/>
      <c r="AG8" s="647"/>
      <c r="AH8" s="647"/>
      <c r="AI8" s="647"/>
      <c r="AJ8" s="647"/>
      <c r="AK8" s="647"/>
      <c r="AL8" s="611">
        <v>0.5</v>
      </c>
      <c r="AM8" s="612"/>
      <c r="AN8" s="612"/>
      <c r="AO8" s="648"/>
      <c r="AP8" s="605" t="s">
        <v>227</v>
      </c>
      <c r="AQ8" s="606"/>
      <c r="AR8" s="606"/>
      <c r="AS8" s="606"/>
      <c r="AT8" s="606"/>
      <c r="AU8" s="606"/>
      <c r="AV8" s="606"/>
      <c r="AW8" s="606"/>
      <c r="AX8" s="606"/>
      <c r="AY8" s="606"/>
      <c r="AZ8" s="606"/>
      <c r="BA8" s="606"/>
      <c r="BB8" s="606"/>
      <c r="BC8" s="606"/>
      <c r="BD8" s="606"/>
      <c r="BE8" s="606"/>
      <c r="BF8" s="607"/>
      <c r="BG8" s="608">
        <v>50070</v>
      </c>
      <c r="BH8" s="609"/>
      <c r="BI8" s="609"/>
      <c r="BJ8" s="609"/>
      <c r="BK8" s="609"/>
      <c r="BL8" s="609"/>
      <c r="BM8" s="609"/>
      <c r="BN8" s="610"/>
      <c r="BO8" s="646">
        <v>1.2</v>
      </c>
      <c r="BP8" s="646"/>
      <c r="BQ8" s="646"/>
      <c r="BR8" s="646"/>
      <c r="BS8" s="647" t="s">
        <v>122</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3847705</v>
      </c>
      <c r="CS8" s="609"/>
      <c r="CT8" s="609"/>
      <c r="CU8" s="609"/>
      <c r="CV8" s="609"/>
      <c r="CW8" s="609"/>
      <c r="CX8" s="609"/>
      <c r="CY8" s="610"/>
      <c r="CZ8" s="646">
        <v>41</v>
      </c>
      <c r="DA8" s="646"/>
      <c r="DB8" s="646"/>
      <c r="DC8" s="646"/>
      <c r="DD8" s="614">
        <v>6603</v>
      </c>
      <c r="DE8" s="609"/>
      <c r="DF8" s="609"/>
      <c r="DG8" s="609"/>
      <c r="DH8" s="609"/>
      <c r="DI8" s="609"/>
      <c r="DJ8" s="609"/>
      <c r="DK8" s="609"/>
      <c r="DL8" s="609"/>
      <c r="DM8" s="609"/>
      <c r="DN8" s="609"/>
      <c r="DO8" s="609"/>
      <c r="DP8" s="610"/>
      <c r="DQ8" s="614">
        <v>1868269</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30936</v>
      </c>
      <c r="S9" s="609"/>
      <c r="T9" s="609"/>
      <c r="U9" s="609"/>
      <c r="V9" s="609"/>
      <c r="W9" s="609"/>
      <c r="X9" s="609"/>
      <c r="Y9" s="610"/>
      <c r="Z9" s="646">
        <v>0.3</v>
      </c>
      <c r="AA9" s="646"/>
      <c r="AB9" s="646"/>
      <c r="AC9" s="646"/>
      <c r="AD9" s="647">
        <v>30936</v>
      </c>
      <c r="AE9" s="647"/>
      <c r="AF9" s="647"/>
      <c r="AG9" s="647"/>
      <c r="AH9" s="647"/>
      <c r="AI9" s="647"/>
      <c r="AJ9" s="647"/>
      <c r="AK9" s="647"/>
      <c r="AL9" s="611">
        <v>0.5</v>
      </c>
      <c r="AM9" s="612"/>
      <c r="AN9" s="612"/>
      <c r="AO9" s="648"/>
      <c r="AP9" s="605" t="s">
        <v>230</v>
      </c>
      <c r="AQ9" s="606"/>
      <c r="AR9" s="606"/>
      <c r="AS9" s="606"/>
      <c r="AT9" s="606"/>
      <c r="AU9" s="606"/>
      <c r="AV9" s="606"/>
      <c r="AW9" s="606"/>
      <c r="AX9" s="606"/>
      <c r="AY9" s="606"/>
      <c r="AZ9" s="606"/>
      <c r="BA9" s="606"/>
      <c r="BB9" s="606"/>
      <c r="BC9" s="606"/>
      <c r="BD9" s="606"/>
      <c r="BE9" s="606"/>
      <c r="BF9" s="607"/>
      <c r="BG9" s="608">
        <v>1565090</v>
      </c>
      <c r="BH9" s="609"/>
      <c r="BI9" s="609"/>
      <c r="BJ9" s="609"/>
      <c r="BK9" s="609"/>
      <c r="BL9" s="609"/>
      <c r="BM9" s="609"/>
      <c r="BN9" s="610"/>
      <c r="BO9" s="646">
        <v>36.4</v>
      </c>
      <c r="BP9" s="646"/>
      <c r="BQ9" s="646"/>
      <c r="BR9" s="646"/>
      <c r="BS9" s="647" t="s">
        <v>122</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1140908</v>
      </c>
      <c r="CS9" s="609"/>
      <c r="CT9" s="609"/>
      <c r="CU9" s="609"/>
      <c r="CV9" s="609"/>
      <c r="CW9" s="609"/>
      <c r="CX9" s="609"/>
      <c r="CY9" s="610"/>
      <c r="CZ9" s="646">
        <v>12.2</v>
      </c>
      <c r="DA9" s="646"/>
      <c r="DB9" s="646"/>
      <c r="DC9" s="646"/>
      <c r="DD9" s="614">
        <v>32682</v>
      </c>
      <c r="DE9" s="609"/>
      <c r="DF9" s="609"/>
      <c r="DG9" s="609"/>
      <c r="DH9" s="609"/>
      <c r="DI9" s="609"/>
      <c r="DJ9" s="609"/>
      <c r="DK9" s="609"/>
      <c r="DL9" s="609"/>
      <c r="DM9" s="609"/>
      <c r="DN9" s="609"/>
      <c r="DO9" s="609"/>
      <c r="DP9" s="610"/>
      <c r="DQ9" s="614">
        <v>995461</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127934</v>
      </c>
      <c r="BH10" s="609"/>
      <c r="BI10" s="609"/>
      <c r="BJ10" s="609"/>
      <c r="BK10" s="609"/>
      <c r="BL10" s="609"/>
      <c r="BM10" s="609"/>
      <c r="BN10" s="610"/>
      <c r="BO10" s="646">
        <v>3</v>
      </c>
      <c r="BP10" s="646"/>
      <c r="BQ10" s="646"/>
      <c r="BR10" s="646"/>
      <c r="BS10" s="647" t="s">
        <v>122</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v>500</v>
      </c>
      <c r="CS10" s="609"/>
      <c r="CT10" s="609"/>
      <c r="CU10" s="609"/>
      <c r="CV10" s="609"/>
      <c r="CW10" s="609"/>
      <c r="CX10" s="609"/>
      <c r="CY10" s="610"/>
      <c r="CZ10" s="646">
        <v>0</v>
      </c>
      <c r="DA10" s="646"/>
      <c r="DB10" s="646"/>
      <c r="DC10" s="646"/>
      <c r="DD10" s="614" t="s">
        <v>122</v>
      </c>
      <c r="DE10" s="609"/>
      <c r="DF10" s="609"/>
      <c r="DG10" s="609"/>
      <c r="DH10" s="609"/>
      <c r="DI10" s="609"/>
      <c r="DJ10" s="609"/>
      <c r="DK10" s="609"/>
      <c r="DL10" s="609"/>
      <c r="DM10" s="609"/>
      <c r="DN10" s="609"/>
      <c r="DO10" s="609"/>
      <c r="DP10" s="610"/>
      <c r="DQ10" s="614" t="s">
        <v>122</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698980</v>
      </c>
      <c r="S11" s="609"/>
      <c r="T11" s="609"/>
      <c r="U11" s="609"/>
      <c r="V11" s="609"/>
      <c r="W11" s="609"/>
      <c r="X11" s="609"/>
      <c r="Y11" s="610"/>
      <c r="Z11" s="611">
        <v>6.9</v>
      </c>
      <c r="AA11" s="612"/>
      <c r="AB11" s="612"/>
      <c r="AC11" s="613"/>
      <c r="AD11" s="614">
        <v>698980</v>
      </c>
      <c r="AE11" s="609"/>
      <c r="AF11" s="609"/>
      <c r="AG11" s="609"/>
      <c r="AH11" s="609"/>
      <c r="AI11" s="609"/>
      <c r="AJ11" s="609"/>
      <c r="AK11" s="610"/>
      <c r="AL11" s="611">
        <v>12</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158220</v>
      </c>
      <c r="BH11" s="609"/>
      <c r="BI11" s="609"/>
      <c r="BJ11" s="609"/>
      <c r="BK11" s="609"/>
      <c r="BL11" s="609"/>
      <c r="BM11" s="609"/>
      <c r="BN11" s="610"/>
      <c r="BO11" s="646">
        <v>3.7</v>
      </c>
      <c r="BP11" s="646"/>
      <c r="BQ11" s="646"/>
      <c r="BR11" s="646"/>
      <c r="BS11" s="647" t="s">
        <v>122</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v>18538</v>
      </c>
      <c r="CS11" s="609"/>
      <c r="CT11" s="609"/>
      <c r="CU11" s="609"/>
      <c r="CV11" s="609"/>
      <c r="CW11" s="609"/>
      <c r="CX11" s="609"/>
      <c r="CY11" s="610"/>
      <c r="CZ11" s="646">
        <v>0.2</v>
      </c>
      <c r="DA11" s="646"/>
      <c r="DB11" s="646"/>
      <c r="DC11" s="646"/>
      <c r="DD11" s="614">
        <v>2859</v>
      </c>
      <c r="DE11" s="609"/>
      <c r="DF11" s="609"/>
      <c r="DG11" s="609"/>
      <c r="DH11" s="609"/>
      <c r="DI11" s="609"/>
      <c r="DJ11" s="609"/>
      <c r="DK11" s="609"/>
      <c r="DL11" s="609"/>
      <c r="DM11" s="609"/>
      <c r="DN11" s="609"/>
      <c r="DO11" s="609"/>
      <c r="DP11" s="610"/>
      <c r="DQ11" s="614">
        <v>15889</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2048754</v>
      </c>
      <c r="BH12" s="609"/>
      <c r="BI12" s="609"/>
      <c r="BJ12" s="609"/>
      <c r="BK12" s="609"/>
      <c r="BL12" s="609"/>
      <c r="BM12" s="609"/>
      <c r="BN12" s="610"/>
      <c r="BO12" s="646">
        <v>47.7</v>
      </c>
      <c r="BP12" s="646"/>
      <c r="BQ12" s="646"/>
      <c r="BR12" s="646"/>
      <c r="BS12" s="647" t="s">
        <v>122</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86574</v>
      </c>
      <c r="CS12" s="609"/>
      <c r="CT12" s="609"/>
      <c r="CU12" s="609"/>
      <c r="CV12" s="609"/>
      <c r="CW12" s="609"/>
      <c r="CX12" s="609"/>
      <c r="CY12" s="610"/>
      <c r="CZ12" s="646">
        <v>0.9</v>
      </c>
      <c r="DA12" s="646"/>
      <c r="DB12" s="646"/>
      <c r="DC12" s="646"/>
      <c r="DD12" s="614" t="s">
        <v>122</v>
      </c>
      <c r="DE12" s="609"/>
      <c r="DF12" s="609"/>
      <c r="DG12" s="609"/>
      <c r="DH12" s="609"/>
      <c r="DI12" s="609"/>
      <c r="DJ12" s="609"/>
      <c r="DK12" s="609"/>
      <c r="DL12" s="609"/>
      <c r="DM12" s="609"/>
      <c r="DN12" s="609"/>
      <c r="DO12" s="609"/>
      <c r="DP12" s="610"/>
      <c r="DQ12" s="614">
        <v>82574</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2048178</v>
      </c>
      <c r="BH13" s="609"/>
      <c r="BI13" s="609"/>
      <c r="BJ13" s="609"/>
      <c r="BK13" s="609"/>
      <c r="BL13" s="609"/>
      <c r="BM13" s="609"/>
      <c r="BN13" s="610"/>
      <c r="BO13" s="646">
        <v>47.7</v>
      </c>
      <c r="BP13" s="646"/>
      <c r="BQ13" s="646"/>
      <c r="BR13" s="646"/>
      <c r="BS13" s="647" t="s">
        <v>122</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753084</v>
      </c>
      <c r="CS13" s="609"/>
      <c r="CT13" s="609"/>
      <c r="CU13" s="609"/>
      <c r="CV13" s="609"/>
      <c r="CW13" s="609"/>
      <c r="CX13" s="609"/>
      <c r="CY13" s="610"/>
      <c r="CZ13" s="646">
        <v>8</v>
      </c>
      <c r="DA13" s="646"/>
      <c r="DB13" s="646"/>
      <c r="DC13" s="646"/>
      <c r="DD13" s="614">
        <v>264806</v>
      </c>
      <c r="DE13" s="609"/>
      <c r="DF13" s="609"/>
      <c r="DG13" s="609"/>
      <c r="DH13" s="609"/>
      <c r="DI13" s="609"/>
      <c r="DJ13" s="609"/>
      <c r="DK13" s="609"/>
      <c r="DL13" s="609"/>
      <c r="DM13" s="609"/>
      <c r="DN13" s="609"/>
      <c r="DO13" s="609"/>
      <c r="DP13" s="610"/>
      <c r="DQ13" s="614">
        <v>639935</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v>80</v>
      </c>
      <c r="S14" s="609"/>
      <c r="T14" s="609"/>
      <c r="U14" s="609"/>
      <c r="V14" s="609"/>
      <c r="W14" s="609"/>
      <c r="X14" s="609"/>
      <c r="Y14" s="610"/>
      <c r="Z14" s="646">
        <v>0</v>
      </c>
      <c r="AA14" s="646"/>
      <c r="AB14" s="646"/>
      <c r="AC14" s="646"/>
      <c r="AD14" s="647">
        <v>80</v>
      </c>
      <c r="AE14" s="647"/>
      <c r="AF14" s="647"/>
      <c r="AG14" s="647"/>
      <c r="AH14" s="647"/>
      <c r="AI14" s="647"/>
      <c r="AJ14" s="647"/>
      <c r="AK14" s="647"/>
      <c r="AL14" s="611">
        <v>0</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99977</v>
      </c>
      <c r="BH14" s="609"/>
      <c r="BI14" s="609"/>
      <c r="BJ14" s="609"/>
      <c r="BK14" s="609"/>
      <c r="BL14" s="609"/>
      <c r="BM14" s="609"/>
      <c r="BN14" s="610"/>
      <c r="BO14" s="646">
        <v>2.2999999999999998</v>
      </c>
      <c r="BP14" s="646"/>
      <c r="BQ14" s="646"/>
      <c r="BR14" s="646"/>
      <c r="BS14" s="647" t="s">
        <v>122</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458362</v>
      </c>
      <c r="CS14" s="609"/>
      <c r="CT14" s="609"/>
      <c r="CU14" s="609"/>
      <c r="CV14" s="609"/>
      <c r="CW14" s="609"/>
      <c r="CX14" s="609"/>
      <c r="CY14" s="610"/>
      <c r="CZ14" s="646">
        <v>4.9000000000000004</v>
      </c>
      <c r="DA14" s="646"/>
      <c r="DB14" s="646"/>
      <c r="DC14" s="646"/>
      <c r="DD14" s="614" t="s">
        <v>122</v>
      </c>
      <c r="DE14" s="609"/>
      <c r="DF14" s="609"/>
      <c r="DG14" s="609"/>
      <c r="DH14" s="609"/>
      <c r="DI14" s="609"/>
      <c r="DJ14" s="609"/>
      <c r="DK14" s="609"/>
      <c r="DL14" s="609"/>
      <c r="DM14" s="609"/>
      <c r="DN14" s="609"/>
      <c r="DO14" s="609"/>
      <c r="DP14" s="610"/>
      <c r="DQ14" s="614">
        <v>456717</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t="s">
        <v>122</v>
      </c>
      <c r="S15" s="609"/>
      <c r="T15" s="609"/>
      <c r="U15" s="609"/>
      <c r="V15" s="609"/>
      <c r="W15" s="609"/>
      <c r="X15" s="609"/>
      <c r="Y15" s="610"/>
      <c r="Z15" s="646" t="s">
        <v>122</v>
      </c>
      <c r="AA15" s="646"/>
      <c r="AB15" s="646"/>
      <c r="AC15" s="646"/>
      <c r="AD15" s="647" t="s">
        <v>122</v>
      </c>
      <c r="AE15" s="647"/>
      <c r="AF15" s="647"/>
      <c r="AG15" s="647"/>
      <c r="AH15" s="647"/>
      <c r="AI15" s="647"/>
      <c r="AJ15" s="647"/>
      <c r="AK15" s="647"/>
      <c r="AL15" s="611" t="s">
        <v>122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246439</v>
      </c>
      <c r="BH15" s="609"/>
      <c r="BI15" s="609"/>
      <c r="BJ15" s="609"/>
      <c r="BK15" s="609"/>
      <c r="BL15" s="609"/>
      <c r="BM15" s="609"/>
      <c r="BN15" s="610"/>
      <c r="BO15" s="646">
        <v>5.7</v>
      </c>
      <c r="BP15" s="646"/>
      <c r="BQ15" s="646"/>
      <c r="BR15" s="646"/>
      <c r="BS15" s="647" t="s">
        <v>122</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1218315</v>
      </c>
      <c r="CS15" s="609"/>
      <c r="CT15" s="609"/>
      <c r="CU15" s="609"/>
      <c r="CV15" s="609"/>
      <c r="CW15" s="609"/>
      <c r="CX15" s="609"/>
      <c r="CY15" s="610"/>
      <c r="CZ15" s="646">
        <v>13</v>
      </c>
      <c r="DA15" s="646"/>
      <c r="DB15" s="646"/>
      <c r="DC15" s="646"/>
      <c r="DD15" s="614">
        <v>278431</v>
      </c>
      <c r="DE15" s="609"/>
      <c r="DF15" s="609"/>
      <c r="DG15" s="609"/>
      <c r="DH15" s="609"/>
      <c r="DI15" s="609"/>
      <c r="DJ15" s="609"/>
      <c r="DK15" s="609"/>
      <c r="DL15" s="609"/>
      <c r="DM15" s="609"/>
      <c r="DN15" s="609"/>
      <c r="DO15" s="609"/>
      <c r="DP15" s="610"/>
      <c r="DQ15" s="614">
        <v>865594</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v>9560</v>
      </c>
      <c r="S16" s="609"/>
      <c r="T16" s="609"/>
      <c r="U16" s="609"/>
      <c r="V16" s="609"/>
      <c r="W16" s="609"/>
      <c r="X16" s="609"/>
      <c r="Y16" s="610"/>
      <c r="Z16" s="646">
        <v>0.1</v>
      </c>
      <c r="AA16" s="646"/>
      <c r="AB16" s="646"/>
      <c r="AC16" s="646"/>
      <c r="AD16" s="647">
        <v>9560</v>
      </c>
      <c r="AE16" s="647"/>
      <c r="AF16" s="647"/>
      <c r="AG16" s="647"/>
      <c r="AH16" s="647"/>
      <c r="AI16" s="647"/>
      <c r="AJ16" s="647"/>
      <c r="AK16" s="647"/>
      <c r="AL16" s="611">
        <v>0.2</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t="s">
        <v>122</v>
      </c>
      <c r="CS16" s="609"/>
      <c r="CT16" s="609"/>
      <c r="CU16" s="609"/>
      <c r="CV16" s="609"/>
      <c r="CW16" s="609"/>
      <c r="CX16" s="609"/>
      <c r="CY16" s="610"/>
      <c r="CZ16" s="646" t="s">
        <v>122</v>
      </c>
      <c r="DA16" s="646"/>
      <c r="DB16" s="646"/>
      <c r="DC16" s="646"/>
      <c r="DD16" s="614" t="s">
        <v>122</v>
      </c>
      <c r="DE16" s="609"/>
      <c r="DF16" s="609"/>
      <c r="DG16" s="609"/>
      <c r="DH16" s="609"/>
      <c r="DI16" s="609"/>
      <c r="DJ16" s="609"/>
      <c r="DK16" s="609"/>
      <c r="DL16" s="609"/>
      <c r="DM16" s="609"/>
      <c r="DN16" s="609"/>
      <c r="DO16" s="609"/>
      <c r="DP16" s="610"/>
      <c r="DQ16" s="614" t="s">
        <v>122</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v>75695</v>
      </c>
      <c r="S17" s="609"/>
      <c r="T17" s="609"/>
      <c r="U17" s="609"/>
      <c r="V17" s="609"/>
      <c r="W17" s="609"/>
      <c r="X17" s="609"/>
      <c r="Y17" s="610"/>
      <c r="Z17" s="646">
        <v>0.8</v>
      </c>
      <c r="AA17" s="646"/>
      <c r="AB17" s="646"/>
      <c r="AC17" s="646"/>
      <c r="AD17" s="647">
        <v>75695</v>
      </c>
      <c r="AE17" s="647"/>
      <c r="AF17" s="647"/>
      <c r="AG17" s="647"/>
      <c r="AH17" s="647"/>
      <c r="AI17" s="647"/>
      <c r="AJ17" s="647"/>
      <c r="AK17" s="647"/>
      <c r="AL17" s="611">
        <v>1.3</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543773</v>
      </c>
      <c r="CS17" s="609"/>
      <c r="CT17" s="609"/>
      <c r="CU17" s="609"/>
      <c r="CV17" s="609"/>
      <c r="CW17" s="609"/>
      <c r="CX17" s="609"/>
      <c r="CY17" s="610"/>
      <c r="CZ17" s="646">
        <v>5.8</v>
      </c>
      <c r="DA17" s="646"/>
      <c r="DB17" s="646"/>
      <c r="DC17" s="646"/>
      <c r="DD17" s="614" t="s">
        <v>122</v>
      </c>
      <c r="DE17" s="609"/>
      <c r="DF17" s="609"/>
      <c r="DG17" s="609"/>
      <c r="DH17" s="609"/>
      <c r="DI17" s="609"/>
      <c r="DJ17" s="609"/>
      <c r="DK17" s="609"/>
      <c r="DL17" s="609"/>
      <c r="DM17" s="609"/>
      <c r="DN17" s="609"/>
      <c r="DO17" s="609"/>
      <c r="DP17" s="610"/>
      <c r="DQ17" s="614">
        <v>543773</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45293</v>
      </c>
      <c r="S18" s="609"/>
      <c r="T18" s="609"/>
      <c r="U18" s="609"/>
      <c r="V18" s="609"/>
      <c r="W18" s="609"/>
      <c r="X18" s="609"/>
      <c r="Y18" s="610"/>
      <c r="Z18" s="646">
        <v>0.4</v>
      </c>
      <c r="AA18" s="646"/>
      <c r="AB18" s="646"/>
      <c r="AC18" s="646"/>
      <c r="AD18" s="647">
        <v>45293</v>
      </c>
      <c r="AE18" s="647"/>
      <c r="AF18" s="647"/>
      <c r="AG18" s="647"/>
      <c r="AH18" s="647"/>
      <c r="AI18" s="647"/>
      <c r="AJ18" s="647"/>
      <c r="AK18" s="647"/>
      <c r="AL18" s="611">
        <v>0.8</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41536</v>
      </c>
      <c r="S19" s="609"/>
      <c r="T19" s="609"/>
      <c r="U19" s="609"/>
      <c r="V19" s="609"/>
      <c r="W19" s="609"/>
      <c r="X19" s="609"/>
      <c r="Y19" s="610"/>
      <c r="Z19" s="646">
        <v>0.4</v>
      </c>
      <c r="AA19" s="646"/>
      <c r="AB19" s="646"/>
      <c r="AC19" s="646"/>
      <c r="AD19" s="647">
        <v>41536</v>
      </c>
      <c r="AE19" s="647"/>
      <c r="AF19" s="647"/>
      <c r="AG19" s="647"/>
      <c r="AH19" s="647"/>
      <c r="AI19" s="647"/>
      <c r="AJ19" s="647"/>
      <c r="AK19" s="647"/>
      <c r="AL19" s="611">
        <v>0.7</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t="s">
        <v>122</v>
      </c>
      <c r="BH19" s="609"/>
      <c r="BI19" s="609"/>
      <c r="BJ19" s="609"/>
      <c r="BK19" s="609"/>
      <c r="BL19" s="609"/>
      <c r="BM19" s="609"/>
      <c r="BN19" s="610"/>
      <c r="BO19" s="646" t="s">
        <v>122</v>
      </c>
      <c r="BP19" s="646"/>
      <c r="BQ19" s="646"/>
      <c r="BR19" s="646"/>
      <c r="BS19" s="647" t="s">
        <v>122</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75" t="s">
        <v>262</v>
      </c>
      <c r="C20" s="676"/>
      <c r="D20" s="676"/>
      <c r="E20" s="676"/>
      <c r="F20" s="676"/>
      <c r="G20" s="676"/>
      <c r="H20" s="676"/>
      <c r="I20" s="676"/>
      <c r="J20" s="676"/>
      <c r="K20" s="676"/>
      <c r="L20" s="676"/>
      <c r="M20" s="676"/>
      <c r="N20" s="676"/>
      <c r="O20" s="676"/>
      <c r="P20" s="676"/>
      <c r="Q20" s="677"/>
      <c r="R20" s="608">
        <v>3757</v>
      </c>
      <c r="S20" s="609"/>
      <c r="T20" s="609"/>
      <c r="U20" s="609"/>
      <c r="V20" s="609"/>
      <c r="W20" s="609"/>
      <c r="X20" s="609"/>
      <c r="Y20" s="610"/>
      <c r="Z20" s="646">
        <v>0</v>
      </c>
      <c r="AA20" s="646"/>
      <c r="AB20" s="646"/>
      <c r="AC20" s="646"/>
      <c r="AD20" s="647">
        <v>3757</v>
      </c>
      <c r="AE20" s="647"/>
      <c r="AF20" s="647"/>
      <c r="AG20" s="647"/>
      <c r="AH20" s="647"/>
      <c r="AI20" s="647"/>
      <c r="AJ20" s="647"/>
      <c r="AK20" s="647"/>
      <c r="AL20" s="611">
        <v>0.1</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t="s">
        <v>122</v>
      </c>
      <c r="BH20" s="609"/>
      <c r="BI20" s="609"/>
      <c r="BJ20" s="609"/>
      <c r="BK20" s="609"/>
      <c r="BL20" s="609"/>
      <c r="BM20" s="609"/>
      <c r="BN20" s="610"/>
      <c r="BO20" s="646" t="s">
        <v>122</v>
      </c>
      <c r="BP20" s="646"/>
      <c r="BQ20" s="646"/>
      <c r="BR20" s="646"/>
      <c r="BS20" s="647" t="s">
        <v>122</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9380671</v>
      </c>
      <c r="CS20" s="609"/>
      <c r="CT20" s="609"/>
      <c r="CU20" s="609"/>
      <c r="CV20" s="609"/>
      <c r="CW20" s="609"/>
      <c r="CX20" s="609"/>
      <c r="CY20" s="610"/>
      <c r="CZ20" s="646">
        <v>100</v>
      </c>
      <c r="DA20" s="646"/>
      <c r="DB20" s="646"/>
      <c r="DC20" s="646"/>
      <c r="DD20" s="614">
        <v>586487</v>
      </c>
      <c r="DE20" s="609"/>
      <c r="DF20" s="609"/>
      <c r="DG20" s="609"/>
      <c r="DH20" s="609"/>
      <c r="DI20" s="609"/>
      <c r="DJ20" s="609"/>
      <c r="DK20" s="609"/>
      <c r="DL20" s="609"/>
      <c r="DM20" s="609"/>
      <c r="DN20" s="609"/>
      <c r="DO20" s="609"/>
      <c r="DP20" s="610"/>
      <c r="DQ20" s="614">
        <v>6681006</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v>573350</v>
      </c>
      <c r="S21" s="609"/>
      <c r="T21" s="609"/>
      <c r="U21" s="609"/>
      <c r="V21" s="609"/>
      <c r="W21" s="609"/>
      <c r="X21" s="609"/>
      <c r="Y21" s="610"/>
      <c r="Z21" s="646">
        <v>5.7</v>
      </c>
      <c r="AA21" s="646"/>
      <c r="AB21" s="646"/>
      <c r="AC21" s="646"/>
      <c r="AD21" s="647">
        <v>524851</v>
      </c>
      <c r="AE21" s="647"/>
      <c r="AF21" s="647"/>
      <c r="AG21" s="647"/>
      <c r="AH21" s="647"/>
      <c r="AI21" s="647"/>
      <c r="AJ21" s="647"/>
      <c r="AK21" s="647"/>
      <c r="AL21" s="611">
        <v>9</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t="s">
        <v>122</v>
      </c>
      <c r="BH21" s="609"/>
      <c r="BI21" s="609"/>
      <c r="BJ21" s="609"/>
      <c r="BK21" s="609"/>
      <c r="BL21" s="609"/>
      <c r="BM21" s="609"/>
      <c r="BN21" s="610"/>
      <c r="BO21" s="646" t="s">
        <v>122</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v>524851</v>
      </c>
      <c r="S22" s="609"/>
      <c r="T22" s="609"/>
      <c r="U22" s="609"/>
      <c r="V22" s="609"/>
      <c r="W22" s="609"/>
      <c r="X22" s="609"/>
      <c r="Y22" s="610"/>
      <c r="Z22" s="646">
        <v>5.2</v>
      </c>
      <c r="AA22" s="646"/>
      <c r="AB22" s="646"/>
      <c r="AC22" s="646"/>
      <c r="AD22" s="647">
        <v>524851</v>
      </c>
      <c r="AE22" s="647"/>
      <c r="AF22" s="647"/>
      <c r="AG22" s="647"/>
      <c r="AH22" s="647"/>
      <c r="AI22" s="647"/>
      <c r="AJ22" s="647"/>
      <c r="AK22" s="647"/>
      <c r="AL22" s="611">
        <v>9</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270</v>
      </c>
      <c r="C23" s="606"/>
      <c r="D23" s="606"/>
      <c r="E23" s="606"/>
      <c r="F23" s="606"/>
      <c r="G23" s="606"/>
      <c r="H23" s="606"/>
      <c r="I23" s="606"/>
      <c r="J23" s="606"/>
      <c r="K23" s="606"/>
      <c r="L23" s="606"/>
      <c r="M23" s="606"/>
      <c r="N23" s="606"/>
      <c r="O23" s="606"/>
      <c r="P23" s="606"/>
      <c r="Q23" s="607"/>
      <c r="R23" s="608">
        <v>48499</v>
      </c>
      <c r="S23" s="609"/>
      <c r="T23" s="609"/>
      <c r="U23" s="609"/>
      <c r="V23" s="609"/>
      <c r="W23" s="609"/>
      <c r="X23" s="609"/>
      <c r="Y23" s="610"/>
      <c r="Z23" s="646">
        <v>0.5</v>
      </c>
      <c r="AA23" s="646"/>
      <c r="AB23" s="646"/>
      <c r="AC23" s="646"/>
      <c r="AD23" s="647" t="s">
        <v>122</v>
      </c>
      <c r="AE23" s="647"/>
      <c r="AF23" s="647"/>
      <c r="AG23" s="647"/>
      <c r="AH23" s="647"/>
      <c r="AI23" s="647"/>
      <c r="AJ23" s="647"/>
      <c r="AK23" s="647"/>
      <c r="AL23" s="611" t="s">
        <v>122</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2">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4565376</v>
      </c>
      <c r="CS24" s="664"/>
      <c r="CT24" s="664"/>
      <c r="CU24" s="664"/>
      <c r="CV24" s="664"/>
      <c r="CW24" s="664"/>
      <c r="CX24" s="664"/>
      <c r="CY24" s="689"/>
      <c r="CZ24" s="690">
        <v>48.7</v>
      </c>
      <c r="DA24" s="672"/>
      <c r="DB24" s="672"/>
      <c r="DC24" s="692"/>
      <c r="DD24" s="688">
        <v>2625247</v>
      </c>
      <c r="DE24" s="664"/>
      <c r="DF24" s="664"/>
      <c r="DG24" s="664"/>
      <c r="DH24" s="664"/>
      <c r="DI24" s="664"/>
      <c r="DJ24" s="664"/>
      <c r="DK24" s="689"/>
      <c r="DL24" s="688">
        <v>2405313</v>
      </c>
      <c r="DM24" s="664"/>
      <c r="DN24" s="664"/>
      <c r="DO24" s="664"/>
      <c r="DP24" s="664"/>
      <c r="DQ24" s="664"/>
      <c r="DR24" s="664"/>
      <c r="DS24" s="664"/>
      <c r="DT24" s="664"/>
      <c r="DU24" s="664"/>
      <c r="DV24" s="689"/>
      <c r="DW24" s="690">
        <v>41.1</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5833222</v>
      </c>
      <c r="S25" s="609"/>
      <c r="T25" s="609"/>
      <c r="U25" s="609"/>
      <c r="V25" s="609"/>
      <c r="W25" s="609"/>
      <c r="X25" s="609"/>
      <c r="Y25" s="610"/>
      <c r="Z25" s="646">
        <v>57.9</v>
      </c>
      <c r="AA25" s="646"/>
      <c r="AB25" s="646"/>
      <c r="AC25" s="646"/>
      <c r="AD25" s="647">
        <v>5784723</v>
      </c>
      <c r="AE25" s="647"/>
      <c r="AF25" s="647"/>
      <c r="AG25" s="647"/>
      <c r="AH25" s="647"/>
      <c r="AI25" s="647"/>
      <c r="AJ25" s="647"/>
      <c r="AK25" s="647"/>
      <c r="AL25" s="611">
        <v>99.5</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1335956</v>
      </c>
      <c r="CS25" s="621"/>
      <c r="CT25" s="621"/>
      <c r="CU25" s="621"/>
      <c r="CV25" s="621"/>
      <c r="CW25" s="621"/>
      <c r="CX25" s="621"/>
      <c r="CY25" s="622"/>
      <c r="CZ25" s="611">
        <v>14.2</v>
      </c>
      <c r="DA25" s="623"/>
      <c r="DB25" s="623"/>
      <c r="DC25" s="624"/>
      <c r="DD25" s="614">
        <v>1139383</v>
      </c>
      <c r="DE25" s="621"/>
      <c r="DF25" s="621"/>
      <c r="DG25" s="621"/>
      <c r="DH25" s="621"/>
      <c r="DI25" s="621"/>
      <c r="DJ25" s="621"/>
      <c r="DK25" s="622"/>
      <c r="DL25" s="614">
        <v>1138590</v>
      </c>
      <c r="DM25" s="621"/>
      <c r="DN25" s="621"/>
      <c r="DO25" s="621"/>
      <c r="DP25" s="621"/>
      <c r="DQ25" s="621"/>
      <c r="DR25" s="621"/>
      <c r="DS25" s="621"/>
      <c r="DT25" s="621"/>
      <c r="DU25" s="621"/>
      <c r="DV25" s="622"/>
      <c r="DW25" s="611">
        <v>19.399999999999999</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v>3167</v>
      </c>
      <c r="S26" s="609"/>
      <c r="T26" s="609"/>
      <c r="U26" s="609"/>
      <c r="V26" s="609"/>
      <c r="W26" s="609"/>
      <c r="X26" s="609"/>
      <c r="Y26" s="610"/>
      <c r="Z26" s="646">
        <v>0</v>
      </c>
      <c r="AA26" s="646"/>
      <c r="AB26" s="646"/>
      <c r="AC26" s="646"/>
      <c r="AD26" s="647">
        <v>3167</v>
      </c>
      <c r="AE26" s="647"/>
      <c r="AF26" s="647"/>
      <c r="AG26" s="647"/>
      <c r="AH26" s="647"/>
      <c r="AI26" s="647"/>
      <c r="AJ26" s="647"/>
      <c r="AK26" s="647"/>
      <c r="AL26" s="611">
        <v>0.1</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825723</v>
      </c>
      <c r="CS26" s="609"/>
      <c r="CT26" s="609"/>
      <c r="CU26" s="609"/>
      <c r="CV26" s="609"/>
      <c r="CW26" s="609"/>
      <c r="CX26" s="609"/>
      <c r="CY26" s="610"/>
      <c r="CZ26" s="611">
        <v>8.8000000000000007</v>
      </c>
      <c r="DA26" s="623"/>
      <c r="DB26" s="623"/>
      <c r="DC26" s="624"/>
      <c r="DD26" s="614">
        <v>701912</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150372</v>
      </c>
      <c r="S27" s="609"/>
      <c r="T27" s="609"/>
      <c r="U27" s="609"/>
      <c r="V27" s="609"/>
      <c r="W27" s="609"/>
      <c r="X27" s="609"/>
      <c r="Y27" s="610"/>
      <c r="Z27" s="646">
        <v>1.5</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4296484</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2685647</v>
      </c>
      <c r="CS27" s="621"/>
      <c r="CT27" s="621"/>
      <c r="CU27" s="621"/>
      <c r="CV27" s="621"/>
      <c r="CW27" s="621"/>
      <c r="CX27" s="621"/>
      <c r="CY27" s="622"/>
      <c r="CZ27" s="611">
        <v>28.6</v>
      </c>
      <c r="DA27" s="623"/>
      <c r="DB27" s="623"/>
      <c r="DC27" s="624"/>
      <c r="DD27" s="614">
        <v>942091</v>
      </c>
      <c r="DE27" s="621"/>
      <c r="DF27" s="621"/>
      <c r="DG27" s="621"/>
      <c r="DH27" s="621"/>
      <c r="DI27" s="621"/>
      <c r="DJ27" s="621"/>
      <c r="DK27" s="622"/>
      <c r="DL27" s="614">
        <v>722950</v>
      </c>
      <c r="DM27" s="621"/>
      <c r="DN27" s="621"/>
      <c r="DO27" s="621"/>
      <c r="DP27" s="621"/>
      <c r="DQ27" s="621"/>
      <c r="DR27" s="621"/>
      <c r="DS27" s="621"/>
      <c r="DT27" s="621"/>
      <c r="DU27" s="621"/>
      <c r="DV27" s="622"/>
      <c r="DW27" s="611">
        <v>12.3</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47252</v>
      </c>
      <c r="S28" s="609"/>
      <c r="T28" s="609"/>
      <c r="U28" s="609"/>
      <c r="V28" s="609"/>
      <c r="W28" s="609"/>
      <c r="X28" s="609"/>
      <c r="Y28" s="610"/>
      <c r="Z28" s="646">
        <v>0.5</v>
      </c>
      <c r="AA28" s="646"/>
      <c r="AB28" s="646"/>
      <c r="AC28" s="646"/>
      <c r="AD28" s="647">
        <v>17349</v>
      </c>
      <c r="AE28" s="647"/>
      <c r="AF28" s="647"/>
      <c r="AG28" s="647"/>
      <c r="AH28" s="647"/>
      <c r="AI28" s="647"/>
      <c r="AJ28" s="647"/>
      <c r="AK28" s="647"/>
      <c r="AL28" s="611">
        <v>0.3</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543773</v>
      </c>
      <c r="CS28" s="609"/>
      <c r="CT28" s="609"/>
      <c r="CU28" s="609"/>
      <c r="CV28" s="609"/>
      <c r="CW28" s="609"/>
      <c r="CX28" s="609"/>
      <c r="CY28" s="610"/>
      <c r="CZ28" s="611">
        <v>5.8</v>
      </c>
      <c r="DA28" s="623"/>
      <c r="DB28" s="623"/>
      <c r="DC28" s="624"/>
      <c r="DD28" s="614">
        <v>543773</v>
      </c>
      <c r="DE28" s="609"/>
      <c r="DF28" s="609"/>
      <c r="DG28" s="609"/>
      <c r="DH28" s="609"/>
      <c r="DI28" s="609"/>
      <c r="DJ28" s="609"/>
      <c r="DK28" s="610"/>
      <c r="DL28" s="614">
        <v>543773</v>
      </c>
      <c r="DM28" s="609"/>
      <c r="DN28" s="609"/>
      <c r="DO28" s="609"/>
      <c r="DP28" s="609"/>
      <c r="DQ28" s="609"/>
      <c r="DR28" s="609"/>
      <c r="DS28" s="609"/>
      <c r="DT28" s="609"/>
      <c r="DU28" s="609"/>
      <c r="DV28" s="610"/>
      <c r="DW28" s="611">
        <v>9.3000000000000007</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89640</v>
      </c>
      <c r="S29" s="609"/>
      <c r="T29" s="609"/>
      <c r="U29" s="609"/>
      <c r="V29" s="609"/>
      <c r="W29" s="609"/>
      <c r="X29" s="609"/>
      <c r="Y29" s="610"/>
      <c r="Z29" s="646">
        <v>0.9</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543773</v>
      </c>
      <c r="CS29" s="621"/>
      <c r="CT29" s="621"/>
      <c r="CU29" s="621"/>
      <c r="CV29" s="621"/>
      <c r="CW29" s="621"/>
      <c r="CX29" s="621"/>
      <c r="CY29" s="622"/>
      <c r="CZ29" s="611">
        <v>5.8</v>
      </c>
      <c r="DA29" s="623"/>
      <c r="DB29" s="623"/>
      <c r="DC29" s="624"/>
      <c r="DD29" s="614">
        <v>543773</v>
      </c>
      <c r="DE29" s="621"/>
      <c r="DF29" s="621"/>
      <c r="DG29" s="621"/>
      <c r="DH29" s="621"/>
      <c r="DI29" s="621"/>
      <c r="DJ29" s="621"/>
      <c r="DK29" s="622"/>
      <c r="DL29" s="614">
        <v>543773</v>
      </c>
      <c r="DM29" s="621"/>
      <c r="DN29" s="621"/>
      <c r="DO29" s="621"/>
      <c r="DP29" s="621"/>
      <c r="DQ29" s="621"/>
      <c r="DR29" s="621"/>
      <c r="DS29" s="621"/>
      <c r="DT29" s="621"/>
      <c r="DU29" s="621"/>
      <c r="DV29" s="622"/>
      <c r="DW29" s="611">
        <v>9.3000000000000007</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1662240</v>
      </c>
      <c r="S30" s="609"/>
      <c r="T30" s="609"/>
      <c r="U30" s="609"/>
      <c r="V30" s="609"/>
      <c r="W30" s="609"/>
      <c r="X30" s="609"/>
      <c r="Y30" s="610"/>
      <c r="Z30" s="646">
        <v>16.5</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78"/>
      <c r="BI30" s="678"/>
      <c r="BJ30" s="678"/>
      <c r="BK30" s="678"/>
      <c r="BL30" s="678"/>
      <c r="BM30" s="678"/>
      <c r="BN30" s="678"/>
      <c r="BO30" s="678"/>
      <c r="BP30" s="678"/>
      <c r="BQ30" s="679"/>
      <c r="BR30" s="660" t="s">
        <v>295</v>
      </c>
      <c r="BS30" s="678"/>
      <c r="BT30" s="678"/>
      <c r="BU30" s="678"/>
      <c r="BV30" s="678"/>
      <c r="BW30" s="678"/>
      <c r="BX30" s="678"/>
      <c r="BY30" s="678"/>
      <c r="BZ30" s="678"/>
      <c r="CA30" s="678"/>
      <c r="CB30" s="679"/>
      <c r="CD30" s="629"/>
      <c r="CE30" s="630"/>
      <c r="CF30" s="605" t="s">
        <v>296</v>
      </c>
      <c r="CG30" s="606"/>
      <c r="CH30" s="606"/>
      <c r="CI30" s="606"/>
      <c r="CJ30" s="606"/>
      <c r="CK30" s="606"/>
      <c r="CL30" s="606"/>
      <c r="CM30" s="606"/>
      <c r="CN30" s="606"/>
      <c r="CO30" s="606"/>
      <c r="CP30" s="606"/>
      <c r="CQ30" s="607"/>
      <c r="CR30" s="608">
        <v>532956</v>
      </c>
      <c r="CS30" s="609"/>
      <c r="CT30" s="609"/>
      <c r="CU30" s="609"/>
      <c r="CV30" s="609"/>
      <c r="CW30" s="609"/>
      <c r="CX30" s="609"/>
      <c r="CY30" s="610"/>
      <c r="CZ30" s="611">
        <v>5.7</v>
      </c>
      <c r="DA30" s="623"/>
      <c r="DB30" s="623"/>
      <c r="DC30" s="624"/>
      <c r="DD30" s="614">
        <v>532956</v>
      </c>
      <c r="DE30" s="609"/>
      <c r="DF30" s="609"/>
      <c r="DG30" s="609"/>
      <c r="DH30" s="609"/>
      <c r="DI30" s="609"/>
      <c r="DJ30" s="609"/>
      <c r="DK30" s="610"/>
      <c r="DL30" s="614">
        <v>532956</v>
      </c>
      <c r="DM30" s="609"/>
      <c r="DN30" s="609"/>
      <c r="DO30" s="609"/>
      <c r="DP30" s="609"/>
      <c r="DQ30" s="609"/>
      <c r="DR30" s="609"/>
      <c r="DS30" s="609"/>
      <c r="DT30" s="609"/>
      <c r="DU30" s="609"/>
      <c r="DV30" s="610"/>
      <c r="DW30" s="611">
        <v>9.1</v>
      </c>
      <c r="DX30" s="623"/>
      <c r="DY30" s="623"/>
      <c r="DZ30" s="623"/>
      <c r="EA30" s="623"/>
      <c r="EB30" s="623"/>
      <c r="EC30" s="635"/>
    </row>
    <row r="31" spans="2:133" ht="11.25" customHeight="1" x14ac:dyDescent="0.2">
      <c r="B31" s="675" t="s">
        <v>297</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80" t="s">
        <v>298</v>
      </c>
      <c r="AQ31" s="681"/>
      <c r="AR31" s="681"/>
      <c r="AS31" s="681"/>
      <c r="AT31" s="682" t="s">
        <v>299</v>
      </c>
      <c r="AU31" s="210"/>
      <c r="AV31" s="210"/>
      <c r="AW31" s="210"/>
      <c r="AX31" s="666" t="s">
        <v>177</v>
      </c>
      <c r="AY31" s="667"/>
      <c r="AZ31" s="667"/>
      <c r="BA31" s="667"/>
      <c r="BB31" s="667"/>
      <c r="BC31" s="667"/>
      <c r="BD31" s="667"/>
      <c r="BE31" s="667"/>
      <c r="BF31" s="668"/>
      <c r="BG31" s="670">
        <v>98.8</v>
      </c>
      <c r="BH31" s="671"/>
      <c r="BI31" s="671"/>
      <c r="BJ31" s="671"/>
      <c r="BK31" s="671"/>
      <c r="BL31" s="671"/>
      <c r="BM31" s="672">
        <v>96.2</v>
      </c>
      <c r="BN31" s="671"/>
      <c r="BO31" s="671"/>
      <c r="BP31" s="671"/>
      <c r="BQ31" s="673"/>
      <c r="BR31" s="670">
        <v>98.8</v>
      </c>
      <c r="BS31" s="671"/>
      <c r="BT31" s="671"/>
      <c r="BU31" s="671"/>
      <c r="BV31" s="671"/>
      <c r="BW31" s="671"/>
      <c r="BX31" s="672">
        <v>95.6</v>
      </c>
      <c r="BY31" s="671"/>
      <c r="BZ31" s="671"/>
      <c r="CA31" s="671"/>
      <c r="CB31" s="673"/>
      <c r="CD31" s="629"/>
      <c r="CE31" s="630"/>
      <c r="CF31" s="605" t="s">
        <v>300</v>
      </c>
      <c r="CG31" s="606"/>
      <c r="CH31" s="606"/>
      <c r="CI31" s="606"/>
      <c r="CJ31" s="606"/>
      <c r="CK31" s="606"/>
      <c r="CL31" s="606"/>
      <c r="CM31" s="606"/>
      <c r="CN31" s="606"/>
      <c r="CO31" s="606"/>
      <c r="CP31" s="606"/>
      <c r="CQ31" s="607"/>
      <c r="CR31" s="608">
        <v>10817</v>
      </c>
      <c r="CS31" s="621"/>
      <c r="CT31" s="621"/>
      <c r="CU31" s="621"/>
      <c r="CV31" s="621"/>
      <c r="CW31" s="621"/>
      <c r="CX31" s="621"/>
      <c r="CY31" s="622"/>
      <c r="CZ31" s="611">
        <v>0.1</v>
      </c>
      <c r="DA31" s="623"/>
      <c r="DB31" s="623"/>
      <c r="DC31" s="624"/>
      <c r="DD31" s="614">
        <v>10817</v>
      </c>
      <c r="DE31" s="621"/>
      <c r="DF31" s="621"/>
      <c r="DG31" s="621"/>
      <c r="DH31" s="621"/>
      <c r="DI31" s="621"/>
      <c r="DJ31" s="621"/>
      <c r="DK31" s="622"/>
      <c r="DL31" s="614">
        <v>10817</v>
      </c>
      <c r="DM31" s="621"/>
      <c r="DN31" s="621"/>
      <c r="DO31" s="621"/>
      <c r="DP31" s="621"/>
      <c r="DQ31" s="621"/>
      <c r="DR31" s="621"/>
      <c r="DS31" s="621"/>
      <c r="DT31" s="621"/>
      <c r="DU31" s="621"/>
      <c r="DV31" s="622"/>
      <c r="DW31" s="611">
        <v>0.2</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810472</v>
      </c>
      <c r="S32" s="609"/>
      <c r="T32" s="609"/>
      <c r="U32" s="609"/>
      <c r="V32" s="609"/>
      <c r="W32" s="609"/>
      <c r="X32" s="609"/>
      <c r="Y32" s="610"/>
      <c r="Z32" s="646">
        <v>8.1</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3"/>
      <c r="AU32" s="206" t="s">
        <v>302</v>
      </c>
      <c r="AX32" s="605" t="s">
        <v>303</v>
      </c>
      <c r="AY32" s="606"/>
      <c r="AZ32" s="606"/>
      <c r="BA32" s="606"/>
      <c r="BB32" s="606"/>
      <c r="BC32" s="606"/>
      <c r="BD32" s="606"/>
      <c r="BE32" s="606"/>
      <c r="BF32" s="607"/>
      <c r="BG32" s="674">
        <v>98.3</v>
      </c>
      <c r="BH32" s="621"/>
      <c r="BI32" s="621"/>
      <c r="BJ32" s="621"/>
      <c r="BK32" s="621"/>
      <c r="BL32" s="621"/>
      <c r="BM32" s="612">
        <v>95.2</v>
      </c>
      <c r="BN32" s="621"/>
      <c r="BO32" s="621"/>
      <c r="BP32" s="621"/>
      <c r="BQ32" s="644"/>
      <c r="BR32" s="674">
        <v>98.4</v>
      </c>
      <c r="BS32" s="621"/>
      <c r="BT32" s="621"/>
      <c r="BU32" s="621"/>
      <c r="BV32" s="621"/>
      <c r="BW32" s="621"/>
      <c r="BX32" s="612">
        <v>94</v>
      </c>
      <c r="BY32" s="621"/>
      <c r="BZ32" s="621"/>
      <c r="CA32" s="621"/>
      <c r="CB32" s="644"/>
      <c r="CD32" s="631"/>
      <c r="CE32" s="632"/>
      <c r="CF32" s="605" t="s">
        <v>304</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13820</v>
      </c>
      <c r="S33" s="609"/>
      <c r="T33" s="609"/>
      <c r="U33" s="609"/>
      <c r="V33" s="609"/>
      <c r="W33" s="609"/>
      <c r="X33" s="609"/>
      <c r="Y33" s="610"/>
      <c r="Z33" s="646">
        <v>0.1</v>
      </c>
      <c r="AA33" s="646"/>
      <c r="AB33" s="646"/>
      <c r="AC33" s="646"/>
      <c r="AD33" s="647">
        <v>6067</v>
      </c>
      <c r="AE33" s="647"/>
      <c r="AF33" s="647"/>
      <c r="AG33" s="647"/>
      <c r="AH33" s="647"/>
      <c r="AI33" s="647"/>
      <c r="AJ33" s="647"/>
      <c r="AK33" s="647"/>
      <c r="AL33" s="611">
        <v>0.1</v>
      </c>
      <c r="AM33" s="612"/>
      <c r="AN33" s="612"/>
      <c r="AO33" s="648"/>
      <c r="AP33" s="651"/>
      <c r="AQ33" s="652"/>
      <c r="AR33" s="652"/>
      <c r="AS33" s="652"/>
      <c r="AT33" s="684"/>
      <c r="AU33" s="211"/>
      <c r="AV33" s="211"/>
      <c r="AW33" s="211"/>
      <c r="AX33" s="589" t="s">
        <v>306</v>
      </c>
      <c r="AY33" s="590"/>
      <c r="AZ33" s="590"/>
      <c r="BA33" s="590"/>
      <c r="BB33" s="590"/>
      <c r="BC33" s="590"/>
      <c r="BD33" s="590"/>
      <c r="BE33" s="590"/>
      <c r="BF33" s="591"/>
      <c r="BG33" s="669">
        <v>99.1</v>
      </c>
      <c r="BH33" s="593"/>
      <c r="BI33" s="593"/>
      <c r="BJ33" s="593"/>
      <c r="BK33" s="593"/>
      <c r="BL33" s="593"/>
      <c r="BM33" s="639">
        <v>96.8</v>
      </c>
      <c r="BN33" s="593"/>
      <c r="BO33" s="593"/>
      <c r="BP33" s="593"/>
      <c r="BQ33" s="656"/>
      <c r="BR33" s="669">
        <v>99.2</v>
      </c>
      <c r="BS33" s="593"/>
      <c r="BT33" s="593"/>
      <c r="BU33" s="593"/>
      <c r="BV33" s="593"/>
      <c r="BW33" s="593"/>
      <c r="BX33" s="639">
        <v>96.6</v>
      </c>
      <c r="BY33" s="593"/>
      <c r="BZ33" s="593"/>
      <c r="CA33" s="593"/>
      <c r="CB33" s="656"/>
      <c r="CD33" s="605" t="s">
        <v>307</v>
      </c>
      <c r="CE33" s="606"/>
      <c r="CF33" s="606"/>
      <c r="CG33" s="606"/>
      <c r="CH33" s="606"/>
      <c r="CI33" s="606"/>
      <c r="CJ33" s="606"/>
      <c r="CK33" s="606"/>
      <c r="CL33" s="606"/>
      <c r="CM33" s="606"/>
      <c r="CN33" s="606"/>
      <c r="CO33" s="606"/>
      <c r="CP33" s="606"/>
      <c r="CQ33" s="607"/>
      <c r="CR33" s="608">
        <v>4228808</v>
      </c>
      <c r="CS33" s="621"/>
      <c r="CT33" s="621"/>
      <c r="CU33" s="621"/>
      <c r="CV33" s="621"/>
      <c r="CW33" s="621"/>
      <c r="CX33" s="621"/>
      <c r="CY33" s="622"/>
      <c r="CZ33" s="611">
        <v>45.1</v>
      </c>
      <c r="DA33" s="623"/>
      <c r="DB33" s="623"/>
      <c r="DC33" s="624"/>
      <c r="DD33" s="614">
        <v>3795826</v>
      </c>
      <c r="DE33" s="621"/>
      <c r="DF33" s="621"/>
      <c r="DG33" s="621"/>
      <c r="DH33" s="621"/>
      <c r="DI33" s="621"/>
      <c r="DJ33" s="621"/>
      <c r="DK33" s="622"/>
      <c r="DL33" s="614">
        <v>2984211</v>
      </c>
      <c r="DM33" s="621"/>
      <c r="DN33" s="621"/>
      <c r="DO33" s="621"/>
      <c r="DP33" s="621"/>
      <c r="DQ33" s="621"/>
      <c r="DR33" s="621"/>
      <c r="DS33" s="621"/>
      <c r="DT33" s="621"/>
      <c r="DU33" s="621"/>
      <c r="DV33" s="622"/>
      <c r="DW33" s="611">
        <v>50.9</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107688</v>
      </c>
      <c r="S34" s="609"/>
      <c r="T34" s="609"/>
      <c r="U34" s="609"/>
      <c r="V34" s="609"/>
      <c r="W34" s="609"/>
      <c r="X34" s="609"/>
      <c r="Y34" s="610"/>
      <c r="Z34" s="646">
        <v>1.1000000000000001</v>
      </c>
      <c r="AA34" s="646"/>
      <c r="AB34" s="646"/>
      <c r="AC34" s="646"/>
      <c r="AD34" s="647" t="s">
        <v>122</v>
      </c>
      <c r="AE34" s="647"/>
      <c r="AF34" s="647"/>
      <c r="AG34" s="647"/>
      <c r="AH34" s="647"/>
      <c r="AI34" s="647"/>
      <c r="AJ34" s="647"/>
      <c r="AK34" s="647"/>
      <c r="AL34" s="611" t="s">
        <v>122</v>
      </c>
      <c r="AM34" s="612"/>
      <c r="AN34" s="612"/>
      <c r="AO34" s="648"/>
      <c r="AP34" s="214"/>
      <c r="AQ34" s="215"/>
      <c r="AS34" s="210"/>
      <c r="AT34" s="210"/>
      <c r="AU34" s="210"/>
      <c r="AV34" s="210"/>
      <c r="AW34" s="210"/>
      <c r="AX34" s="210"/>
      <c r="AY34" s="210"/>
      <c r="AZ34" s="210"/>
      <c r="BA34" s="210"/>
      <c r="BB34" s="210"/>
      <c r="BC34" s="210"/>
      <c r="BD34" s="210"/>
      <c r="BE34" s="210"/>
      <c r="BF34" s="210"/>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5" t="s">
        <v>309</v>
      </c>
      <c r="CE34" s="606"/>
      <c r="CF34" s="606"/>
      <c r="CG34" s="606"/>
      <c r="CH34" s="606"/>
      <c r="CI34" s="606"/>
      <c r="CJ34" s="606"/>
      <c r="CK34" s="606"/>
      <c r="CL34" s="606"/>
      <c r="CM34" s="606"/>
      <c r="CN34" s="606"/>
      <c r="CO34" s="606"/>
      <c r="CP34" s="606"/>
      <c r="CQ34" s="607"/>
      <c r="CR34" s="608">
        <v>1718216</v>
      </c>
      <c r="CS34" s="609"/>
      <c r="CT34" s="609"/>
      <c r="CU34" s="609"/>
      <c r="CV34" s="609"/>
      <c r="CW34" s="609"/>
      <c r="CX34" s="609"/>
      <c r="CY34" s="610"/>
      <c r="CZ34" s="611">
        <v>18.3</v>
      </c>
      <c r="DA34" s="623"/>
      <c r="DB34" s="623"/>
      <c r="DC34" s="624"/>
      <c r="DD34" s="614">
        <v>1498014</v>
      </c>
      <c r="DE34" s="609"/>
      <c r="DF34" s="609"/>
      <c r="DG34" s="609"/>
      <c r="DH34" s="609"/>
      <c r="DI34" s="609"/>
      <c r="DJ34" s="609"/>
      <c r="DK34" s="610"/>
      <c r="DL34" s="614">
        <v>1194946</v>
      </c>
      <c r="DM34" s="609"/>
      <c r="DN34" s="609"/>
      <c r="DO34" s="609"/>
      <c r="DP34" s="609"/>
      <c r="DQ34" s="609"/>
      <c r="DR34" s="609"/>
      <c r="DS34" s="609"/>
      <c r="DT34" s="609"/>
      <c r="DU34" s="609"/>
      <c r="DV34" s="610"/>
      <c r="DW34" s="611">
        <v>20.399999999999999</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417114</v>
      </c>
      <c r="S35" s="609"/>
      <c r="T35" s="609"/>
      <c r="U35" s="609"/>
      <c r="V35" s="609"/>
      <c r="W35" s="609"/>
      <c r="X35" s="609"/>
      <c r="Y35" s="610"/>
      <c r="Z35" s="646">
        <v>4.0999999999999996</v>
      </c>
      <c r="AA35" s="646"/>
      <c r="AB35" s="646"/>
      <c r="AC35" s="646"/>
      <c r="AD35" s="647" t="s">
        <v>122</v>
      </c>
      <c r="AE35" s="647"/>
      <c r="AF35" s="647"/>
      <c r="AG35" s="647"/>
      <c r="AH35" s="647"/>
      <c r="AI35" s="647"/>
      <c r="AJ35" s="647"/>
      <c r="AK35" s="647"/>
      <c r="AL35" s="611" t="s">
        <v>122</v>
      </c>
      <c r="AM35" s="612"/>
      <c r="AN35" s="612"/>
      <c r="AO35" s="648"/>
      <c r="AP35" s="21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39000</v>
      </c>
      <c r="CS35" s="621"/>
      <c r="CT35" s="621"/>
      <c r="CU35" s="621"/>
      <c r="CV35" s="621"/>
      <c r="CW35" s="621"/>
      <c r="CX35" s="621"/>
      <c r="CY35" s="622"/>
      <c r="CZ35" s="611">
        <v>0.4</v>
      </c>
      <c r="DA35" s="623"/>
      <c r="DB35" s="623"/>
      <c r="DC35" s="624"/>
      <c r="DD35" s="614">
        <v>39000</v>
      </c>
      <c r="DE35" s="621"/>
      <c r="DF35" s="621"/>
      <c r="DG35" s="621"/>
      <c r="DH35" s="621"/>
      <c r="DI35" s="621"/>
      <c r="DJ35" s="621"/>
      <c r="DK35" s="622"/>
      <c r="DL35" s="614">
        <v>39000</v>
      </c>
      <c r="DM35" s="621"/>
      <c r="DN35" s="621"/>
      <c r="DO35" s="621"/>
      <c r="DP35" s="621"/>
      <c r="DQ35" s="621"/>
      <c r="DR35" s="621"/>
      <c r="DS35" s="621"/>
      <c r="DT35" s="621"/>
      <c r="DU35" s="621"/>
      <c r="DV35" s="622"/>
      <c r="DW35" s="611">
        <v>0.7</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714112</v>
      </c>
      <c r="S36" s="609"/>
      <c r="T36" s="609"/>
      <c r="U36" s="609"/>
      <c r="V36" s="609"/>
      <c r="W36" s="609"/>
      <c r="X36" s="609"/>
      <c r="Y36" s="610"/>
      <c r="Z36" s="646">
        <v>7.1</v>
      </c>
      <c r="AA36" s="646"/>
      <c r="AB36" s="646"/>
      <c r="AC36" s="646"/>
      <c r="AD36" s="647" t="s">
        <v>122</v>
      </c>
      <c r="AE36" s="647"/>
      <c r="AF36" s="647"/>
      <c r="AG36" s="647"/>
      <c r="AH36" s="647"/>
      <c r="AI36" s="647"/>
      <c r="AJ36" s="647"/>
      <c r="AK36" s="647"/>
      <c r="AL36" s="611" t="s">
        <v>122</v>
      </c>
      <c r="AM36" s="612"/>
      <c r="AN36" s="612"/>
      <c r="AO36" s="648"/>
      <c r="AP36" s="216"/>
      <c r="AQ36" s="657" t="s">
        <v>315</v>
      </c>
      <c r="AR36" s="658"/>
      <c r="AS36" s="658"/>
      <c r="AT36" s="658"/>
      <c r="AU36" s="658"/>
      <c r="AV36" s="658"/>
      <c r="AW36" s="658"/>
      <c r="AX36" s="658"/>
      <c r="AY36" s="659"/>
      <c r="AZ36" s="663">
        <v>1127922</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99009</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1412969</v>
      </c>
      <c r="CS36" s="609"/>
      <c r="CT36" s="609"/>
      <c r="CU36" s="609"/>
      <c r="CV36" s="609"/>
      <c r="CW36" s="609"/>
      <c r="CX36" s="609"/>
      <c r="CY36" s="610"/>
      <c r="CZ36" s="611">
        <v>15.1</v>
      </c>
      <c r="DA36" s="623"/>
      <c r="DB36" s="623"/>
      <c r="DC36" s="624"/>
      <c r="DD36" s="614">
        <v>1369740</v>
      </c>
      <c r="DE36" s="609"/>
      <c r="DF36" s="609"/>
      <c r="DG36" s="609"/>
      <c r="DH36" s="609"/>
      <c r="DI36" s="609"/>
      <c r="DJ36" s="609"/>
      <c r="DK36" s="610"/>
      <c r="DL36" s="614">
        <v>1130580</v>
      </c>
      <c r="DM36" s="609"/>
      <c r="DN36" s="609"/>
      <c r="DO36" s="609"/>
      <c r="DP36" s="609"/>
      <c r="DQ36" s="609"/>
      <c r="DR36" s="609"/>
      <c r="DS36" s="609"/>
      <c r="DT36" s="609"/>
      <c r="DU36" s="609"/>
      <c r="DV36" s="610"/>
      <c r="DW36" s="611">
        <v>19.3</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66356</v>
      </c>
      <c r="S37" s="609"/>
      <c r="T37" s="609"/>
      <c r="U37" s="609"/>
      <c r="V37" s="609"/>
      <c r="W37" s="609"/>
      <c r="X37" s="609"/>
      <c r="Y37" s="610"/>
      <c r="Z37" s="646">
        <v>0.7</v>
      </c>
      <c r="AA37" s="646"/>
      <c r="AB37" s="646"/>
      <c r="AC37" s="646"/>
      <c r="AD37" s="647">
        <v>37</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331858</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86034</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540118</v>
      </c>
      <c r="CS37" s="621"/>
      <c r="CT37" s="621"/>
      <c r="CU37" s="621"/>
      <c r="CV37" s="621"/>
      <c r="CW37" s="621"/>
      <c r="CX37" s="621"/>
      <c r="CY37" s="622"/>
      <c r="CZ37" s="611">
        <v>5.8</v>
      </c>
      <c r="DA37" s="623"/>
      <c r="DB37" s="623"/>
      <c r="DC37" s="624"/>
      <c r="DD37" s="614">
        <v>540118</v>
      </c>
      <c r="DE37" s="621"/>
      <c r="DF37" s="621"/>
      <c r="DG37" s="621"/>
      <c r="DH37" s="621"/>
      <c r="DI37" s="621"/>
      <c r="DJ37" s="621"/>
      <c r="DK37" s="622"/>
      <c r="DL37" s="614">
        <v>507196</v>
      </c>
      <c r="DM37" s="621"/>
      <c r="DN37" s="621"/>
      <c r="DO37" s="621"/>
      <c r="DP37" s="621"/>
      <c r="DQ37" s="621"/>
      <c r="DR37" s="621"/>
      <c r="DS37" s="621"/>
      <c r="DT37" s="621"/>
      <c r="DU37" s="621"/>
      <c r="DV37" s="622"/>
      <c r="DW37" s="611">
        <v>8.6999999999999993</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v>151200</v>
      </c>
      <c r="S38" s="609"/>
      <c r="T38" s="609"/>
      <c r="U38" s="609"/>
      <c r="V38" s="609"/>
      <c r="W38" s="609"/>
      <c r="X38" s="609"/>
      <c r="Y38" s="610"/>
      <c r="Z38" s="646">
        <v>1.5</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5946</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2980</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790118</v>
      </c>
      <c r="CS38" s="609"/>
      <c r="CT38" s="609"/>
      <c r="CU38" s="609"/>
      <c r="CV38" s="609"/>
      <c r="CW38" s="609"/>
      <c r="CX38" s="609"/>
      <c r="CY38" s="610"/>
      <c r="CZ38" s="611">
        <v>8.4</v>
      </c>
      <c r="DA38" s="623"/>
      <c r="DB38" s="623"/>
      <c r="DC38" s="624"/>
      <c r="DD38" s="614">
        <v>635271</v>
      </c>
      <c r="DE38" s="609"/>
      <c r="DF38" s="609"/>
      <c r="DG38" s="609"/>
      <c r="DH38" s="609"/>
      <c r="DI38" s="609"/>
      <c r="DJ38" s="609"/>
      <c r="DK38" s="610"/>
      <c r="DL38" s="614">
        <v>619685</v>
      </c>
      <c r="DM38" s="609"/>
      <c r="DN38" s="609"/>
      <c r="DO38" s="609"/>
      <c r="DP38" s="609"/>
      <c r="DQ38" s="609"/>
      <c r="DR38" s="609"/>
      <c r="DS38" s="609"/>
      <c r="DT38" s="609"/>
      <c r="DU38" s="609"/>
      <c r="DV38" s="610"/>
      <c r="DW38" s="611">
        <v>10.6</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t="s">
        <v>122</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4617</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264005</v>
      </c>
      <c r="CS39" s="621"/>
      <c r="CT39" s="621"/>
      <c r="CU39" s="621"/>
      <c r="CV39" s="621"/>
      <c r="CW39" s="621"/>
      <c r="CX39" s="621"/>
      <c r="CY39" s="622"/>
      <c r="CZ39" s="611">
        <v>2.8</v>
      </c>
      <c r="DA39" s="623"/>
      <c r="DB39" s="623"/>
      <c r="DC39" s="624"/>
      <c r="DD39" s="614">
        <v>253801</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v>47000</v>
      </c>
      <c r="S40" s="609"/>
      <c r="T40" s="609"/>
      <c r="U40" s="609"/>
      <c r="V40" s="609"/>
      <c r="W40" s="609"/>
      <c r="X40" s="609"/>
      <c r="Y40" s="610"/>
      <c r="Z40" s="646">
        <v>0.5</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12"/>
      <c r="BM40" s="606" t="s">
        <v>333</v>
      </c>
      <c r="BN40" s="606"/>
      <c r="BO40" s="606"/>
      <c r="BP40" s="606"/>
      <c r="BQ40" s="606"/>
      <c r="BR40" s="606"/>
      <c r="BS40" s="606"/>
      <c r="BT40" s="606"/>
      <c r="BU40" s="607"/>
      <c r="BV40" s="608">
        <v>131</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4500</v>
      </c>
      <c r="CS40" s="609"/>
      <c r="CT40" s="609"/>
      <c r="CU40" s="609"/>
      <c r="CV40" s="609"/>
      <c r="CW40" s="609"/>
      <c r="CX40" s="609"/>
      <c r="CY40" s="610"/>
      <c r="CZ40" s="611">
        <v>0</v>
      </c>
      <c r="DA40" s="623"/>
      <c r="DB40" s="623"/>
      <c r="DC40" s="624"/>
      <c r="DD40" s="614" t="s">
        <v>122</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10066655</v>
      </c>
      <c r="S41" s="633"/>
      <c r="T41" s="633"/>
      <c r="U41" s="633"/>
      <c r="V41" s="633"/>
      <c r="W41" s="633"/>
      <c r="X41" s="633"/>
      <c r="Y41" s="636"/>
      <c r="Z41" s="637">
        <v>100</v>
      </c>
      <c r="AA41" s="637"/>
      <c r="AB41" s="637"/>
      <c r="AC41" s="637"/>
      <c r="AD41" s="638">
        <v>5811343</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192763</v>
      </c>
      <c r="BA41" s="609"/>
      <c r="BB41" s="609"/>
      <c r="BC41" s="609"/>
      <c r="BD41" s="621"/>
      <c r="BE41" s="621"/>
      <c r="BF41" s="644"/>
      <c r="BG41" s="649"/>
      <c r="BH41" s="650"/>
      <c r="BI41" s="650"/>
      <c r="BJ41" s="650"/>
      <c r="BK41" s="650"/>
      <c r="BL41" s="212"/>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597355</v>
      </c>
      <c r="BA42" s="633"/>
      <c r="BB42" s="633"/>
      <c r="BC42" s="633"/>
      <c r="BD42" s="593"/>
      <c r="BE42" s="593"/>
      <c r="BF42" s="656"/>
      <c r="BG42" s="651"/>
      <c r="BH42" s="652"/>
      <c r="BI42" s="652"/>
      <c r="BJ42" s="652"/>
      <c r="BK42" s="652"/>
      <c r="BL42" s="213"/>
      <c r="BM42" s="590" t="s">
        <v>340</v>
      </c>
      <c r="BN42" s="590"/>
      <c r="BO42" s="590"/>
      <c r="BP42" s="590"/>
      <c r="BQ42" s="590"/>
      <c r="BR42" s="590"/>
      <c r="BS42" s="590"/>
      <c r="BT42" s="590"/>
      <c r="BU42" s="591"/>
      <c r="BV42" s="592">
        <v>367</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586487</v>
      </c>
      <c r="CS42" s="621"/>
      <c r="CT42" s="621"/>
      <c r="CU42" s="621"/>
      <c r="CV42" s="621"/>
      <c r="CW42" s="621"/>
      <c r="CX42" s="621"/>
      <c r="CY42" s="622"/>
      <c r="CZ42" s="611">
        <v>6.3</v>
      </c>
      <c r="DA42" s="623"/>
      <c r="DB42" s="623"/>
      <c r="DC42" s="624"/>
      <c r="DD42" s="614">
        <v>259933</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206" t="s">
        <v>342</v>
      </c>
      <c r="CD43" s="605" t="s">
        <v>343</v>
      </c>
      <c r="CE43" s="606"/>
      <c r="CF43" s="606"/>
      <c r="CG43" s="606"/>
      <c r="CH43" s="606"/>
      <c r="CI43" s="606"/>
      <c r="CJ43" s="606"/>
      <c r="CK43" s="606"/>
      <c r="CL43" s="606"/>
      <c r="CM43" s="606"/>
      <c r="CN43" s="606"/>
      <c r="CO43" s="606"/>
      <c r="CP43" s="606"/>
      <c r="CQ43" s="607"/>
      <c r="CR43" s="608">
        <v>11014</v>
      </c>
      <c r="CS43" s="621"/>
      <c r="CT43" s="621"/>
      <c r="CU43" s="621"/>
      <c r="CV43" s="621"/>
      <c r="CW43" s="621"/>
      <c r="CX43" s="621"/>
      <c r="CY43" s="622"/>
      <c r="CZ43" s="611">
        <v>0.1</v>
      </c>
      <c r="DA43" s="623"/>
      <c r="DB43" s="623"/>
      <c r="DC43" s="624"/>
      <c r="DD43" s="614">
        <v>11014</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586487</v>
      </c>
      <c r="CS44" s="609"/>
      <c r="CT44" s="609"/>
      <c r="CU44" s="609"/>
      <c r="CV44" s="609"/>
      <c r="CW44" s="609"/>
      <c r="CX44" s="609"/>
      <c r="CY44" s="610"/>
      <c r="CZ44" s="611">
        <v>6.3</v>
      </c>
      <c r="DA44" s="612"/>
      <c r="DB44" s="612"/>
      <c r="DC44" s="613"/>
      <c r="DD44" s="614">
        <v>259933</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247818</v>
      </c>
      <c r="CS45" s="621"/>
      <c r="CT45" s="621"/>
      <c r="CU45" s="621"/>
      <c r="CV45" s="621"/>
      <c r="CW45" s="621"/>
      <c r="CX45" s="621"/>
      <c r="CY45" s="622"/>
      <c r="CZ45" s="611">
        <v>2.6</v>
      </c>
      <c r="DA45" s="623"/>
      <c r="DB45" s="623"/>
      <c r="DC45" s="624"/>
      <c r="DD45" s="614">
        <v>46256</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17"/>
      <c r="CD46" s="629"/>
      <c r="CE46" s="630"/>
      <c r="CF46" s="605" t="s">
        <v>348</v>
      </c>
      <c r="CG46" s="606"/>
      <c r="CH46" s="606"/>
      <c r="CI46" s="606"/>
      <c r="CJ46" s="606"/>
      <c r="CK46" s="606"/>
      <c r="CL46" s="606"/>
      <c r="CM46" s="606"/>
      <c r="CN46" s="606"/>
      <c r="CO46" s="606"/>
      <c r="CP46" s="606"/>
      <c r="CQ46" s="607"/>
      <c r="CR46" s="608">
        <v>318717</v>
      </c>
      <c r="CS46" s="609"/>
      <c r="CT46" s="609"/>
      <c r="CU46" s="609"/>
      <c r="CV46" s="609"/>
      <c r="CW46" s="609"/>
      <c r="CX46" s="609"/>
      <c r="CY46" s="610"/>
      <c r="CZ46" s="611">
        <v>3.4</v>
      </c>
      <c r="DA46" s="612"/>
      <c r="DB46" s="612"/>
      <c r="DC46" s="613"/>
      <c r="DD46" s="614">
        <v>209025</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17"/>
      <c r="CD47" s="629"/>
      <c r="CE47" s="630"/>
      <c r="CF47" s="605" t="s">
        <v>349</v>
      </c>
      <c r="CG47" s="606"/>
      <c r="CH47" s="606"/>
      <c r="CI47" s="606"/>
      <c r="CJ47" s="606"/>
      <c r="CK47" s="606"/>
      <c r="CL47" s="606"/>
      <c r="CM47" s="606"/>
      <c r="CN47" s="606"/>
      <c r="CO47" s="606"/>
      <c r="CP47" s="606"/>
      <c r="CQ47" s="607"/>
      <c r="CR47" s="608" t="s">
        <v>122</v>
      </c>
      <c r="CS47" s="621"/>
      <c r="CT47" s="621"/>
      <c r="CU47" s="621"/>
      <c r="CV47" s="621"/>
      <c r="CW47" s="621"/>
      <c r="CX47" s="621"/>
      <c r="CY47" s="622"/>
      <c r="CZ47" s="611" t="s">
        <v>122</v>
      </c>
      <c r="DA47" s="623"/>
      <c r="DB47" s="623"/>
      <c r="DC47" s="624"/>
      <c r="DD47" s="614" t="s">
        <v>122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0.8" x14ac:dyDescent="0.2">
      <c r="B48" s="21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17"/>
      <c r="CD49" s="589" t="s">
        <v>351</v>
      </c>
      <c r="CE49" s="590"/>
      <c r="CF49" s="590"/>
      <c r="CG49" s="590"/>
      <c r="CH49" s="590"/>
      <c r="CI49" s="590"/>
      <c r="CJ49" s="590"/>
      <c r="CK49" s="590"/>
      <c r="CL49" s="590"/>
      <c r="CM49" s="590"/>
      <c r="CN49" s="590"/>
      <c r="CO49" s="590"/>
      <c r="CP49" s="590"/>
      <c r="CQ49" s="591"/>
      <c r="CR49" s="592">
        <v>9380671</v>
      </c>
      <c r="CS49" s="593"/>
      <c r="CT49" s="593"/>
      <c r="CU49" s="593"/>
      <c r="CV49" s="593"/>
      <c r="CW49" s="593"/>
      <c r="CX49" s="593"/>
      <c r="CY49" s="594"/>
      <c r="CZ49" s="595">
        <v>100</v>
      </c>
      <c r="DA49" s="596"/>
      <c r="DB49" s="596"/>
      <c r="DC49" s="597"/>
      <c r="DD49" s="598">
        <v>6681006</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N4NTagH+yp0W9OQXPONuNMh5TTwRT5PnPyAKG1JN6tBVb0Mnm1A8ylnagY000Hlt6yyPE34Up45hNMhv1XLR/g==" saltValue="ewfQLIZaaweHfahR8nmAF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4"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23" customWidth="1"/>
    <col min="131" max="131" width="1.6640625" style="223" customWidth="1"/>
    <col min="132" max="16384" width="9" style="223" hidden="1"/>
  </cols>
  <sheetData>
    <row r="1" spans="1:131" ht="11.25" customHeight="1" thickBot="1" x14ac:dyDescent="0.25">
      <c r="A1" s="219"/>
      <c r="B1" s="219"/>
      <c r="C1" s="219"/>
      <c r="D1" s="219"/>
      <c r="E1" s="219"/>
      <c r="F1" s="219"/>
      <c r="G1" s="219"/>
      <c r="H1" s="219"/>
      <c r="I1" s="219"/>
      <c r="J1" s="219"/>
      <c r="K1" s="219"/>
      <c r="L1" s="219"/>
      <c r="M1" s="219"/>
      <c r="N1" s="220"/>
      <c r="O1" s="220"/>
      <c r="P1" s="220"/>
      <c r="Q1" s="220"/>
      <c r="R1" s="220"/>
      <c r="S1" s="220"/>
      <c r="T1" s="220"/>
      <c r="U1" s="220"/>
      <c r="V1" s="220"/>
      <c r="W1" s="220"/>
      <c r="X1" s="220"/>
      <c r="Y1" s="220"/>
      <c r="Z1" s="220"/>
      <c r="AA1" s="220"/>
      <c r="AB1" s="220"/>
      <c r="AC1" s="220"/>
      <c r="AD1" s="220"/>
      <c r="AE1" s="220"/>
      <c r="AF1" s="220"/>
      <c r="AG1" s="220"/>
      <c r="AH1" s="220"/>
      <c r="AI1" s="220"/>
      <c r="AJ1" s="220"/>
      <c r="AK1" s="220"/>
      <c r="AL1" s="220"/>
      <c r="AM1" s="220"/>
      <c r="AN1" s="220"/>
      <c r="AO1" s="220"/>
      <c r="AP1" s="220"/>
      <c r="AQ1" s="220"/>
      <c r="AR1" s="220"/>
      <c r="AS1" s="220"/>
      <c r="AT1" s="220"/>
      <c r="AU1" s="220"/>
      <c r="AV1" s="220"/>
      <c r="AW1" s="220"/>
      <c r="AX1" s="220"/>
      <c r="AY1" s="220"/>
      <c r="AZ1" s="220"/>
      <c r="BA1" s="220"/>
      <c r="BB1" s="220"/>
      <c r="BC1" s="220"/>
      <c r="BD1" s="220"/>
      <c r="BE1" s="220"/>
      <c r="BF1" s="220"/>
      <c r="BG1" s="220"/>
      <c r="BH1" s="220"/>
      <c r="BI1" s="220"/>
      <c r="BJ1" s="220"/>
      <c r="BK1" s="220"/>
      <c r="BL1" s="220"/>
      <c r="BM1" s="220"/>
      <c r="BN1" s="220"/>
      <c r="BO1" s="220"/>
      <c r="BP1" s="220"/>
      <c r="BQ1" s="220"/>
      <c r="BR1" s="220"/>
      <c r="BS1" s="220"/>
      <c r="BT1" s="220"/>
      <c r="BU1" s="220"/>
      <c r="BV1" s="220"/>
      <c r="BW1" s="220"/>
      <c r="BX1" s="220"/>
      <c r="BY1" s="220"/>
      <c r="BZ1" s="220"/>
      <c r="CA1" s="220"/>
      <c r="CB1" s="220"/>
      <c r="CC1" s="220"/>
      <c r="CD1" s="220"/>
      <c r="CE1" s="220"/>
      <c r="CF1" s="220"/>
      <c r="CG1" s="220"/>
      <c r="CH1" s="220"/>
      <c r="CI1" s="220"/>
      <c r="CJ1" s="220"/>
      <c r="CK1" s="220"/>
      <c r="CL1" s="220"/>
      <c r="CM1" s="220"/>
      <c r="CN1" s="220"/>
      <c r="CO1" s="220"/>
      <c r="CP1" s="220"/>
      <c r="CQ1" s="220"/>
      <c r="CR1" s="220"/>
      <c r="CS1" s="220"/>
      <c r="CT1" s="220"/>
      <c r="CU1" s="220"/>
      <c r="CV1" s="220"/>
      <c r="CW1" s="220"/>
      <c r="CX1" s="220"/>
      <c r="CY1" s="220"/>
      <c r="CZ1" s="220"/>
      <c r="DA1" s="220"/>
      <c r="DB1" s="220"/>
      <c r="DC1" s="220"/>
      <c r="DD1" s="220"/>
      <c r="DE1" s="220"/>
      <c r="DF1" s="220"/>
      <c r="DG1" s="220"/>
      <c r="DH1" s="220"/>
      <c r="DI1" s="220"/>
      <c r="DJ1" s="220"/>
      <c r="DK1" s="220"/>
      <c r="DL1" s="220"/>
      <c r="DM1" s="220"/>
      <c r="DN1" s="220"/>
      <c r="DO1" s="220"/>
      <c r="DP1" s="220"/>
      <c r="DQ1" s="221"/>
      <c r="DR1" s="221"/>
      <c r="DS1" s="221"/>
      <c r="DT1" s="221"/>
      <c r="DU1" s="221"/>
      <c r="DV1" s="221"/>
      <c r="DW1" s="221"/>
      <c r="DX1" s="221"/>
      <c r="DY1" s="221"/>
      <c r="DZ1" s="221"/>
      <c r="EA1" s="222"/>
    </row>
    <row r="2" spans="1:131" ht="26.25" customHeight="1" thickBot="1" x14ac:dyDescent="0.25">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20"/>
      <c r="BK2" s="220"/>
      <c r="BL2" s="220"/>
      <c r="BM2" s="220"/>
      <c r="BN2" s="220"/>
      <c r="BO2" s="220"/>
      <c r="BP2" s="220"/>
      <c r="BQ2" s="220"/>
      <c r="BR2" s="220"/>
      <c r="BS2" s="220"/>
      <c r="BT2" s="220"/>
      <c r="BU2" s="220"/>
      <c r="BV2" s="220"/>
      <c r="BW2" s="220"/>
      <c r="BX2" s="220"/>
      <c r="BY2" s="220"/>
      <c r="BZ2" s="220"/>
      <c r="CA2" s="220"/>
      <c r="CB2" s="220"/>
      <c r="CC2" s="220"/>
      <c r="CD2" s="220"/>
      <c r="CE2" s="220"/>
      <c r="CF2" s="220"/>
      <c r="CG2" s="220"/>
      <c r="CH2" s="220"/>
      <c r="CI2" s="220"/>
      <c r="CJ2" s="220"/>
      <c r="CK2" s="220"/>
      <c r="CL2" s="220"/>
      <c r="CM2" s="220"/>
      <c r="CN2" s="220"/>
      <c r="CO2" s="220"/>
      <c r="CP2" s="220"/>
      <c r="CQ2" s="220"/>
      <c r="CR2" s="220"/>
      <c r="CS2" s="220"/>
      <c r="CT2" s="220"/>
      <c r="CU2" s="220"/>
      <c r="CV2" s="220"/>
      <c r="CW2" s="220"/>
      <c r="CX2" s="220"/>
      <c r="CY2" s="220"/>
      <c r="CZ2" s="220"/>
      <c r="DA2" s="220"/>
      <c r="DB2" s="220"/>
      <c r="DC2" s="220"/>
      <c r="DD2" s="220"/>
      <c r="DE2" s="220"/>
      <c r="DF2" s="220"/>
      <c r="DG2" s="220"/>
      <c r="DH2" s="220"/>
      <c r="DI2" s="220"/>
      <c r="DJ2" s="1078" t="s">
        <v>353</v>
      </c>
      <c r="DK2" s="1079"/>
      <c r="DL2" s="1079"/>
      <c r="DM2" s="1079"/>
      <c r="DN2" s="1079"/>
      <c r="DO2" s="1080"/>
      <c r="DP2" s="220"/>
      <c r="DQ2" s="1078" t="s">
        <v>354</v>
      </c>
      <c r="DR2" s="1079"/>
      <c r="DS2" s="1079"/>
      <c r="DT2" s="1079"/>
      <c r="DU2" s="1079"/>
      <c r="DV2" s="1079"/>
      <c r="DW2" s="1079"/>
      <c r="DX2" s="1079"/>
      <c r="DY2" s="1079"/>
      <c r="DZ2" s="1080"/>
      <c r="EA2" s="222"/>
    </row>
    <row r="3" spans="1:131" ht="11.25" customHeight="1" x14ac:dyDescent="0.2">
      <c r="A3" s="220"/>
      <c r="B3" s="220"/>
      <c r="C3" s="220"/>
      <c r="D3" s="220"/>
      <c r="E3" s="220"/>
      <c r="F3" s="220"/>
      <c r="G3" s="220"/>
      <c r="H3" s="220"/>
      <c r="I3" s="220"/>
      <c r="J3" s="220"/>
      <c r="K3" s="220"/>
      <c r="L3" s="220"/>
      <c r="M3" s="220"/>
      <c r="N3" s="220"/>
      <c r="O3" s="220"/>
      <c r="P3" s="220"/>
      <c r="Q3" s="220"/>
      <c r="R3" s="220"/>
      <c r="S3" s="220"/>
      <c r="T3" s="220"/>
      <c r="U3" s="220"/>
      <c r="V3" s="220"/>
      <c r="W3" s="220"/>
      <c r="X3" s="220"/>
      <c r="Y3" s="220"/>
      <c r="Z3" s="220"/>
      <c r="AA3" s="220"/>
      <c r="AB3" s="220"/>
      <c r="AC3" s="220"/>
      <c r="AD3" s="220"/>
      <c r="AE3" s="220"/>
      <c r="AF3" s="220"/>
      <c r="AG3" s="220"/>
      <c r="AH3" s="220"/>
      <c r="AI3" s="220"/>
      <c r="AJ3" s="220"/>
      <c r="AK3" s="220"/>
      <c r="AL3" s="220"/>
      <c r="AM3" s="220"/>
      <c r="AN3" s="220"/>
      <c r="AO3" s="220"/>
      <c r="AP3" s="220"/>
      <c r="AQ3" s="220"/>
      <c r="AR3" s="220"/>
      <c r="AS3" s="220"/>
      <c r="AT3" s="220"/>
      <c r="AU3" s="220"/>
      <c r="AV3" s="220"/>
      <c r="AW3" s="220"/>
      <c r="AX3" s="220"/>
      <c r="AY3" s="220"/>
      <c r="AZ3" s="220"/>
      <c r="BA3" s="220"/>
      <c r="BB3" s="220"/>
      <c r="BC3" s="220"/>
      <c r="BD3" s="220"/>
      <c r="BE3" s="220"/>
      <c r="BF3" s="220"/>
      <c r="BG3" s="220"/>
      <c r="BH3" s="220"/>
      <c r="BI3" s="220"/>
      <c r="BJ3" s="220"/>
      <c r="BK3" s="220"/>
      <c r="BL3" s="220"/>
      <c r="BM3" s="220"/>
      <c r="BN3" s="220"/>
      <c r="BO3" s="220"/>
      <c r="BP3" s="220"/>
      <c r="BQ3" s="220"/>
      <c r="BR3" s="220"/>
      <c r="BS3" s="220"/>
      <c r="BT3" s="220"/>
      <c r="BU3" s="220"/>
      <c r="BV3" s="220"/>
      <c r="BW3" s="220"/>
      <c r="BX3" s="220"/>
      <c r="BY3" s="220"/>
      <c r="BZ3" s="220"/>
      <c r="CA3" s="220"/>
      <c r="CB3" s="220"/>
      <c r="CC3" s="220"/>
      <c r="CD3" s="220"/>
      <c r="CE3" s="220"/>
      <c r="CF3" s="220"/>
      <c r="CG3" s="220"/>
      <c r="CH3" s="220"/>
      <c r="CI3" s="220"/>
      <c r="CJ3" s="220"/>
      <c r="CK3" s="220"/>
      <c r="CL3" s="220"/>
      <c r="CM3" s="220"/>
      <c r="CN3" s="220"/>
      <c r="CO3" s="220"/>
      <c r="CP3" s="220"/>
      <c r="CQ3" s="220"/>
      <c r="CR3" s="220"/>
      <c r="CS3" s="220"/>
      <c r="CT3" s="220"/>
      <c r="CU3" s="220"/>
      <c r="CV3" s="220"/>
      <c r="CW3" s="220"/>
      <c r="CX3" s="220"/>
      <c r="CY3" s="220"/>
      <c r="CZ3" s="220"/>
      <c r="DA3" s="220"/>
      <c r="DB3" s="220"/>
      <c r="DC3" s="220"/>
      <c r="DD3" s="220"/>
      <c r="DE3" s="220"/>
      <c r="DF3" s="220"/>
      <c r="DG3" s="220"/>
      <c r="DH3" s="220"/>
      <c r="DI3" s="220"/>
      <c r="DJ3" s="220"/>
      <c r="DK3" s="220"/>
      <c r="DL3" s="220"/>
      <c r="DM3" s="220"/>
      <c r="DN3" s="220"/>
      <c r="DO3" s="220"/>
      <c r="DP3" s="220"/>
      <c r="DQ3" s="220"/>
      <c r="DR3" s="220"/>
      <c r="DS3" s="220"/>
      <c r="DT3" s="220"/>
      <c r="DU3" s="220"/>
      <c r="DV3" s="220"/>
      <c r="DW3" s="220"/>
      <c r="DX3" s="220"/>
      <c r="DY3" s="220"/>
      <c r="DZ3" s="220"/>
      <c r="EA3" s="222"/>
    </row>
    <row r="4" spans="1:131" s="228" customFormat="1" ht="26.25" customHeight="1" thickBot="1" x14ac:dyDescent="0.25">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24"/>
      <c r="BA4" s="224"/>
      <c r="BB4" s="224"/>
      <c r="BC4" s="224"/>
      <c r="BD4" s="224"/>
      <c r="BE4" s="225"/>
      <c r="BF4" s="225"/>
      <c r="BG4" s="225"/>
      <c r="BH4" s="225"/>
      <c r="BI4" s="225"/>
      <c r="BJ4" s="225"/>
      <c r="BK4" s="225"/>
      <c r="BL4" s="225"/>
      <c r="BM4" s="225"/>
      <c r="BN4" s="225"/>
      <c r="BO4" s="225"/>
      <c r="BP4" s="22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27"/>
    </row>
    <row r="5" spans="1:131" s="228" customFormat="1" ht="26.25" customHeight="1" x14ac:dyDescent="0.2">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24"/>
      <c r="BA5" s="224"/>
      <c r="BB5" s="224"/>
      <c r="BC5" s="224"/>
      <c r="BD5" s="224"/>
      <c r="BE5" s="225"/>
      <c r="BF5" s="225"/>
      <c r="BG5" s="225"/>
      <c r="BH5" s="225"/>
      <c r="BI5" s="225"/>
      <c r="BJ5" s="225"/>
      <c r="BK5" s="225"/>
      <c r="BL5" s="225"/>
      <c r="BM5" s="225"/>
      <c r="BN5" s="225"/>
      <c r="BO5" s="225"/>
      <c r="BP5" s="22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27"/>
    </row>
    <row r="6" spans="1:131" s="228"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24"/>
      <c r="BA6" s="224"/>
      <c r="BB6" s="224"/>
      <c r="BC6" s="224"/>
      <c r="BD6" s="224"/>
      <c r="BE6" s="225"/>
      <c r="BF6" s="225"/>
      <c r="BG6" s="225"/>
      <c r="BH6" s="225"/>
      <c r="BI6" s="225"/>
      <c r="BJ6" s="225"/>
      <c r="BK6" s="225"/>
      <c r="BL6" s="225"/>
      <c r="BM6" s="225"/>
      <c r="BN6" s="225"/>
      <c r="BO6" s="225"/>
      <c r="BP6" s="22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27"/>
    </row>
    <row r="7" spans="1:131" s="228" customFormat="1" ht="26.25" customHeight="1" thickTop="1" x14ac:dyDescent="0.2">
      <c r="A7" s="229">
        <v>1</v>
      </c>
      <c r="B7" s="1034" t="s">
        <v>374</v>
      </c>
      <c r="C7" s="1035"/>
      <c r="D7" s="1035"/>
      <c r="E7" s="1035"/>
      <c r="F7" s="1035"/>
      <c r="G7" s="1035"/>
      <c r="H7" s="1035"/>
      <c r="I7" s="1035"/>
      <c r="J7" s="1035"/>
      <c r="K7" s="1035"/>
      <c r="L7" s="1035"/>
      <c r="M7" s="1035"/>
      <c r="N7" s="1035"/>
      <c r="O7" s="1035"/>
      <c r="P7" s="1036"/>
      <c r="Q7" s="1089">
        <v>9955</v>
      </c>
      <c r="R7" s="1090"/>
      <c r="S7" s="1090"/>
      <c r="T7" s="1090"/>
      <c r="U7" s="1090"/>
      <c r="V7" s="1090">
        <v>9270</v>
      </c>
      <c r="W7" s="1090"/>
      <c r="X7" s="1090"/>
      <c r="Y7" s="1090"/>
      <c r="Z7" s="1090"/>
      <c r="AA7" s="1090">
        <v>685</v>
      </c>
      <c r="AB7" s="1090"/>
      <c r="AC7" s="1090"/>
      <c r="AD7" s="1090"/>
      <c r="AE7" s="1091"/>
      <c r="AF7" s="1092">
        <v>628</v>
      </c>
      <c r="AG7" s="1093"/>
      <c r="AH7" s="1093"/>
      <c r="AI7" s="1093"/>
      <c r="AJ7" s="1094"/>
      <c r="AK7" s="1095">
        <v>417</v>
      </c>
      <c r="AL7" s="1096"/>
      <c r="AM7" s="1096"/>
      <c r="AN7" s="1096"/>
      <c r="AO7" s="1096"/>
      <c r="AP7" s="1096">
        <v>4452</v>
      </c>
      <c r="AQ7" s="1096"/>
      <c r="AR7" s="1096"/>
      <c r="AS7" s="1096"/>
      <c r="AT7" s="1096"/>
      <c r="AU7" s="1097" t="s">
        <v>548</v>
      </c>
      <c r="AV7" s="1097"/>
      <c r="AW7" s="1097"/>
      <c r="AX7" s="1097"/>
      <c r="AY7" s="1098"/>
      <c r="AZ7" s="224"/>
      <c r="BA7" s="224"/>
      <c r="BB7" s="224"/>
      <c r="BC7" s="224"/>
      <c r="BD7" s="224"/>
      <c r="BE7" s="225"/>
      <c r="BF7" s="225"/>
      <c r="BG7" s="225"/>
      <c r="BH7" s="225"/>
      <c r="BI7" s="225"/>
      <c r="BJ7" s="225"/>
      <c r="BK7" s="225"/>
      <c r="BL7" s="225"/>
      <c r="BM7" s="225"/>
      <c r="BN7" s="225"/>
      <c r="BO7" s="225"/>
      <c r="BP7" s="225"/>
      <c r="BQ7" s="229">
        <v>1</v>
      </c>
      <c r="BR7" s="230"/>
      <c r="BS7" s="1086"/>
      <c r="BT7" s="1087"/>
      <c r="BU7" s="1087"/>
      <c r="BV7" s="1087"/>
      <c r="BW7" s="1087"/>
      <c r="BX7" s="1087"/>
      <c r="BY7" s="1087"/>
      <c r="BZ7" s="1087"/>
      <c r="CA7" s="1087"/>
      <c r="CB7" s="1087"/>
      <c r="CC7" s="1087"/>
      <c r="CD7" s="1087"/>
      <c r="CE7" s="1087"/>
      <c r="CF7" s="1087"/>
      <c r="CG7" s="1099"/>
      <c r="CH7" s="1083"/>
      <c r="CI7" s="1084"/>
      <c r="CJ7" s="1084"/>
      <c r="CK7" s="1084"/>
      <c r="CL7" s="1085"/>
      <c r="CM7" s="1083"/>
      <c r="CN7" s="1084"/>
      <c r="CO7" s="1084"/>
      <c r="CP7" s="1084"/>
      <c r="CQ7" s="1085"/>
      <c r="CR7" s="1083"/>
      <c r="CS7" s="1084"/>
      <c r="CT7" s="1084"/>
      <c r="CU7" s="1084"/>
      <c r="CV7" s="1085"/>
      <c r="CW7" s="1083"/>
      <c r="CX7" s="1084"/>
      <c r="CY7" s="1084"/>
      <c r="CZ7" s="1084"/>
      <c r="DA7" s="1085"/>
      <c r="DB7" s="1083"/>
      <c r="DC7" s="1084"/>
      <c r="DD7" s="1084"/>
      <c r="DE7" s="1084"/>
      <c r="DF7" s="1085"/>
      <c r="DG7" s="1083"/>
      <c r="DH7" s="1084"/>
      <c r="DI7" s="1084"/>
      <c r="DJ7" s="1084"/>
      <c r="DK7" s="1085"/>
      <c r="DL7" s="1083"/>
      <c r="DM7" s="1084"/>
      <c r="DN7" s="1084"/>
      <c r="DO7" s="1084"/>
      <c r="DP7" s="1085"/>
      <c r="DQ7" s="1083"/>
      <c r="DR7" s="1084"/>
      <c r="DS7" s="1084"/>
      <c r="DT7" s="1084"/>
      <c r="DU7" s="1085"/>
      <c r="DV7" s="1086"/>
      <c r="DW7" s="1087"/>
      <c r="DX7" s="1087"/>
      <c r="DY7" s="1087"/>
      <c r="DZ7" s="1088"/>
      <c r="EA7" s="227"/>
    </row>
    <row r="8" spans="1:131" s="228" customFormat="1" ht="26.25" customHeight="1" x14ac:dyDescent="0.2">
      <c r="A8" s="231">
        <v>2</v>
      </c>
      <c r="B8" s="1017" t="s">
        <v>375</v>
      </c>
      <c r="C8" s="1018"/>
      <c r="D8" s="1018"/>
      <c r="E8" s="1018"/>
      <c r="F8" s="1018"/>
      <c r="G8" s="1018"/>
      <c r="H8" s="1018"/>
      <c r="I8" s="1018"/>
      <c r="J8" s="1018"/>
      <c r="K8" s="1018"/>
      <c r="L8" s="1018"/>
      <c r="M8" s="1018"/>
      <c r="N8" s="1018"/>
      <c r="O8" s="1018"/>
      <c r="P8" s="1019"/>
      <c r="Q8" s="1025">
        <v>240</v>
      </c>
      <c r="R8" s="1026"/>
      <c r="S8" s="1026"/>
      <c r="T8" s="1026"/>
      <c r="U8" s="1026"/>
      <c r="V8" s="1026">
        <v>239</v>
      </c>
      <c r="W8" s="1026"/>
      <c r="X8" s="1026"/>
      <c r="Y8" s="1026"/>
      <c r="Z8" s="1026"/>
      <c r="AA8" s="1026">
        <v>1</v>
      </c>
      <c r="AB8" s="1026"/>
      <c r="AC8" s="1026"/>
      <c r="AD8" s="1026"/>
      <c r="AE8" s="1027"/>
      <c r="AF8" s="1022">
        <v>1</v>
      </c>
      <c r="AG8" s="1023"/>
      <c r="AH8" s="1023"/>
      <c r="AI8" s="1023"/>
      <c r="AJ8" s="1024"/>
      <c r="AK8" s="1067" t="s">
        <v>558</v>
      </c>
      <c r="AL8" s="1068"/>
      <c r="AM8" s="1068"/>
      <c r="AN8" s="1068"/>
      <c r="AO8" s="1068"/>
      <c r="AP8" s="1068" t="s">
        <v>558</v>
      </c>
      <c r="AQ8" s="1068"/>
      <c r="AR8" s="1068"/>
      <c r="AS8" s="1068"/>
      <c r="AT8" s="1068"/>
      <c r="AU8" s="1069"/>
      <c r="AV8" s="1069"/>
      <c r="AW8" s="1069"/>
      <c r="AX8" s="1069"/>
      <c r="AY8" s="1070"/>
      <c r="AZ8" s="224"/>
      <c r="BA8" s="224"/>
      <c r="BB8" s="224"/>
      <c r="BC8" s="224"/>
      <c r="BD8" s="224"/>
      <c r="BE8" s="225"/>
      <c r="BF8" s="225"/>
      <c r="BG8" s="225"/>
      <c r="BH8" s="225"/>
      <c r="BI8" s="225"/>
      <c r="BJ8" s="225"/>
      <c r="BK8" s="225"/>
      <c r="BL8" s="225"/>
      <c r="BM8" s="225"/>
      <c r="BN8" s="225"/>
      <c r="BO8" s="225"/>
      <c r="BP8" s="225"/>
      <c r="BQ8" s="231">
        <v>2</v>
      </c>
      <c r="BR8" s="232"/>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27"/>
    </row>
    <row r="9" spans="1:131" s="228" customFormat="1" ht="26.25" customHeight="1" x14ac:dyDescent="0.2">
      <c r="A9" s="23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24"/>
      <c r="BA9" s="224"/>
      <c r="BB9" s="224"/>
      <c r="BC9" s="224"/>
      <c r="BD9" s="224"/>
      <c r="BE9" s="225"/>
      <c r="BF9" s="225"/>
      <c r="BG9" s="225"/>
      <c r="BH9" s="225"/>
      <c r="BI9" s="225"/>
      <c r="BJ9" s="225"/>
      <c r="BK9" s="225"/>
      <c r="BL9" s="225"/>
      <c r="BM9" s="225"/>
      <c r="BN9" s="225"/>
      <c r="BO9" s="225"/>
      <c r="BP9" s="225"/>
      <c r="BQ9" s="231">
        <v>3</v>
      </c>
      <c r="BR9" s="232"/>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27"/>
    </row>
    <row r="10" spans="1:131" s="228" customFormat="1" ht="26.25" customHeight="1" x14ac:dyDescent="0.2">
      <c r="A10" s="23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24"/>
      <c r="BA10" s="224"/>
      <c r="BB10" s="224"/>
      <c r="BC10" s="224"/>
      <c r="BD10" s="224"/>
      <c r="BE10" s="225"/>
      <c r="BF10" s="225"/>
      <c r="BG10" s="225"/>
      <c r="BH10" s="225"/>
      <c r="BI10" s="225"/>
      <c r="BJ10" s="225"/>
      <c r="BK10" s="225"/>
      <c r="BL10" s="225"/>
      <c r="BM10" s="225"/>
      <c r="BN10" s="225"/>
      <c r="BO10" s="225"/>
      <c r="BP10" s="225"/>
      <c r="BQ10" s="231">
        <v>4</v>
      </c>
      <c r="BR10" s="232"/>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27"/>
    </row>
    <row r="11" spans="1:131" s="228" customFormat="1" ht="26.25" customHeight="1" x14ac:dyDescent="0.2">
      <c r="A11" s="23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24"/>
      <c r="BA11" s="224"/>
      <c r="BB11" s="224"/>
      <c r="BC11" s="224"/>
      <c r="BD11" s="224"/>
      <c r="BE11" s="225"/>
      <c r="BF11" s="225"/>
      <c r="BG11" s="225"/>
      <c r="BH11" s="225"/>
      <c r="BI11" s="225"/>
      <c r="BJ11" s="225"/>
      <c r="BK11" s="225"/>
      <c r="BL11" s="225"/>
      <c r="BM11" s="225"/>
      <c r="BN11" s="225"/>
      <c r="BO11" s="225"/>
      <c r="BP11" s="225"/>
      <c r="BQ11" s="231">
        <v>5</v>
      </c>
      <c r="BR11" s="232"/>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27"/>
    </row>
    <row r="12" spans="1:131" s="228" customFormat="1" ht="26.25" customHeight="1" x14ac:dyDescent="0.2">
      <c r="A12" s="23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24"/>
      <c r="BA12" s="224"/>
      <c r="BB12" s="224"/>
      <c r="BC12" s="224"/>
      <c r="BD12" s="224"/>
      <c r="BE12" s="225"/>
      <c r="BF12" s="225"/>
      <c r="BG12" s="225"/>
      <c r="BH12" s="225"/>
      <c r="BI12" s="225"/>
      <c r="BJ12" s="225"/>
      <c r="BK12" s="225"/>
      <c r="BL12" s="225"/>
      <c r="BM12" s="225"/>
      <c r="BN12" s="225"/>
      <c r="BO12" s="225"/>
      <c r="BP12" s="225"/>
      <c r="BQ12" s="231">
        <v>6</v>
      </c>
      <c r="BR12" s="23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27"/>
    </row>
    <row r="13" spans="1:131" s="228" customFormat="1" ht="26.25" customHeight="1" x14ac:dyDescent="0.2">
      <c r="A13" s="23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24"/>
      <c r="BA13" s="224"/>
      <c r="BB13" s="224"/>
      <c r="BC13" s="224"/>
      <c r="BD13" s="224"/>
      <c r="BE13" s="225"/>
      <c r="BF13" s="225"/>
      <c r="BG13" s="225"/>
      <c r="BH13" s="225"/>
      <c r="BI13" s="225"/>
      <c r="BJ13" s="225"/>
      <c r="BK13" s="225"/>
      <c r="BL13" s="225"/>
      <c r="BM13" s="225"/>
      <c r="BN13" s="225"/>
      <c r="BO13" s="225"/>
      <c r="BP13" s="225"/>
      <c r="BQ13" s="231">
        <v>7</v>
      </c>
      <c r="BR13" s="23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27"/>
    </row>
    <row r="14" spans="1:131" s="228" customFormat="1" ht="26.25" customHeight="1" x14ac:dyDescent="0.2">
      <c r="A14" s="23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24"/>
      <c r="BA14" s="224"/>
      <c r="BB14" s="224"/>
      <c r="BC14" s="224"/>
      <c r="BD14" s="224"/>
      <c r="BE14" s="225"/>
      <c r="BF14" s="225"/>
      <c r="BG14" s="225"/>
      <c r="BH14" s="225"/>
      <c r="BI14" s="225"/>
      <c r="BJ14" s="225"/>
      <c r="BK14" s="225"/>
      <c r="BL14" s="225"/>
      <c r="BM14" s="225"/>
      <c r="BN14" s="225"/>
      <c r="BO14" s="225"/>
      <c r="BP14" s="225"/>
      <c r="BQ14" s="231">
        <v>8</v>
      </c>
      <c r="BR14" s="23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27"/>
    </row>
    <row r="15" spans="1:131" s="228" customFormat="1" ht="26.25" customHeight="1" x14ac:dyDescent="0.2">
      <c r="A15" s="23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24"/>
      <c r="BA15" s="224"/>
      <c r="BB15" s="224"/>
      <c r="BC15" s="224"/>
      <c r="BD15" s="224"/>
      <c r="BE15" s="225"/>
      <c r="BF15" s="225"/>
      <c r="BG15" s="225"/>
      <c r="BH15" s="225"/>
      <c r="BI15" s="225"/>
      <c r="BJ15" s="225"/>
      <c r="BK15" s="225"/>
      <c r="BL15" s="225"/>
      <c r="BM15" s="225"/>
      <c r="BN15" s="225"/>
      <c r="BO15" s="225"/>
      <c r="BP15" s="225"/>
      <c r="BQ15" s="231">
        <v>9</v>
      </c>
      <c r="BR15" s="23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27"/>
    </row>
    <row r="16" spans="1:131" s="228" customFormat="1" ht="26.25" customHeight="1" x14ac:dyDescent="0.2">
      <c r="A16" s="23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24"/>
      <c r="BA16" s="224"/>
      <c r="BB16" s="224"/>
      <c r="BC16" s="224"/>
      <c r="BD16" s="224"/>
      <c r="BE16" s="225"/>
      <c r="BF16" s="225"/>
      <c r="BG16" s="225"/>
      <c r="BH16" s="225"/>
      <c r="BI16" s="225"/>
      <c r="BJ16" s="225"/>
      <c r="BK16" s="225"/>
      <c r="BL16" s="225"/>
      <c r="BM16" s="225"/>
      <c r="BN16" s="225"/>
      <c r="BO16" s="225"/>
      <c r="BP16" s="225"/>
      <c r="BQ16" s="231">
        <v>10</v>
      </c>
      <c r="BR16" s="23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27"/>
    </row>
    <row r="17" spans="1:131" s="228" customFormat="1" ht="26.25" customHeight="1" x14ac:dyDescent="0.2">
      <c r="A17" s="23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24"/>
      <c r="BA17" s="224"/>
      <c r="BB17" s="224"/>
      <c r="BC17" s="224"/>
      <c r="BD17" s="224"/>
      <c r="BE17" s="225"/>
      <c r="BF17" s="225"/>
      <c r="BG17" s="225"/>
      <c r="BH17" s="225"/>
      <c r="BI17" s="225"/>
      <c r="BJ17" s="225"/>
      <c r="BK17" s="225"/>
      <c r="BL17" s="225"/>
      <c r="BM17" s="225"/>
      <c r="BN17" s="225"/>
      <c r="BO17" s="225"/>
      <c r="BP17" s="225"/>
      <c r="BQ17" s="231">
        <v>11</v>
      </c>
      <c r="BR17" s="23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27"/>
    </row>
    <row r="18" spans="1:131" s="228" customFormat="1" ht="26.25" customHeight="1" x14ac:dyDescent="0.2">
      <c r="A18" s="23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24"/>
      <c r="BA18" s="224"/>
      <c r="BB18" s="224"/>
      <c r="BC18" s="224"/>
      <c r="BD18" s="224"/>
      <c r="BE18" s="225"/>
      <c r="BF18" s="225"/>
      <c r="BG18" s="225"/>
      <c r="BH18" s="225"/>
      <c r="BI18" s="225"/>
      <c r="BJ18" s="225"/>
      <c r="BK18" s="225"/>
      <c r="BL18" s="225"/>
      <c r="BM18" s="225"/>
      <c r="BN18" s="225"/>
      <c r="BO18" s="225"/>
      <c r="BP18" s="225"/>
      <c r="BQ18" s="231">
        <v>12</v>
      </c>
      <c r="BR18" s="23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27"/>
    </row>
    <row r="19" spans="1:131" s="228" customFormat="1" ht="26.25" customHeight="1" x14ac:dyDescent="0.2">
      <c r="A19" s="23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24"/>
      <c r="BA19" s="224"/>
      <c r="BB19" s="224"/>
      <c r="BC19" s="224"/>
      <c r="BD19" s="224"/>
      <c r="BE19" s="225"/>
      <c r="BF19" s="225"/>
      <c r="BG19" s="225"/>
      <c r="BH19" s="225"/>
      <c r="BI19" s="225"/>
      <c r="BJ19" s="225"/>
      <c r="BK19" s="225"/>
      <c r="BL19" s="225"/>
      <c r="BM19" s="225"/>
      <c r="BN19" s="225"/>
      <c r="BO19" s="225"/>
      <c r="BP19" s="225"/>
      <c r="BQ19" s="231">
        <v>13</v>
      </c>
      <c r="BR19" s="23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27"/>
    </row>
    <row r="20" spans="1:131" s="228" customFormat="1" ht="26.25" customHeight="1" x14ac:dyDescent="0.2">
      <c r="A20" s="23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24"/>
      <c r="BA20" s="224"/>
      <c r="BB20" s="224"/>
      <c r="BC20" s="224"/>
      <c r="BD20" s="224"/>
      <c r="BE20" s="225"/>
      <c r="BF20" s="225"/>
      <c r="BG20" s="225"/>
      <c r="BH20" s="225"/>
      <c r="BI20" s="225"/>
      <c r="BJ20" s="225"/>
      <c r="BK20" s="225"/>
      <c r="BL20" s="225"/>
      <c r="BM20" s="225"/>
      <c r="BN20" s="225"/>
      <c r="BO20" s="225"/>
      <c r="BP20" s="225"/>
      <c r="BQ20" s="231">
        <v>14</v>
      </c>
      <c r="BR20" s="23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27"/>
    </row>
    <row r="21" spans="1:131" s="228" customFormat="1" ht="26.25" customHeight="1" thickBot="1" x14ac:dyDescent="0.25">
      <c r="A21" s="23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24"/>
      <c r="BA21" s="224"/>
      <c r="BB21" s="224"/>
      <c r="BC21" s="224"/>
      <c r="BD21" s="224"/>
      <c r="BE21" s="225"/>
      <c r="BF21" s="225"/>
      <c r="BG21" s="225"/>
      <c r="BH21" s="225"/>
      <c r="BI21" s="225"/>
      <c r="BJ21" s="225"/>
      <c r="BK21" s="225"/>
      <c r="BL21" s="225"/>
      <c r="BM21" s="225"/>
      <c r="BN21" s="225"/>
      <c r="BO21" s="225"/>
      <c r="BP21" s="225"/>
      <c r="BQ21" s="231">
        <v>15</v>
      </c>
      <c r="BR21" s="23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27"/>
    </row>
    <row r="22" spans="1:131" s="228" customFormat="1" ht="26.25" customHeight="1" x14ac:dyDescent="0.2">
      <c r="A22" s="23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376</v>
      </c>
      <c r="BA22" s="1015"/>
      <c r="BB22" s="1015"/>
      <c r="BC22" s="1015"/>
      <c r="BD22" s="1016"/>
      <c r="BE22" s="225"/>
      <c r="BF22" s="225"/>
      <c r="BG22" s="225"/>
      <c r="BH22" s="225"/>
      <c r="BI22" s="225"/>
      <c r="BJ22" s="225"/>
      <c r="BK22" s="225"/>
      <c r="BL22" s="225"/>
      <c r="BM22" s="225"/>
      <c r="BN22" s="225"/>
      <c r="BO22" s="225"/>
      <c r="BP22" s="225"/>
      <c r="BQ22" s="231">
        <v>16</v>
      </c>
      <c r="BR22" s="23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27"/>
    </row>
    <row r="23" spans="1:131" s="228" customFormat="1" ht="26.25" customHeight="1" thickBot="1" x14ac:dyDescent="0.25">
      <c r="A23" s="233" t="s">
        <v>377</v>
      </c>
      <c r="B23" s="924" t="s">
        <v>378</v>
      </c>
      <c r="C23" s="925"/>
      <c r="D23" s="925"/>
      <c r="E23" s="925"/>
      <c r="F23" s="925"/>
      <c r="G23" s="925"/>
      <c r="H23" s="925"/>
      <c r="I23" s="925"/>
      <c r="J23" s="925"/>
      <c r="K23" s="925"/>
      <c r="L23" s="925"/>
      <c r="M23" s="925"/>
      <c r="N23" s="925"/>
      <c r="O23" s="925"/>
      <c r="P23" s="935"/>
      <c r="Q23" s="1054">
        <v>10067</v>
      </c>
      <c r="R23" s="1048"/>
      <c r="S23" s="1048"/>
      <c r="T23" s="1048"/>
      <c r="U23" s="1048"/>
      <c r="V23" s="1048">
        <v>9381</v>
      </c>
      <c r="W23" s="1048"/>
      <c r="X23" s="1048"/>
      <c r="Y23" s="1048"/>
      <c r="Z23" s="1048"/>
      <c r="AA23" s="1048">
        <v>686</v>
      </c>
      <c r="AB23" s="1048"/>
      <c r="AC23" s="1048"/>
      <c r="AD23" s="1048"/>
      <c r="AE23" s="1055"/>
      <c r="AF23" s="1056">
        <v>629</v>
      </c>
      <c r="AG23" s="1048"/>
      <c r="AH23" s="1048"/>
      <c r="AI23" s="1048"/>
      <c r="AJ23" s="1057"/>
      <c r="AK23" s="1058"/>
      <c r="AL23" s="1059"/>
      <c r="AM23" s="1059"/>
      <c r="AN23" s="1059"/>
      <c r="AO23" s="1059"/>
      <c r="AP23" s="1048">
        <v>4452</v>
      </c>
      <c r="AQ23" s="1048"/>
      <c r="AR23" s="1048"/>
      <c r="AS23" s="1048"/>
      <c r="AT23" s="1048"/>
      <c r="AU23" s="1049"/>
      <c r="AV23" s="1049"/>
      <c r="AW23" s="1049"/>
      <c r="AX23" s="1049"/>
      <c r="AY23" s="1050"/>
      <c r="AZ23" s="1051" t="s">
        <v>122</v>
      </c>
      <c r="BA23" s="1052"/>
      <c r="BB23" s="1052"/>
      <c r="BC23" s="1052"/>
      <c r="BD23" s="1053"/>
      <c r="BE23" s="225"/>
      <c r="BF23" s="225"/>
      <c r="BG23" s="225"/>
      <c r="BH23" s="225"/>
      <c r="BI23" s="225"/>
      <c r="BJ23" s="225"/>
      <c r="BK23" s="225"/>
      <c r="BL23" s="225"/>
      <c r="BM23" s="225"/>
      <c r="BN23" s="225"/>
      <c r="BO23" s="225"/>
      <c r="BP23" s="225"/>
      <c r="BQ23" s="231">
        <v>17</v>
      </c>
      <c r="BR23" s="23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27"/>
    </row>
    <row r="24" spans="1:131" s="228" customFormat="1" ht="26.25" customHeight="1" x14ac:dyDescent="0.2">
      <c r="A24" s="1047" t="s">
        <v>379</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24"/>
      <c r="BA24" s="224"/>
      <c r="BB24" s="224"/>
      <c r="BC24" s="224"/>
      <c r="BD24" s="224"/>
      <c r="BE24" s="225"/>
      <c r="BF24" s="225"/>
      <c r="BG24" s="225"/>
      <c r="BH24" s="225"/>
      <c r="BI24" s="225"/>
      <c r="BJ24" s="225"/>
      <c r="BK24" s="225"/>
      <c r="BL24" s="225"/>
      <c r="BM24" s="225"/>
      <c r="BN24" s="225"/>
      <c r="BO24" s="225"/>
      <c r="BP24" s="225"/>
      <c r="BQ24" s="231">
        <v>18</v>
      </c>
      <c r="BR24" s="23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27"/>
    </row>
    <row r="25" spans="1:131" ht="26.25" customHeight="1" thickBot="1" x14ac:dyDescent="0.25">
      <c r="A25" s="1046" t="s">
        <v>380</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24"/>
      <c r="BK25" s="224"/>
      <c r="BL25" s="224"/>
      <c r="BM25" s="224"/>
      <c r="BN25" s="224"/>
      <c r="BO25" s="234"/>
      <c r="BP25" s="234"/>
      <c r="BQ25" s="231">
        <v>19</v>
      </c>
      <c r="BR25" s="23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22"/>
    </row>
    <row r="26" spans="1:131" ht="26.25" customHeight="1" x14ac:dyDescent="0.2">
      <c r="A26" s="982" t="s">
        <v>357</v>
      </c>
      <c r="B26" s="983"/>
      <c r="C26" s="983"/>
      <c r="D26" s="983"/>
      <c r="E26" s="983"/>
      <c r="F26" s="983"/>
      <c r="G26" s="983"/>
      <c r="H26" s="983"/>
      <c r="I26" s="983"/>
      <c r="J26" s="983"/>
      <c r="K26" s="983"/>
      <c r="L26" s="983"/>
      <c r="M26" s="983"/>
      <c r="N26" s="983"/>
      <c r="O26" s="983"/>
      <c r="P26" s="984"/>
      <c r="Q26" s="988" t="s">
        <v>381</v>
      </c>
      <c r="R26" s="989"/>
      <c r="S26" s="989"/>
      <c r="T26" s="989"/>
      <c r="U26" s="990"/>
      <c r="V26" s="988" t="s">
        <v>382</v>
      </c>
      <c r="W26" s="989"/>
      <c r="X26" s="989"/>
      <c r="Y26" s="989"/>
      <c r="Z26" s="990"/>
      <c r="AA26" s="988" t="s">
        <v>383</v>
      </c>
      <c r="AB26" s="989"/>
      <c r="AC26" s="989"/>
      <c r="AD26" s="989"/>
      <c r="AE26" s="989"/>
      <c r="AF26" s="1042" t="s">
        <v>384</v>
      </c>
      <c r="AG26" s="995"/>
      <c r="AH26" s="995"/>
      <c r="AI26" s="995"/>
      <c r="AJ26" s="1043"/>
      <c r="AK26" s="989" t="s">
        <v>385</v>
      </c>
      <c r="AL26" s="989"/>
      <c r="AM26" s="989"/>
      <c r="AN26" s="989"/>
      <c r="AO26" s="990"/>
      <c r="AP26" s="988" t="s">
        <v>386</v>
      </c>
      <c r="AQ26" s="989"/>
      <c r="AR26" s="989"/>
      <c r="AS26" s="989"/>
      <c r="AT26" s="990"/>
      <c r="AU26" s="988" t="s">
        <v>387</v>
      </c>
      <c r="AV26" s="989"/>
      <c r="AW26" s="989"/>
      <c r="AX26" s="989"/>
      <c r="AY26" s="990"/>
      <c r="AZ26" s="988" t="s">
        <v>388</v>
      </c>
      <c r="BA26" s="989"/>
      <c r="BB26" s="989"/>
      <c r="BC26" s="989"/>
      <c r="BD26" s="990"/>
      <c r="BE26" s="988" t="s">
        <v>364</v>
      </c>
      <c r="BF26" s="989"/>
      <c r="BG26" s="989"/>
      <c r="BH26" s="989"/>
      <c r="BI26" s="1002"/>
      <c r="BJ26" s="224"/>
      <c r="BK26" s="224"/>
      <c r="BL26" s="224"/>
      <c r="BM26" s="224"/>
      <c r="BN26" s="224"/>
      <c r="BO26" s="234"/>
      <c r="BP26" s="234"/>
      <c r="BQ26" s="231">
        <v>20</v>
      </c>
      <c r="BR26" s="23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2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24"/>
      <c r="BK27" s="224"/>
      <c r="BL27" s="224"/>
      <c r="BM27" s="224"/>
      <c r="BN27" s="224"/>
      <c r="BO27" s="234"/>
      <c r="BP27" s="234"/>
      <c r="BQ27" s="231">
        <v>21</v>
      </c>
      <c r="BR27" s="23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22"/>
    </row>
    <row r="28" spans="1:131" ht="26.25" customHeight="1" thickTop="1" x14ac:dyDescent="0.2">
      <c r="A28" s="235">
        <v>1</v>
      </c>
      <c r="B28" s="1034" t="s">
        <v>389</v>
      </c>
      <c r="C28" s="1035"/>
      <c r="D28" s="1035"/>
      <c r="E28" s="1035"/>
      <c r="F28" s="1035"/>
      <c r="G28" s="1035"/>
      <c r="H28" s="1035"/>
      <c r="I28" s="1035"/>
      <c r="J28" s="1035"/>
      <c r="K28" s="1035"/>
      <c r="L28" s="1035"/>
      <c r="M28" s="1035"/>
      <c r="N28" s="1035"/>
      <c r="O28" s="1035"/>
      <c r="P28" s="1036"/>
      <c r="Q28" s="1037">
        <v>2714</v>
      </c>
      <c r="R28" s="1038"/>
      <c r="S28" s="1038"/>
      <c r="T28" s="1038"/>
      <c r="U28" s="1038"/>
      <c r="V28" s="1038">
        <v>2572</v>
      </c>
      <c r="W28" s="1038"/>
      <c r="X28" s="1038"/>
      <c r="Y28" s="1038"/>
      <c r="Z28" s="1038"/>
      <c r="AA28" s="1038">
        <v>142</v>
      </c>
      <c r="AB28" s="1038"/>
      <c r="AC28" s="1038"/>
      <c r="AD28" s="1038"/>
      <c r="AE28" s="1039"/>
      <c r="AF28" s="1040">
        <v>142</v>
      </c>
      <c r="AG28" s="1038"/>
      <c r="AH28" s="1038"/>
      <c r="AI28" s="1038"/>
      <c r="AJ28" s="1041"/>
      <c r="AK28" s="1029">
        <v>196</v>
      </c>
      <c r="AL28" s="1030"/>
      <c r="AM28" s="1030"/>
      <c r="AN28" s="1030"/>
      <c r="AO28" s="1030"/>
      <c r="AP28" s="1030" t="s">
        <v>558</v>
      </c>
      <c r="AQ28" s="1030"/>
      <c r="AR28" s="1030"/>
      <c r="AS28" s="1030"/>
      <c r="AT28" s="1030"/>
      <c r="AU28" s="1030" t="s">
        <v>558</v>
      </c>
      <c r="AV28" s="1030"/>
      <c r="AW28" s="1030"/>
      <c r="AX28" s="1030"/>
      <c r="AY28" s="1030"/>
      <c r="AZ28" s="1031" t="s">
        <v>558</v>
      </c>
      <c r="BA28" s="1031"/>
      <c r="BB28" s="1031"/>
      <c r="BC28" s="1031"/>
      <c r="BD28" s="1031"/>
      <c r="BE28" s="1032"/>
      <c r="BF28" s="1032"/>
      <c r="BG28" s="1032"/>
      <c r="BH28" s="1032"/>
      <c r="BI28" s="1033"/>
      <c r="BJ28" s="224"/>
      <c r="BK28" s="224"/>
      <c r="BL28" s="224"/>
      <c r="BM28" s="224"/>
      <c r="BN28" s="224"/>
      <c r="BO28" s="234"/>
      <c r="BP28" s="234"/>
      <c r="BQ28" s="231">
        <v>22</v>
      </c>
      <c r="BR28" s="23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22"/>
    </row>
    <row r="29" spans="1:131" ht="26.25" customHeight="1" x14ac:dyDescent="0.2">
      <c r="A29" s="235">
        <v>2</v>
      </c>
      <c r="B29" s="1017" t="s">
        <v>390</v>
      </c>
      <c r="C29" s="1018"/>
      <c r="D29" s="1018"/>
      <c r="E29" s="1018"/>
      <c r="F29" s="1018"/>
      <c r="G29" s="1018"/>
      <c r="H29" s="1018"/>
      <c r="I29" s="1018"/>
      <c r="J29" s="1018"/>
      <c r="K29" s="1018"/>
      <c r="L29" s="1018"/>
      <c r="M29" s="1018"/>
      <c r="N29" s="1018"/>
      <c r="O29" s="1018"/>
      <c r="P29" s="1019"/>
      <c r="Q29" s="1025">
        <v>2117</v>
      </c>
      <c r="R29" s="1026"/>
      <c r="S29" s="1026"/>
      <c r="T29" s="1026"/>
      <c r="U29" s="1026"/>
      <c r="V29" s="1026">
        <v>2018</v>
      </c>
      <c r="W29" s="1026"/>
      <c r="X29" s="1026"/>
      <c r="Y29" s="1026"/>
      <c r="Z29" s="1026"/>
      <c r="AA29" s="1026">
        <v>99</v>
      </c>
      <c r="AB29" s="1026"/>
      <c r="AC29" s="1026"/>
      <c r="AD29" s="1026"/>
      <c r="AE29" s="1027"/>
      <c r="AF29" s="1022">
        <v>99</v>
      </c>
      <c r="AG29" s="1023"/>
      <c r="AH29" s="1023"/>
      <c r="AI29" s="1023"/>
      <c r="AJ29" s="1024"/>
      <c r="AK29" s="967">
        <v>305</v>
      </c>
      <c r="AL29" s="958"/>
      <c r="AM29" s="958"/>
      <c r="AN29" s="958"/>
      <c r="AO29" s="958"/>
      <c r="AP29" s="958" t="s">
        <v>558</v>
      </c>
      <c r="AQ29" s="958"/>
      <c r="AR29" s="958"/>
      <c r="AS29" s="958"/>
      <c r="AT29" s="958"/>
      <c r="AU29" s="958" t="s">
        <v>558</v>
      </c>
      <c r="AV29" s="958"/>
      <c r="AW29" s="958"/>
      <c r="AX29" s="958"/>
      <c r="AY29" s="958"/>
      <c r="AZ29" s="1028" t="s">
        <v>558</v>
      </c>
      <c r="BA29" s="1028"/>
      <c r="BB29" s="1028"/>
      <c r="BC29" s="1028"/>
      <c r="BD29" s="1028"/>
      <c r="BE29" s="959" t="s">
        <v>549</v>
      </c>
      <c r="BF29" s="959"/>
      <c r="BG29" s="959"/>
      <c r="BH29" s="959"/>
      <c r="BI29" s="960"/>
      <c r="BJ29" s="224"/>
      <c r="BK29" s="224"/>
      <c r="BL29" s="224"/>
      <c r="BM29" s="224"/>
      <c r="BN29" s="224"/>
      <c r="BO29" s="234"/>
      <c r="BP29" s="234"/>
      <c r="BQ29" s="231">
        <v>23</v>
      </c>
      <c r="BR29" s="23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22"/>
    </row>
    <row r="30" spans="1:131" ht="26.25" customHeight="1" x14ac:dyDescent="0.2">
      <c r="A30" s="235">
        <v>3</v>
      </c>
      <c r="B30" s="1017" t="s">
        <v>391</v>
      </c>
      <c r="C30" s="1018"/>
      <c r="D30" s="1018"/>
      <c r="E30" s="1018"/>
      <c r="F30" s="1018"/>
      <c r="G30" s="1018"/>
      <c r="H30" s="1018"/>
      <c r="I30" s="1018"/>
      <c r="J30" s="1018"/>
      <c r="K30" s="1018"/>
      <c r="L30" s="1018"/>
      <c r="M30" s="1018"/>
      <c r="N30" s="1018"/>
      <c r="O30" s="1018"/>
      <c r="P30" s="1019"/>
      <c r="Q30" s="1025">
        <v>638</v>
      </c>
      <c r="R30" s="1026"/>
      <c r="S30" s="1026"/>
      <c r="T30" s="1026"/>
      <c r="U30" s="1026"/>
      <c r="V30" s="1026">
        <v>621</v>
      </c>
      <c r="W30" s="1026"/>
      <c r="X30" s="1026"/>
      <c r="Y30" s="1026"/>
      <c r="Z30" s="1026"/>
      <c r="AA30" s="1026">
        <v>18</v>
      </c>
      <c r="AB30" s="1026"/>
      <c r="AC30" s="1026"/>
      <c r="AD30" s="1026"/>
      <c r="AE30" s="1027"/>
      <c r="AF30" s="1022">
        <v>18</v>
      </c>
      <c r="AG30" s="1023"/>
      <c r="AH30" s="1023"/>
      <c r="AI30" s="1023"/>
      <c r="AJ30" s="1024"/>
      <c r="AK30" s="967">
        <v>62</v>
      </c>
      <c r="AL30" s="958"/>
      <c r="AM30" s="958"/>
      <c r="AN30" s="958"/>
      <c r="AO30" s="958"/>
      <c r="AP30" s="958" t="s">
        <v>558</v>
      </c>
      <c r="AQ30" s="958"/>
      <c r="AR30" s="958"/>
      <c r="AS30" s="958"/>
      <c r="AT30" s="958"/>
      <c r="AU30" s="958" t="s">
        <v>558</v>
      </c>
      <c r="AV30" s="958"/>
      <c r="AW30" s="958"/>
      <c r="AX30" s="958"/>
      <c r="AY30" s="958"/>
      <c r="AZ30" s="1028" t="s">
        <v>558</v>
      </c>
      <c r="BA30" s="1028"/>
      <c r="BB30" s="1028"/>
      <c r="BC30" s="1028"/>
      <c r="BD30" s="1028"/>
      <c r="BE30" s="959"/>
      <c r="BF30" s="959"/>
      <c r="BG30" s="959"/>
      <c r="BH30" s="959"/>
      <c r="BI30" s="960"/>
      <c r="BJ30" s="224"/>
      <c r="BK30" s="224"/>
      <c r="BL30" s="224"/>
      <c r="BM30" s="224"/>
      <c r="BN30" s="224"/>
      <c r="BO30" s="234"/>
      <c r="BP30" s="234"/>
      <c r="BQ30" s="231">
        <v>24</v>
      </c>
      <c r="BR30" s="23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22"/>
    </row>
    <row r="31" spans="1:131" ht="26.25" customHeight="1" x14ac:dyDescent="0.2">
      <c r="A31" s="235">
        <v>4</v>
      </c>
      <c r="B31" s="1017" t="s">
        <v>392</v>
      </c>
      <c r="C31" s="1018"/>
      <c r="D31" s="1018"/>
      <c r="E31" s="1018"/>
      <c r="F31" s="1018"/>
      <c r="G31" s="1018"/>
      <c r="H31" s="1018"/>
      <c r="I31" s="1018"/>
      <c r="J31" s="1018"/>
      <c r="K31" s="1018"/>
      <c r="L31" s="1018"/>
      <c r="M31" s="1018"/>
      <c r="N31" s="1018"/>
      <c r="O31" s="1018"/>
      <c r="P31" s="1019"/>
      <c r="Q31" s="1025">
        <v>287</v>
      </c>
      <c r="R31" s="1026"/>
      <c r="S31" s="1026"/>
      <c r="T31" s="1026"/>
      <c r="U31" s="1026"/>
      <c r="V31" s="1026">
        <v>300</v>
      </c>
      <c r="W31" s="1026"/>
      <c r="X31" s="1026"/>
      <c r="Y31" s="1026"/>
      <c r="Z31" s="1026"/>
      <c r="AA31" s="1026">
        <v>-13</v>
      </c>
      <c r="AB31" s="1026"/>
      <c r="AC31" s="1026"/>
      <c r="AD31" s="1026"/>
      <c r="AE31" s="1027"/>
      <c r="AF31" s="1022">
        <v>667</v>
      </c>
      <c r="AG31" s="1023"/>
      <c r="AH31" s="1023"/>
      <c r="AI31" s="1023"/>
      <c r="AJ31" s="1024"/>
      <c r="AK31" s="967" t="s">
        <v>558</v>
      </c>
      <c r="AL31" s="958"/>
      <c r="AM31" s="958"/>
      <c r="AN31" s="958"/>
      <c r="AO31" s="958"/>
      <c r="AP31" s="958">
        <v>973</v>
      </c>
      <c r="AQ31" s="958"/>
      <c r="AR31" s="958"/>
      <c r="AS31" s="958"/>
      <c r="AT31" s="958"/>
      <c r="AU31" s="958">
        <v>10</v>
      </c>
      <c r="AV31" s="958"/>
      <c r="AW31" s="958"/>
      <c r="AX31" s="958"/>
      <c r="AY31" s="958"/>
      <c r="AZ31" s="1028" t="s">
        <v>558</v>
      </c>
      <c r="BA31" s="1028"/>
      <c r="BB31" s="1028"/>
      <c r="BC31" s="1028"/>
      <c r="BD31" s="1028"/>
      <c r="BE31" s="959" t="s">
        <v>393</v>
      </c>
      <c r="BF31" s="959"/>
      <c r="BG31" s="959"/>
      <c r="BH31" s="959"/>
      <c r="BI31" s="960"/>
      <c r="BJ31" s="224"/>
      <c r="BK31" s="224"/>
      <c r="BL31" s="224"/>
      <c r="BM31" s="224"/>
      <c r="BN31" s="224"/>
      <c r="BO31" s="234"/>
      <c r="BP31" s="234"/>
      <c r="BQ31" s="231">
        <v>25</v>
      </c>
      <c r="BR31" s="23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22"/>
    </row>
    <row r="32" spans="1:131" ht="26.25" customHeight="1" x14ac:dyDescent="0.2">
      <c r="A32" s="235">
        <v>5</v>
      </c>
      <c r="B32" s="1017" t="s">
        <v>394</v>
      </c>
      <c r="C32" s="1018"/>
      <c r="D32" s="1018"/>
      <c r="E32" s="1018"/>
      <c r="F32" s="1018"/>
      <c r="G32" s="1018"/>
      <c r="H32" s="1018"/>
      <c r="I32" s="1018"/>
      <c r="J32" s="1018"/>
      <c r="K32" s="1018"/>
      <c r="L32" s="1018"/>
      <c r="M32" s="1018"/>
      <c r="N32" s="1018"/>
      <c r="O32" s="1018"/>
      <c r="P32" s="1019"/>
      <c r="Q32" s="1025">
        <v>672</v>
      </c>
      <c r="R32" s="1026"/>
      <c r="S32" s="1026"/>
      <c r="T32" s="1026"/>
      <c r="U32" s="1026"/>
      <c r="V32" s="1026">
        <v>583</v>
      </c>
      <c r="W32" s="1026"/>
      <c r="X32" s="1026"/>
      <c r="Y32" s="1026"/>
      <c r="Z32" s="1026"/>
      <c r="AA32" s="1026">
        <v>88</v>
      </c>
      <c r="AB32" s="1026"/>
      <c r="AC32" s="1026"/>
      <c r="AD32" s="1026"/>
      <c r="AE32" s="1027"/>
      <c r="AF32" s="1022">
        <v>298</v>
      </c>
      <c r="AG32" s="1023"/>
      <c r="AH32" s="1023"/>
      <c r="AI32" s="1023"/>
      <c r="AJ32" s="1024"/>
      <c r="AK32" s="967" t="s">
        <v>558</v>
      </c>
      <c r="AL32" s="958"/>
      <c r="AM32" s="958"/>
      <c r="AN32" s="958"/>
      <c r="AO32" s="958"/>
      <c r="AP32" s="958">
        <v>2935</v>
      </c>
      <c r="AQ32" s="958"/>
      <c r="AR32" s="958"/>
      <c r="AS32" s="958"/>
      <c r="AT32" s="958"/>
      <c r="AU32" s="958">
        <v>2700</v>
      </c>
      <c r="AV32" s="958"/>
      <c r="AW32" s="958"/>
      <c r="AX32" s="958"/>
      <c r="AY32" s="958"/>
      <c r="AZ32" s="1028" t="s">
        <v>558</v>
      </c>
      <c r="BA32" s="1028"/>
      <c r="BB32" s="1028"/>
      <c r="BC32" s="1028"/>
      <c r="BD32" s="1028"/>
      <c r="BE32" s="959" t="s">
        <v>393</v>
      </c>
      <c r="BF32" s="959"/>
      <c r="BG32" s="959"/>
      <c r="BH32" s="959"/>
      <c r="BI32" s="960"/>
      <c r="BJ32" s="224"/>
      <c r="BK32" s="224"/>
      <c r="BL32" s="224"/>
      <c r="BM32" s="224"/>
      <c r="BN32" s="224"/>
      <c r="BO32" s="234"/>
      <c r="BP32" s="234"/>
      <c r="BQ32" s="231">
        <v>26</v>
      </c>
      <c r="BR32" s="23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22"/>
    </row>
    <row r="33" spans="1:131" ht="26.25" customHeight="1" x14ac:dyDescent="0.2">
      <c r="A33" s="235">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24"/>
      <c r="BK33" s="224"/>
      <c r="BL33" s="224"/>
      <c r="BM33" s="224"/>
      <c r="BN33" s="224"/>
      <c r="BO33" s="234"/>
      <c r="BP33" s="234"/>
      <c r="BQ33" s="231">
        <v>27</v>
      </c>
      <c r="BR33" s="23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22"/>
    </row>
    <row r="34" spans="1:131" ht="26.25" customHeight="1" x14ac:dyDescent="0.2">
      <c r="A34" s="235">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24"/>
      <c r="BK34" s="224"/>
      <c r="BL34" s="224"/>
      <c r="BM34" s="224"/>
      <c r="BN34" s="224"/>
      <c r="BO34" s="234"/>
      <c r="BP34" s="234"/>
      <c r="BQ34" s="231">
        <v>28</v>
      </c>
      <c r="BR34" s="23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22"/>
    </row>
    <row r="35" spans="1:131" ht="26.25" customHeight="1" x14ac:dyDescent="0.2">
      <c r="A35" s="235">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24"/>
      <c r="BK35" s="224"/>
      <c r="BL35" s="224"/>
      <c r="BM35" s="224"/>
      <c r="BN35" s="224"/>
      <c r="BO35" s="234"/>
      <c r="BP35" s="234"/>
      <c r="BQ35" s="231">
        <v>29</v>
      </c>
      <c r="BR35" s="23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22"/>
    </row>
    <row r="36" spans="1:131" ht="26.25" customHeight="1" x14ac:dyDescent="0.2">
      <c r="A36" s="23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24"/>
      <c r="BK36" s="224"/>
      <c r="BL36" s="224"/>
      <c r="BM36" s="224"/>
      <c r="BN36" s="224"/>
      <c r="BO36" s="234"/>
      <c r="BP36" s="234"/>
      <c r="BQ36" s="231">
        <v>30</v>
      </c>
      <c r="BR36" s="23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22"/>
    </row>
    <row r="37" spans="1:131" ht="26.25" customHeight="1" x14ac:dyDescent="0.2">
      <c r="A37" s="23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24"/>
      <c r="BK37" s="224"/>
      <c r="BL37" s="224"/>
      <c r="BM37" s="224"/>
      <c r="BN37" s="224"/>
      <c r="BO37" s="234"/>
      <c r="BP37" s="234"/>
      <c r="BQ37" s="231">
        <v>31</v>
      </c>
      <c r="BR37" s="23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22"/>
    </row>
    <row r="38" spans="1:131" ht="26.25" customHeight="1" x14ac:dyDescent="0.2">
      <c r="A38" s="23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24"/>
      <c r="BK38" s="224"/>
      <c r="BL38" s="224"/>
      <c r="BM38" s="224"/>
      <c r="BN38" s="224"/>
      <c r="BO38" s="234"/>
      <c r="BP38" s="234"/>
      <c r="BQ38" s="231">
        <v>32</v>
      </c>
      <c r="BR38" s="23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22"/>
    </row>
    <row r="39" spans="1:131" ht="26.25" customHeight="1" x14ac:dyDescent="0.2">
      <c r="A39" s="23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24"/>
      <c r="BK39" s="224"/>
      <c r="BL39" s="224"/>
      <c r="BM39" s="224"/>
      <c r="BN39" s="224"/>
      <c r="BO39" s="234"/>
      <c r="BP39" s="234"/>
      <c r="BQ39" s="231">
        <v>33</v>
      </c>
      <c r="BR39" s="23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22"/>
    </row>
    <row r="40" spans="1:131" ht="26.25" customHeight="1" x14ac:dyDescent="0.2">
      <c r="A40" s="23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24"/>
      <c r="BK40" s="224"/>
      <c r="BL40" s="224"/>
      <c r="BM40" s="224"/>
      <c r="BN40" s="224"/>
      <c r="BO40" s="234"/>
      <c r="BP40" s="234"/>
      <c r="BQ40" s="231">
        <v>34</v>
      </c>
      <c r="BR40" s="23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22"/>
    </row>
    <row r="41" spans="1:131" ht="26.25" customHeight="1" x14ac:dyDescent="0.2">
      <c r="A41" s="23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24"/>
      <c r="BK41" s="224"/>
      <c r="BL41" s="224"/>
      <c r="BM41" s="224"/>
      <c r="BN41" s="224"/>
      <c r="BO41" s="234"/>
      <c r="BP41" s="234"/>
      <c r="BQ41" s="231">
        <v>35</v>
      </c>
      <c r="BR41" s="23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22"/>
    </row>
    <row r="42" spans="1:131" ht="26.25" customHeight="1" x14ac:dyDescent="0.2">
      <c r="A42" s="23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24"/>
      <c r="BK42" s="224"/>
      <c r="BL42" s="224"/>
      <c r="BM42" s="224"/>
      <c r="BN42" s="224"/>
      <c r="BO42" s="234"/>
      <c r="BP42" s="234"/>
      <c r="BQ42" s="231">
        <v>36</v>
      </c>
      <c r="BR42" s="23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22"/>
    </row>
    <row r="43" spans="1:131" ht="26.25" customHeight="1" x14ac:dyDescent="0.2">
      <c r="A43" s="23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24"/>
      <c r="BK43" s="224"/>
      <c r="BL43" s="224"/>
      <c r="BM43" s="224"/>
      <c r="BN43" s="224"/>
      <c r="BO43" s="234"/>
      <c r="BP43" s="234"/>
      <c r="BQ43" s="231">
        <v>37</v>
      </c>
      <c r="BR43" s="23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22"/>
    </row>
    <row r="44" spans="1:131" ht="26.25" customHeight="1" x14ac:dyDescent="0.2">
      <c r="A44" s="23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24"/>
      <c r="BK44" s="224"/>
      <c r="BL44" s="224"/>
      <c r="BM44" s="224"/>
      <c r="BN44" s="224"/>
      <c r="BO44" s="234"/>
      <c r="BP44" s="234"/>
      <c r="BQ44" s="231">
        <v>38</v>
      </c>
      <c r="BR44" s="23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22"/>
    </row>
    <row r="45" spans="1:131" ht="26.25" customHeight="1" x14ac:dyDescent="0.2">
      <c r="A45" s="23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24"/>
      <c r="BK45" s="224"/>
      <c r="BL45" s="224"/>
      <c r="BM45" s="224"/>
      <c r="BN45" s="224"/>
      <c r="BO45" s="234"/>
      <c r="BP45" s="234"/>
      <c r="BQ45" s="231">
        <v>39</v>
      </c>
      <c r="BR45" s="23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22"/>
    </row>
    <row r="46" spans="1:131" ht="26.25" customHeight="1" x14ac:dyDescent="0.2">
      <c r="A46" s="23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24"/>
      <c r="BK46" s="224"/>
      <c r="BL46" s="224"/>
      <c r="BM46" s="224"/>
      <c r="BN46" s="224"/>
      <c r="BO46" s="234"/>
      <c r="BP46" s="234"/>
      <c r="BQ46" s="231">
        <v>40</v>
      </c>
      <c r="BR46" s="23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22"/>
    </row>
    <row r="47" spans="1:131" ht="26.25" customHeight="1" x14ac:dyDescent="0.2">
      <c r="A47" s="23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24"/>
      <c r="BK47" s="224"/>
      <c r="BL47" s="224"/>
      <c r="BM47" s="224"/>
      <c r="BN47" s="224"/>
      <c r="BO47" s="234"/>
      <c r="BP47" s="234"/>
      <c r="BQ47" s="231">
        <v>41</v>
      </c>
      <c r="BR47" s="23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22"/>
    </row>
    <row r="48" spans="1:131" ht="26.25" customHeight="1" x14ac:dyDescent="0.2">
      <c r="A48" s="23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24"/>
      <c r="BK48" s="224"/>
      <c r="BL48" s="224"/>
      <c r="BM48" s="224"/>
      <c r="BN48" s="224"/>
      <c r="BO48" s="234"/>
      <c r="BP48" s="234"/>
      <c r="BQ48" s="231">
        <v>42</v>
      </c>
      <c r="BR48" s="23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22"/>
    </row>
    <row r="49" spans="1:131" ht="26.25" customHeight="1" x14ac:dyDescent="0.2">
      <c r="A49" s="23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24"/>
      <c r="BK49" s="224"/>
      <c r="BL49" s="224"/>
      <c r="BM49" s="224"/>
      <c r="BN49" s="224"/>
      <c r="BO49" s="234"/>
      <c r="BP49" s="234"/>
      <c r="BQ49" s="231">
        <v>43</v>
      </c>
      <c r="BR49" s="23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22"/>
    </row>
    <row r="50" spans="1:131" ht="26.25" customHeight="1" x14ac:dyDescent="0.2">
      <c r="A50" s="23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24"/>
      <c r="BK50" s="224"/>
      <c r="BL50" s="224"/>
      <c r="BM50" s="224"/>
      <c r="BN50" s="224"/>
      <c r="BO50" s="234"/>
      <c r="BP50" s="234"/>
      <c r="BQ50" s="231">
        <v>44</v>
      </c>
      <c r="BR50" s="23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22"/>
    </row>
    <row r="51" spans="1:131" ht="26.25" customHeight="1" x14ac:dyDescent="0.2">
      <c r="A51" s="23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24"/>
      <c r="BK51" s="224"/>
      <c r="BL51" s="224"/>
      <c r="BM51" s="224"/>
      <c r="BN51" s="224"/>
      <c r="BO51" s="234"/>
      <c r="BP51" s="234"/>
      <c r="BQ51" s="231">
        <v>45</v>
      </c>
      <c r="BR51" s="23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22"/>
    </row>
    <row r="52" spans="1:131" ht="26.25" customHeight="1" x14ac:dyDescent="0.2">
      <c r="A52" s="23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24"/>
      <c r="BK52" s="224"/>
      <c r="BL52" s="224"/>
      <c r="BM52" s="224"/>
      <c r="BN52" s="224"/>
      <c r="BO52" s="234"/>
      <c r="BP52" s="234"/>
      <c r="BQ52" s="231">
        <v>46</v>
      </c>
      <c r="BR52" s="23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22"/>
    </row>
    <row r="53" spans="1:131" ht="26.25" customHeight="1" x14ac:dyDescent="0.2">
      <c r="A53" s="23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24"/>
      <c r="BK53" s="224"/>
      <c r="BL53" s="224"/>
      <c r="BM53" s="224"/>
      <c r="BN53" s="224"/>
      <c r="BO53" s="234"/>
      <c r="BP53" s="234"/>
      <c r="BQ53" s="231">
        <v>47</v>
      </c>
      <c r="BR53" s="23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22"/>
    </row>
    <row r="54" spans="1:131" ht="26.25" customHeight="1" x14ac:dyDescent="0.2">
      <c r="A54" s="23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24"/>
      <c r="BK54" s="224"/>
      <c r="BL54" s="224"/>
      <c r="BM54" s="224"/>
      <c r="BN54" s="224"/>
      <c r="BO54" s="234"/>
      <c r="BP54" s="234"/>
      <c r="BQ54" s="231">
        <v>48</v>
      </c>
      <c r="BR54" s="23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22"/>
    </row>
    <row r="55" spans="1:131" ht="26.25" customHeight="1" x14ac:dyDescent="0.2">
      <c r="A55" s="23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24"/>
      <c r="BK55" s="224"/>
      <c r="BL55" s="224"/>
      <c r="BM55" s="224"/>
      <c r="BN55" s="224"/>
      <c r="BO55" s="234"/>
      <c r="BP55" s="234"/>
      <c r="BQ55" s="231">
        <v>49</v>
      </c>
      <c r="BR55" s="23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22"/>
    </row>
    <row r="56" spans="1:131" ht="26.25" customHeight="1" x14ac:dyDescent="0.2">
      <c r="A56" s="23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24"/>
      <c r="BK56" s="224"/>
      <c r="BL56" s="224"/>
      <c r="BM56" s="224"/>
      <c r="BN56" s="224"/>
      <c r="BO56" s="234"/>
      <c r="BP56" s="234"/>
      <c r="BQ56" s="231">
        <v>50</v>
      </c>
      <c r="BR56" s="23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22"/>
    </row>
    <row r="57" spans="1:131" ht="26.25" customHeight="1" x14ac:dyDescent="0.2">
      <c r="A57" s="23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24"/>
      <c r="BK57" s="224"/>
      <c r="BL57" s="224"/>
      <c r="BM57" s="224"/>
      <c r="BN57" s="224"/>
      <c r="BO57" s="234"/>
      <c r="BP57" s="234"/>
      <c r="BQ57" s="231">
        <v>51</v>
      </c>
      <c r="BR57" s="23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22"/>
    </row>
    <row r="58" spans="1:131" ht="26.25" customHeight="1" x14ac:dyDescent="0.2">
      <c r="A58" s="23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24"/>
      <c r="BK58" s="224"/>
      <c r="BL58" s="224"/>
      <c r="BM58" s="224"/>
      <c r="BN58" s="224"/>
      <c r="BO58" s="234"/>
      <c r="BP58" s="234"/>
      <c r="BQ58" s="231">
        <v>52</v>
      </c>
      <c r="BR58" s="23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22"/>
    </row>
    <row r="59" spans="1:131" ht="26.25" customHeight="1" x14ac:dyDescent="0.2">
      <c r="A59" s="23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24"/>
      <c r="BK59" s="224"/>
      <c r="BL59" s="224"/>
      <c r="BM59" s="224"/>
      <c r="BN59" s="224"/>
      <c r="BO59" s="234"/>
      <c r="BP59" s="234"/>
      <c r="BQ59" s="231">
        <v>53</v>
      </c>
      <c r="BR59" s="23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22"/>
    </row>
    <row r="60" spans="1:131" ht="26.25" customHeight="1" x14ac:dyDescent="0.2">
      <c r="A60" s="23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24"/>
      <c r="BK60" s="224"/>
      <c r="BL60" s="224"/>
      <c r="BM60" s="224"/>
      <c r="BN60" s="224"/>
      <c r="BO60" s="234"/>
      <c r="BP60" s="234"/>
      <c r="BQ60" s="231">
        <v>54</v>
      </c>
      <c r="BR60" s="23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22"/>
    </row>
    <row r="61" spans="1:131" ht="26.25" customHeight="1" thickBot="1" x14ac:dyDescent="0.25">
      <c r="A61" s="23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24"/>
      <c r="BK61" s="224"/>
      <c r="BL61" s="224"/>
      <c r="BM61" s="224"/>
      <c r="BN61" s="224"/>
      <c r="BO61" s="234"/>
      <c r="BP61" s="234"/>
      <c r="BQ61" s="231">
        <v>55</v>
      </c>
      <c r="BR61" s="23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22"/>
    </row>
    <row r="62" spans="1:131" ht="26.25" customHeight="1" x14ac:dyDescent="0.2">
      <c r="A62" s="23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395</v>
      </c>
      <c r="BK62" s="1015"/>
      <c r="BL62" s="1015"/>
      <c r="BM62" s="1015"/>
      <c r="BN62" s="1016"/>
      <c r="BO62" s="234"/>
      <c r="BP62" s="234"/>
      <c r="BQ62" s="231">
        <v>56</v>
      </c>
      <c r="BR62" s="23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22"/>
    </row>
    <row r="63" spans="1:131" ht="26.25" customHeight="1" thickBot="1" x14ac:dyDescent="0.25">
      <c r="A63" s="233" t="s">
        <v>377</v>
      </c>
      <c r="B63" s="924" t="s">
        <v>396</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1223</v>
      </c>
      <c r="AG63" s="946"/>
      <c r="AH63" s="946"/>
      <c r="AI63" s="946"/>
      <c r="AJ63" s="1009"/>
      <c r="AK63" s="1010"/>
      <c r="AL63" s="950"/>
      <c r="AM63" s="950"/>
      <c r="AN63" s="950"/>
      <c r="AO63" s="950"/>
      <c r="AP63" s="946">
        <v>3908</v>
      </c>
      <c r="AQ63" s="946"/>
      <c r="AR63" s="946"/>
      <c r="AS63" s="946"/>
      <c r="AT63" s="946"/>
      <c r="AU63" s="946">
        <v>2710</v>
      </c>
      <c r="AV63" s="946"/>
      <c r="AW63" s="946"/>
      <c r="AX63" s="946"/>
      <c r="AY63" s="946"/>
      <c r="AZ63" s="1004"/>
      <c r="BA63" s="1004"/>
      <c r="BB63" s="1004"/>
      <c r="BC63" s="1004"/>
      <c r="BD63" s="1004"/>
      <c r="BE63" s="947"/>
      <c r="BF63" s="947"/>
      <c r="BG63" s="947"/>
      <c r="BH63" s="947"/>
      <c r="BI63" s="948"/>
      <c r="BJ63" s="1005" t="s">
        <v>122</v>
      </c>
      <c r="BK63" s="940"/>
      <c r="BL63" s="940"/>
      <c r="BM63" s="940"/>
      <c r="BN63" s="1006"/>
      <c r="BO63" s="234"/>
      <c r="BP63" s="234"/>
      <c r="BQ63" s="231">
        <v>57</v>
      </c>
      <c r="BR63" s="23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22"/>
    </row>
    <row r="64" spans="1:131" ht="26.25" customHeight="1" x14ac:dyDescent="0.2">
      <c r="A64" s="234"/>
      <c r="B64" s="234"/>
      <c r="C64" s="234"/>
      <c r="D64" s="234"/>
      <c r="E64" s="234"/>
      <c r="F64" s="234"/>
      <c r="G64" s="234"/>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4"/>
      <c r="AY64" s="234"/>
      <c r="AZ64" s="234"/>
      <c r="BA64" s="234"/>
      <c r="BB64" s="234"/>
      <c r="BC64" s="234"/>
      <c r="BD64" s="234"/>
      <c r="BE64" s="234"/>
      <c r="BF64" s="234"/>
      <c r="BG64" s="234"/>
      <c r="BH64" s="234"/>
      <c r="BI64" s="234"/>
      <c r="BJ64" s="234"/>
      <c r="BK64" s="234"/>
      <c r="BL64" s="234"/>
      <c r="BM64" s="234"/>
      <c r="BN64" s="234"/>
      <c r="BO64" s="234"/>
      <c r="BP64" s="234"/>
      <c r="BQ64" s="231">
        <v>58</v>
      </c>
      <c r="BR64" s="23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22"/>
    </row>
    <row r="65" spans="1:131" ht="26.25" customHeight="1" thickBot="1" x14ac:dyDescent="0.25">
      <c r="A65" s="224" t="s">
        <v>397</v>
      </c>
      <c r="B65" s="224"/>
      <c r="C65" s="224"/>
      <c r="D65" s="224"/>
      <c r="E65" s="224"/>
      <c r="F65" s="224"/>
      <c r="G65" s="224"/>
      <c r="H65" s="224"/>
      <c r="I65" s="224"/>
      <c r="J65" s="224"/>
      <c r="K65" s="224"/>
      <c r="L65" s="224"/>
      <c r="M65" s="224"/>
      <c r="N65" s="224"/>
      <c r="O65" s="224"/>
      <c r="P65" s="224"/>
      <c r="Q65" s="224"/>
      <c r="R65" s="224"/>
      <c r="S65" s="224"/>
      <c r="T65" s="224"/>
      <c r="U65" s="224"/>
      <c r="V65" s="224"/>
      <c r="W65" s="224"/>
      <c r="X65" s="224"/>
      <c r="Y65" s="224"/>
      <c r="Z65" s="224"/>
      <c r="AA65" s="224"/>
      <c r="AB65" s="224"/>
      <c r="AC65" s="224"/>
      <c r="AD65" s="224"/>
      <c r="AE65" s="224"/>
      <c r="AF65" s="224"/>
      <c r="AG65" s="224"/>
      <c r="AH65" s="224"/>
      <c r="AI65" s="224"/>
      <c r="AJ65" s="224"/>
      <c r="AK65" s="224"/>
      <c r="AL65" s="224"/>
      <c r="AM65" s="224"/>
      <c r="AN65" s="224"/>
      <c r="AO65" s="224"/>
      <c r="AP65" s="224"/>
      <c r="AQ65" s="224"/>
      <c r="AR65" s="224"/>
      <c r="AS65" s="224"/>
      <c r="AT65" s="224"/>
      <c r="AU65" s="224"/>
      <c r="AV65" s="224"/>
      <c r="AW65" s="224"/>
      <c r="AX65" s="224"/>
      <c r="AY65" s="224"/>
      <c r="AZ65" s="224"/>
      <c r="BA65" s="224"/>
      <c r="BB65" s="224"/>
      <c r="BC65" s="224"/>
      <c r="BD65" s="224"/>
      <c r="BE65" s="234"/>
      <c r="BF65" s="234"/>
      <c r="BG65" s="234"/>
      <c r="BH65" s="234"/>
      <c r="BI65" s="234"/>
      <c r="BJ65" s="234"/>
      <c r="BK65" s="234"/>
      <c r="BL65" s="234"/>
      <c r="BM65" s="234"/>
      <c r="BN65" s="234"/>
      <c r="BO65" s="234"/>
      <c r="BP65" s="234"/>
      <c r="BQ65" s="231">
        <v>59</v>
      </c>
      <c r="BR65" s="23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22"/>
    </row>
    <row r="66" spans="1:131" ht="26.25" customHeight="1" x14ac:dyDescent="0.2">
      <c r="A66" s="982" t="s">
        <v>398</v>
      </c>
      <c r="B66" s="983"/>
      <c r="C66" s="983"/>
      <c r="D66" s="983"/>
      <c r="E66" s="983"/>
      <c r="F66" s="983"/>
      <c r="G66" s="983"/>
      <c r="H66" s="983"/>
      <c r="I66" s="983"/>
      <c r="J66" s="983"/>
      <c r="K66" s="983"/>
      <c r="L66" s="983"/>
      <c r="M66" s="983"/>
      <c r="N66" s="983"/>
      <c r="O66" s="983"/>
      <c r="P66" s="984"/>
      <c r="Q66" s="988" t="s">
        <v>381</v>
      </c>
      <c r="R66" s="989"/>
      <c r="S66" s="989"/>
      <c r="T66" s="989"/>
      <c r="U66" s="990"/>
      <c r="V66" s="988" t="s">
        <v>382</v>
      </c>
      <c r="W66" s="989"/>
      <c r="X66" s="989"/>
      <c r="Y66" s="989"/>
      <c r="Z66" s="990"/>
      <c r="AA66" s="988" t="s">
        <v>383</v>
      </c>
      <c r="AB66" s="989"/>
      <c r="AC66" s="989"/>
      <c r="AD66" s="989"/>
      <c r="AE66" s="990"/>
      <c r="AF66" s="994" t="s">
        <v>384</v>
      </c>
      <c r="AG66" s="995"/>
      <c r="AH66" s="995"/>
      <c r="AI66" s="995"/>
      <c r="AJ66" s="996"/>
      <c r="AK66" s="988" t="s">
        <v>385</v>
      </c>
      <c r="AL66" s="983"/>
      <c r="AM66" s="983"/>
      <c r="AN66" s="983"/>
      <c r="AO66" s="984"/>
      <c r="AP66" s="988" t="s">
        <v>386</v>
      </c>
      <c r="AQ66" s="989"/>
      <c r="AR66" s="989"/>
      <c r="AS66" s="989"/>
      <c r="AT66" s="990"/>
      <c r="AU66" s="988" t="s">
        <v>399</v>
      </c>
      <c r="AV66" s="989"/>
      <c r="AW66" s="989"/>
      <c r="AX66" s="989"/>
      <c r="AY66" s="990"/>
      <c r="AZ66" s="988" t="s">
        <v>364</v>
      </c>
      <c r="BA66" s="989"/>
      <c r="BB66" s="989"/>
      <c r="BC66" s="989"/>
      <c r="BD66" s="1002"/>
      <c r="BE66" s="234"/>
      <c r="BF66" s="234"/>
      <c r="BG66" s="234"/>
      <c r="BH66" s="234"/>
      <c r="BI66" s="234"/>
      <c r="BJ66" s="234"/>
      <c r="BK66" s="234"/>
      <c r="BL66" s="234"/>
      <c r="BM66" s="234"/>
      <c r="BN66" s="234"/>
      <c r="BO66" s="234"/>
      <c r="BP66" s="234"/>
      <c r="BQ66" s="231">
        <v>60</v>
      </c>
      <c r="BR66" s="23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2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34"/>
      <c r="BF67" s="234"/>
      <c r="BG67" s="234"/>
      <c r="BH67" s="234"/>
      <c r="BI67" s="234"/>
      <c r="BJ67" s="234"/>
      <c r="BK67" s="234"/>
      <c r="BL67" s="234"/>
      <c r="BM67" s="234"/>
      <c r="BN67" s="234"/>
      <c r="BO67" s="234"/>
      <c r="BP67" s="234"/>
      <c r="BQ67" s="231">
        <v>61</v>
      </c>
      <c r="BR67" s="23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22"/>
    </row>
    <row r="68" spans="1:131" ht="26.25" customHeight="1" thickTop="1" x14ac:dyDescent="0.2">
      <c r="A68" s="229">
        <v>1</v>
      </c>
      <c r="B68" s="972" t="s">
        <v>565</v>
      </c>
      <c r="C68" s="973"/>
      <c r="D68" s="973"/>
      <c r="E68" s="973"/>
      <c r="F68" s="973"/>
      <c r="G68" s="973"/>
      <c r="H68" s="973"/>
      <c r="I68" s="973"/>
      <c r="J68" s="973"/>
      <c r="K68" s="973"/>
      <c r="L68" s="973"/>
      <c r="M68" s="973"/>
      <c r="N68" s="973"/>
      <c r="O68" s="973"/>
      <c r="P68" s="974"/>
      <c r="Q68" s="975">
        <v>692</v>
      </c>
      <c r="R68" s="969"/>
      <c r="S68" s="969"/>
      <c r="T68" s="969"/>
      <c r="U68" s="969"/>
      <c r="V68" s="969">
        <v>582</v>
      </c>
      <c r="W68" s="969"/>
      <c r="X68" s="969"/>
      <c r="Y68" s="969"/>
      <c r="Z68" s="969"/>
      <c r="AA68" s="969">
        <v>110</v>
      </c>
      <c r="AB68" s="969"/>
      <c r="AC68" s="969"/>
      <c r="AD68" s="969"/>
      <c r="AE68" s="969"/>
      <c r="AF68" s="969">
        <v>110</v>
      </c>
      <c r="AG68" s="969"/>
      <c r="AH68" s="969"/>
      <c r="AI68" s="969"/>
      <c r="AJ68" s="969"/>
      <c r="AK68" s="969" t="s">
        <v>558</v>
      </c>
      <c r="AL68" s="969"/>
      <c r="AM68" s="969"/>
      <c r="AN68" s="969"/>
      <c r="AO68" s="969"/>
      <c r="AP68" s="969">
        <v>835</v>
      </c>
      <c r="AQ68" s="969"/>
      <c r="AR68" s="969"/>
      <c r="AS68" s="969"/>
      <c r="AT68" s="969"/>
      <c r="AU68" s="969">
        <v>182</v>
      </c>
      <c r="AV68" s="969"/>
      <c r="AW68" s="969"/>
      <c r="AX68" s="969"/>
      <c r="AY68" s="969"/>
      <c r="AZ68" s="970"/>
      <c r="BA68" s="970"/>
      <c r="BB68" s="970"/>
      <c r="BC68" s="970"/>
      <c r="BD68" s="971"/>
      <c r="BE68" s="234"/>
      <c r="BF68" s="234"/>
      <c r="BG68" s="234"/>
      <c r="BH68" s="234"/>
      <c r="BI68" s="234"/>
      <c r="BJ68" s="234"/>
      <c r="BK68" s="234"/>
      <c r="BL68" s="234"/>
      <c r="BM68" s="234"/>
      <c r="BN68" s="234"/>
      <c r="BO68" s="234"/>
      <c r="BP68" s="234"/>
      <c r="BQ68" s="231">
        <v>62</v>
      </c>
      <c r="BR68" s="23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22"/>
    </row>
    <row r="69" spans="1:131" ht="26.25" customHeight="1" x14ac:dyDescent="0.2">
      <c r="A69" s="231">
        <v>2</v>
      </c>
      <c r="B69" s="961" t="s">
        <v>566</v>
      </c>
      <c r="C69" s="962"/>
      <c r="D69" s="962"/>
      <c r="E69" s="962"/>
      <c r="F69" s="962"/>
      <c r="G69" s="962"/>
      <c r="H69" s="962"/>
      <c r="I69" s="962"/>
      <c r="J69" s="962"/>
      <c r="K69" s="962"/>
      <c r="L69" s="962"/>
      <c r="M69" s="962"/>
      <c r="N69" s="962"/>
      <c r="O69" s="962"/>
      <c r="P69" s="963"/>
      <c r="Q69" s="964">
        <v>116</v>
      </c>
      <c r="R69" s="958"/>
      <c r="S69" s="958"/>
      <c r="T69" s="958"/>
      <c r="U69" s="958"/>
      <c r="V69" s="958">
        <v>116</v>
      </c>
      <c r="W69" s="958"/>
      <c r="X69" s="958"/>
      <c r="Y69" s="958"/>
      <c r="Z69" s="958"/>
      <c r="AA69" s="958" t="s">
        <v>567</v>
      </c>
      <c r="AB69" s="958"/>
      <c r="AC69" s="958"/>
      <c r="AD69" s="958"/>
      <c r="AE69" s="958"/>
      <c r="AF69" s="958" t="s">
        <v>567</v>
      </c>
      <c r="AG69" s="958"/>
      <c r="AH69" s="958"/>
      <c r="AI69" s="958"/>
      <c r="AJ69" s="958"/>
      <c r="AK69" s="958">
        <v>116</v>
      </c>
      <c r="AL69" s="958"/>
      <c r="AM69" s="958"/>
      <c r="AN69" s="958"/>
      <c r="AO69" s="958"/>
      <c r="AP69" s="958">
        <v>735</v>
      </c>
      <c r="AQ69" s="958"/>
      <c r="AR69" s="958"/>
      <c r="AS69" s="958"/>
      <c r="AT69" s="958"/>
      <c r="AU69" s="958">
        <v>169</v>
      </c>
      <c r="AV69" s="958"/>
      <c r="AW69" s="958"/>
      <c r="AX69" s="958"/>
      <c r="AY69" s="958"/>
      <c r="AZ69" s="959"/>
      <c r="BA69" s="959"/>
      <c r="BB69" s="959"/>
      <c r="BC69" s="959"/>
      <c r="BD69" s="960"/>
      <c r="BE69" s="234"/>
      <c r="BF69" s="234"/>
      <c r="BG69" s="234"/>
      <c r="BH69" s="234"/>
      <c r="BI69" s="234"/>
      <c r="BJ69" s="234"/>
      <c r="BK69" s="234"/>
      <c r="BL69" s="234"/>
      <c r="BM69" s="234"/>
      <c r="BN69" s="234"/>
      <c r="BO69" s="234"/>
      <c r="BP69" s="234"/>
      <c r="BQ69" s="231">
        <v>63</v>
      </c>
      <c r="BR69" s="23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22"/>
    </row>
    <row r="70" spans="1:131" ht="26.25" customHeight="1" x14ac:dyDescent="0.2">
      <c r="A70" s="231">
        <v>3</v>
      </c>
      <c r="B70" s="961" t="s">
        <v>550</v>
      </c>
      <c r="C70" s="962"/>
      <c r="D70" s="962"/>
      <c r="E70" s="962"/>
      <c r="F70" s="962"/>
      <c r="G70" s="962"/>
      <c r="H70" s="962"/>
      <c r="I70" s="962"/>
      <c r="J70" s="962"/>
      <c r="K70" s="962"/>
      <c r="L70" s="962"/>
      <c r="M70" s="962"/>
      <c r="N70" s="962"/>
      <c r="O70" s="962"/>
      <c r="P70" s="963"/>
      <c r="Q70" s="964">
        <v>53</v>
      </c>
      <c r="R70" s="958"/>
      <c r="S70" s="958"/>
      <c r="T70" s="958"/>
      <c r="U70" s="958"/>
      <c r="V70" s="958">
        <v>41</v>
      </c>
      <c r="W70" s="958"/>
      <c r="X70" s="958"/>
      <c r="Y70" s="958"/>
      <c r="Z70" s="958"/>
      <c r="AA70" s="958">
        <v>12</v>
      </c>
      <c r="AB70" s="958"/>
      <c r="AC70" s="958"/>
      <c r="AD70" s="958"/>
      <c r="AE70" s="958"/>
      <c r="AF70" s="958">
        <v>12</v>
      </c>
      <c r="AG70" s="958"/>
      <c r="AH70" s="958"/>
      <c r="AI70" s="958"/>
      <c r="AJ70" s="958"/>
      <c r="AK70" s="958" t="s">
        <v>558</v>
      </c>
      <c r="AL70" s="958"/>
      <c r="AM70" s="958"/>
      <c r="AN70" s="958"/>
      <c r="AO70" s="958"/>
      <c r="AP70" s="958" t="s">
        <v>558</v>
      </c>
      <c r="AQ70" s="958"/>
      <c r="AR70" s="958"/>
      <c r="AS70" s="958"/>
      <c r="AT70" s="958"/>
      <c r="AU70" s="958" t="s">
        <v>558</v>
      </c>
      <c r="AV70" s="958"/>
      <c r="AW70" s="958"/>
      <c r="AX70" s="958"/>
      <c r="AY70" s="958"/>
      <c r="AZ70" s="959"/>
      <c r="BA70" s="959"/>
      <c r="BB70" s="959"/>
      <c r="BC70" s="959"/>
      <c r="BD70" s="960"/>
      <c r="BE70" s="234"/>
      <c r="BF70" s="234"/>
      <c r="BG70" s="234"/>
      <c r="BH70" s="234"/>
      <c r="BI70" s="234"/>
      <c r="BJ70" s="234"/>
      <c r="BK70" s="234"/>
      <c r="BL70" s="234"/>
      <c r="BM70" s="234"/>
      <c r="BN70" s="234"/>
      <c r="BO70" s="234"/>
      <c r="BP70" s="234"/>
      <c r="BQ70" s="231">
        <v>64</v>
      </c>
      <c r="BR70" s="23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22"/>
    </row>
    <row r="71" spans="1:131" ht="26.25" customHeight="1" x14ac:dyDescent="0.2">
      <c r="A71" s="231">
        <v>4</v>
      </c>
      <c r="B71" s="961" t="s">
        <v>551</v>
      </c>
      <c r="C71" s="962"/>
      <c r="D71" s="962"/>
      <c r="E71" s="962"/>
      <c r="F71" s="962"/>
      <c r="G71" s="962"/>
      <c r="H71" s="962"/>
      <c r="I71" s="962"/>
      <c r="J71" s="962"/>
      <c r="K71" s="962"/>
      <c r="L71" s="962"/>
      <c r="M71" s="962"/>
      <c r="N71" s="962"/>
      <c r="O71" s="962"/>
      <c r="P71" s="963"/>
      <c r="Q71" s="964">
        <v>63</v>
      </c>
      <c r="R71" s="958"/>
      <c r="S71" s="958"/>
      <c r="T71" s="958"/>
      <c r="U71" s="958"/>
      <c r="V71" s="958">
        <v>57</v>
      </c>
      <c r="W71" s="958"/>
      <c r="X71" s="958"/>
      <c r="Y71" s="958"/>
      <c r="Z71" s="958"/>
      <c r="AA71" s="958">
        <v>6</v>
      </c>
      <c r="AB71" s="958"/>
      <c r="AC71" s="958"/>
      <c r="AD71" s="958"/>
      <c r="AE71" s="958"/>
      <c r="AF71" s="958">
        <v>6</v>
      </c>
      <c r="AG71" s="958"/>
      <c r="AH71" s="958"/>
      <c r="AI71" s="958"/>
      <c r="AJ71" s="958"/>
      <c r="AK71" s="958" t="s">
        <v>558</v>
      </c>
      <c r="AL71" s="958"/>
      <c r="AM71" s="958"/>
      <c r="AN71" s="958"/>
      <c r="AO71" s="958"/>
      <c r="AP71" s="958" t="s">
        <v>558</v>
      </c>
      <c r="AQ71" s="958"/>
      <c r="AR71" s="958"/>
      <c r="AS71" s="958"/>
      <c r="AT71" s="958"/>
      <c r="AU71" s="958" t="s">
        <v>558</v>
      </c>
      <c r="AV71" s="958"/>
      <c r="AW71" s="958"/>
      <c r="AX71" s="958"/>
      <c r="AY71" s="958"/>
      <c r="AZ71" s="959"/>
      <c r="BA71" s="959"/>
      <c r="BB71" s="959"/>
      <c r="BC71" s="959"/>
      <c r="BD71" s="960"/>
      <c r="BE71" s="234"/>
      <c r="BF71" s="234"/>
      <c r="BG71" s="234"/>
      <c r="BH71" s="234"/>
      <c r="BI71" s="234"/>
      <c r="BJ71" s="234"/>
      <c r="BK71" s="234"/>
      <c r="BL71" s="234"/>
      <c r="BM71" s="234"/>
      <c r="BN71" s="234"/>
      <c r="BO71" s="234"/>
      <c r="BP71" s="234"/>
      <c r="BQ71" s="231">
        <v>65</v>
      </c>
      <c r="BR71" s="23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22"/>
    </row>
    <row r="72" spans="1:131" ht="26.25" customHeight="1" x14ac:dyDescent="0.2">
      <c r="A72" s="231">
        <v>5</v>
      </c>
      <c r="B72" s="961" t="s">
        <v>552</v>
      </c>
      <c r="C72" s="962"/>
      <c r="D72" s="962"/>
      <c r="E72" s="962"/>
      <c r="F72" s="962"/>
      <c r="G72" s="962"/>
      <c r="H72" s="962"/>
      <c r="I72" s="962"/>
      <c r="J72" s="962"/>
      <c r="K72" s="962"/>
      <c r="L72" s="962"/>
      <c r="M72" s="962"/>
      <c r="N72" s="962"/>
      <c r="O72" s="962"/>
      <c r="P72" s="963"/>
      <c r="Q72" s="964">
        <v>5949</v>
      </c>
      <c r="R72" s="958"/>
      <c r="S72" s="958"/>
      <c r="T72" s="958"/>
      <c r="U72" s="958"/>
      <c r="V72" s="958">
        <v>4240</v>
      </c>
      <c r="W72" s="958"/>
      <c r="X72" s="958"/>
      <c r="Y72" s="958"/>
      <c r="Z72" s="958"/>
      <c r="AA72" s="958">
        <v>1709</v>
      </c>
      <c r="AB72" s="958"/>
      <c r="AC72" s="958"/>
      <c r="AD72" s="958"/>
      <c r="AE72" s="958"/>
      <c r="AF72" s="958">
        <v>1709</v>
      </c>
      <c r="AG72" s="958"/>
      <c r="AH72" s="958"/>
      <c r="AI72" s="958"/>
      <c r="AJ72" s="958"/>
      <c r="AK72" s="958" t="s">
        <v>558</v>
      </c>
      <c r="AL72" s="958"/>
      <c r="AM72" s="958"/>
      <c r="AN72" s="958"/>
      <c r="AO72" s="958"/>
      <c r="AP72" s="958" t="s">
        <v>558</v>
      </c>
      <c r="AQ72" s="958"/>
      <c r="AR72" s="958"/>
      <c r="AS72" s="958"/>
      <c r="AT72" s="958"/>
      <c r="AU72" s="958" t="s">
        <v>558</v>
      </c>
      <c r="AV72" s="958"/>
      <c r="AW72" s="958"/>
      <c r="AX72" s="958"/>
      <c r="AY72" s="958"/>
      <c r="AZ72" s="959"/>
      <c r="BA72" s="959"/>
      <c r="BB72" s="959"/>
      <c r="BC72" s="959"/>
      <c r="BD72" s="960"/>
      <c r="BE72" s="234"/>
      <c r="BF72" s="234"/>
      <c r="BG72" s="234"/>
      <c r="BH72" s="234"/>
      <c r="BI72" s="234"/>
      <c r="BJ72" s="234"/>
      <c r="BK72" s="234"/>
      <c r="BL72" s="234"/>
      <c r="BM72" s="234"/>
      <c r="BN72" s="234"/>
      <c r="BO72" s="234"/>
      <c r="BP72" s="234"/>
      <c r="BQ72" s="231">
        <v>66</v>
      </c>
      <c r="BR72" s="23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22"/>
    </row>
    <row r="73" spans="1:131" ht="26.25" customHeight="1" x14ac:dyDescent="0.2">
      <c r="A73" s="231">
        <v>6</v>
      </c>
      <c r="B73" s="961" t="s">
        <v>553</v>
      </c>
      <c r="C73" s="962"/>
      <c r="D73" s="962"/>
      <c r="E73" s="962"/>
      <c r="F73" s="962"/>
      <c r="G73" s="962"/>
      <c r="H73" s="962"/>
      <c r="I73" s="962"/>
      <c r="J73" s="962"/>
      <c r="K73" s="962"/>
      <c r="L73" s="962"/>
      <c r="M73" s="962"/>
      <c r="N73" s="962"/>
      <c r="O73" s="962"/>
      <c r="P73" s="963"/>
      <c r="Q73" s="964">
        <v>173</v>
      </c>
      <c r="R73" s="958"/>
      <c r="S73" s="958"/>
      <c r="T73" s="958"/>
      <c r="U73" s="958"/>
      <c r="V73" s="958">
        <v>166</v>
      </c>
      <c r="W73" s="958"/>
      <c r="X73" s="958"/>
      <c r="Y73" s="958"/>
      <c r="Z73" s="958"/>
      <c r="AA73" s="958">
        <v>6</v>
      </c>
      <c r="AB73" s="958"/>
      <c r="AC73" s="958"/>
      <c r="AD73" s="958"/>
      <c r="AE73" s="958"/>
      <c r="AF73" s="958">
        <v>6</v>
      </c>
      <c r="AG73" s="958"/>
      <c r="AH73" s="958"/>
      <c r="AI73" s="958"/>
      <c r="AJ73" s="958"/>
      <c r="AK73" s="958" t="s">
        <v>558</v>
      </c>
      <c r="AL73" s="958"/>
      <c r="AM73" s="958"/>
      <c r="AN73" s="958"/>
      <c r="AO73" s="958"/>
      <c r="AP73" s="958">
        <v>46</v>
      </c>
      <c r="AQ73" s="958"/>
      <c r="AR73" s="958"/>
      <c r="AS73" s="958"/>
      <c r="AT73" s="958"/>
      <c r="AU73" s="958">
        <v>2</v>
      </c>
      <c r="AV73" s="958"/>
      <c r="AW73" s="958"/>
      <c r="AX73" s="958"/>
      <c r="AY73" s="958"/>
      <c r="AZ73" s="959"/>
      <c r="BA73" s="959"/>
      <c r="BB73" s="959"/>
      <c r="BC73" s="959"/>
      <c r="BD73" s="960"/>
      <c r="BE73" s="234"/>
      <c r="BF73" s="234"/>
      <c r="BG73" s="234"/>
      <c r="BH73" s="234"/>
      <c r="BI73" s="234"/>
      <c r="BJ73" s="234"/>
      <c r="BK73" s="234"/>
      <c r="BL73" s="234"/>
      <c r="BM73" s="234"/>
      <c r="BN73" s="234"/>
      <c r="BO73" s="234"/>
      <c r="BP73" s="234"/>
      <c r="BQ73" s="231">
        <v>67</v>
      </c>
      <c r="BR73" s="23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22"/>
    </row>
    <row r="74" spans="1:131" ht="26.25" customHeight="1" x14ac:dyDescent="0.2">
      <c r="A74" s="231">
        <v>7</v>
      </c>
      <c r="B74" s="961" t="s">
        <v>554</v>
      </c>
      <c r="C74" s="962"/>
      <c r="D74" s="962"/>
      <c r="E74" s="962"/>
      <c r="F74" s="962"/>
      <c r="G74" s="962"/>
      <c r="H74" s="962"/>
      <c r="I74" s="962"/>
      <c r="J74" s="962"/>
      <c r="K74" s="962"/>
      <c r="L74" s="962"/>
      <c r="M74" s="962"/>
      <c r="N74" s="962"/>
      <c r="O74" s="962"/>
      <c r="P74" s="963"/>
      <c r="Q74" s="964">
        <v>807</v>
      </c>
      <c r="R74" s="958"/>
      <c r="S74" s="958"/>
      <c r="T74" s="958"/>
      <c r="U74" s="958"/>
      <c r="V74" s="958">
        <v>767</v>
      </c>
      <c r="W74" s="958"/>
      <c r="X74" s="958"/>
      <c r="Y74" s="958"/>
      <c r="Z74" s="958"/>
      <c r="AA74" s="958">
        <v>40</v>
      </c>
      <c r="AB74" s="958"/>
      <c r="AC74" s="958"/>
      <c r="AD74" s="958"/>
      <c r="AE74" s="958"/>
      <c r="AF74" s="958">
        <v>40</v>
      </c>
      <c r="AG74" s="958"/>
      <c r="AH74" s="958"/>
      <c r="AI74" s="958"/>
      <c r="AJ74" s="958"/>
      <c r="AK74" s="958" t="s">
        <v>558</v>
      </c>
      <c r="AL74" s="958"/>
      <c r="AM74" s="958"/>
      <c r="AN74" s="958"/>
      <c r="AO74" s="958"/>
      <c r="AP74" s="958">
        <v>21</v>
      </c>
      <c r="AQ74" s="958"/>
      <c r="AR74" s="958"/>
      <c r="AS74" s="958"/>
      <c r="AT74" s="958"/>
      <c r="AU74" s="958">
        <v>11</v>
      </c>
      <c r="AV74" s="958"/>
      <c r="AW74" s="958"/>
      <c r="AX74" s="958"/>
      <c r="AY74" s="958"/>
      <c r="AZ74" s="959"/>
      <c r="BA74" s="959"/>
      <c r="BB74" s="959"/>
      <c r="BC74" s="959"/>
      <c r="BD74" s="960"/>
      <c r="BE74" s="234"/>
      <c r="BF74" s="234"/>
      <c r="BG74" s="234"/>
      <c r="BH74" s="234"/>
      <c r="BI74" s="234"/>
      <c r="BJ74" s="234"/>
      <c r="BK74" s="234"/>
      <c r="BL74" s="234"/>
      <c r="BM74" s="234"/>
      <c r="BN74" s="234"/>
      <c r="BO74" s="234"/>
      <c r="BP74" s="234"/>
      <c r="BQ74" s="231">
        <v>68</v>
      </c>
      <c r="BR74" s="23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22"/>
    </row>
    <row r="75" spans="1:131" ht="26.25" customHeight="1" x14ac:dyDescent="0.2">
      <c r="A75" s="231">
        <v>8</v>
      </c>
      <c r="B75" s="961" t="s">
        <v>555</v>
      </c>
      <c r="C75" s="962"/>
      <c r="D75" s="962"/>
      <c r="E75" s="962"/>
      <c r="F75" s="962"/>
      <c r="G75" s="962"/>
      <c r="H75" s="962"/>
      <c r="I75" s="962"/>
      <c r="J75" s="962"/>
      <c r="K75" s="962"/>
      <c r="L75" s="962"/>
      <c r="M75" s="962"/>
      <c r="N75" s="962"/>
      <c r="O75" s="962"/>
      <c r="P75" s="963"/>
      <c r="Q75" s="965">
        <v>46173</v>
      </c>
      <c r="R75" s="966"/>
      <c r="S75" s="966"/>
      <c r="T75" s="966"/>
      <c r="U75" s="967"/>
      <c r="V75" s="968">
        <v>46117</v>
      </c>
      <c r="W75" s="966"/>
      <c r="X75" s="966"/>
      <c r="Y75" s="966"/>
      <c r="Z75" s="967"/>
      <c r="AA75" s="968">
        <v>56</v>
      </c>
      <c r="AB75" s="966"/>
      <c r="AC75" s="966"/>
      <c r="AD75" s="966"/>
      <c r="AE75" s="967"/>
      <c r="AF75" s="968">
        <v>45</v>
      </c>
      <c r="AG75" s="966"/>
      <c r="AH75" s="966"/>
      <c r="AI75" s="966"/>
      <c r="AJ75" s="967"/>
      <c r="AK75" s="968" t="s">
        <v>558</v>
      </c>
      <c r="AL75" s="966"/>
      <c r="AM75" s="966"/>
      <c r="AN75" s="966"/>
      <c r="AO75" s="967"/>
      <c r="AP75" s="968" t="s">
        <v>558</v>
      </c>
      <c r="AQ75" s="966"/>
      <c r="AR75" s="966"/>
      <c r="AS75" s="966"/>
      <c r="AT75" s="967"/>
      <c r="AU75" s="968" t="s">
        <v>558</v>
      </c>
      <c r="AV75" s="966"/>
      <c r="AW75" s="966"/>
      <c r="AX75" s="966"/>
      <c r="AY75" s="967"/>
      <c r="AZ75" s="959"/>
      <c r="BA75" s="959"/>
      <c r="BB75" s="959"/>
      <c r="BC75" s="959"/>
      <c r="BD75" s="960"/>
      <c r="BE75" s="234"/>
      <c r="BF75" s="234"/>
      <c r="BG75" s="234"/>
      <c r="BH75" s="234"/>
      <c r="BI75" s="234"/>
      <c r="BJ75" s="234"/>
      <c r="BK75" s="234"/>
      <c r="BL75" s="234"/>
      <c r="BM75" s="234"/>
      <c r="BN75" s="234"/>
      <c r="BO75" s="234"/>
      <c r="BP75" s="234"/>
      <c r="BQ75" s="231">
        <v>69</v>
      </c>
      <c r="BR75" s="23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22"/>
    </row>
    <row r="76" spans="1:131" ht="26.25" customHeight="1" x14ac:dyDescent="0.2">
      <c r="A76" s="231">
        <v>9</v>
      </c>
      <c r="B76" s="961" t="s">
        <v>556</v>
      </c>
      <c r="C76" s="962"/>
      <c r="D76" s="962"/>
      <c r="E76" s="962"/>
      <c r="F76" s="962"/>
      <c r="G76" s="962"/>
      <c r="H76" s="962"/>
      <c r="I76" s="962"/>
      <c r="J76" s="962"/>
      <c r="K76" s="962"/>
      <c r="L76" s="962"/>
      <c r="M76" s="962"/>
      <c r="N76" s="962"/>
      <c r="O76" s="962"/>
      <c r="P76" s="963"/>
      <c r="Q76" s="965">
        <v>264</v>
      </c>
      <c r="R76" s="966"/>
      <c r="S76" s="966"/>
      <c r="T76" s="966"/>
      <c r="U76" s="967"/>
      <c r="V76" s="968">
        <v>227</v>
      </c>
      <c r="W76" s="966"/>
      <c r="X76" s="966"/>
      <c r="Y76" s="966"/>
      <c r="Z76" s="967"/>
      <c r="AA76" s="968">
        <v>37</v>
      </c>
      <c r="AB76" s="966"/>
      <c r="AC76" s="966"/>
      <c r="AD76" s="966"/>
      <c r="AE76" s="967"/>
      <c r="AF76" s="968">
        <v>37</v>
      </c>
      <c r="AG76" s="966"/>
      <c r="AH76" s="966"/>
      <c r="AI76" s="966"/>
      <c r="AJ76" s="967"/>
      <c r="AK76" s="968" t="s">
        <v>558</v>
      </c>
      <c r="AL76" s="966"/>
      <c r="AM76" s="966"/>
      <c r="AN76" s="966"/>
      <c r="AO76" s="967"/>
      <c r="AP76" s="968" t="s">
        <v>558</v>
      </c>
      <c r="AQ76" s="966"/>
      <c r="AR76" s="966"/>
      <c r="AS76" s="966"/>
      <c r="AT76" s="967"/>
      <c r="AU76" s="968" t="s">
        <v>558</v>
      </c>
      <c r="AV76" s="966"/>
      <c r="AW76" s="966"/>
      <c r="AX76" s="966"/>
      <c r="AY76" s="967"/>
      <c r="AZ76" s="959"/>
      <c r="BA76" s="959"/>
      <c r="BB76" s="959"/>
      <c r="BC76" s="959"/>
      <c r="BD76" s="960"/>
      <c r="BE76" s="234"/>
      <c r="BF76" s="234"/>
      <c r="BG76" s="234"/>
      <c r="BH76" s="234"/>
      <c r="BI76" s="234"/>
      <c r="BJ76" s="234"/>
      <c r="BK76" s="234"/>
      <c r="BL76" s="234"/>
      <c r="BM76" s="234"/>
      <c r="BN76" s="234"/>
      <c r="BO76" s="234"/>
      <c r="BP76" s="234"/>
      <c r="BQ76" s="231">
        <v>70</v>
      </c>
      <c r="BR76" s="23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22"/>
    </row>
    <row r="77" spans="1:131" ht="26.25" customHeight="1" x14ac:dyDescent="0.2">
      <c r="A77" s="231">
        <v>10</v>
      </c>
      <c r="B77" s="961" t="s">
        <v>557</v>
      </c>
      <c r="C77" s="962"/>
      <c r="D77" s="962"/>
      <c r="E77" s="962"/>
      <c r="F77" s="962"/>
      <c r="G77" s="962"/>
      <c r="H77" s="962"/>
      <c r="I77" s="962"/>
      <c r="J77" s="962"/>
      <c r="K77" s="962"/>
      <c r="L77" s="962"/>
      <c r="M77" s="962"/>
      <c r="N77" s="962"/>
      <c r="O77" s="962"/>
      <c r="P77" s="963"/>
      <c r="Q77" s="965">
        <v>295194</v>
      </c>
      <c r="R77" s="966"/>
      <c r="S77" s="966"/>
      <c r="T77" s="966"/>
      <c r="U77" s="967"/>
      <c r="V77" s="968">
        <v>282398</v>
      </c>
      <c r="W77" s="966"/>
      <c r="X77" s="966"/>
      <c r="Y77" s="966"/>
      <c r="Z77" s="967"/>
      <c r="AA77" s="968">
        <v>12796</v>
      </c>
      <c r="AB77" s="966"/>
      <c r="AC77" s="966"/>
      <c r="AD77" s="966"/>
      <c r="AE77" s="967"/>
      <c r="AF77" s="968">
        <v>12796</v>
      </c>
      <c r="AG77" s="966"/>
      <c r="AH77" s="966"/>
      <c r="AI77" s="966"/>
      <c r="AJ77" s="967"/>
      <c r="AK77" s="968" t="s">
        <v>558</v>
      </c>
      <c r="AL77" s="966"/>
      <c r="AM77" s="966"/>
      <c r="AN77" s="966"/>
      <c r="AO77" s="967"/>
      <c r="AP77" s="968" t="s">
        <v>558</v>
      </c>
      <c r="AQ77" s="966"/>
      <c r="AR77" s="966"/>
      <c r="AS77" s="966"/>
      <c r="AT77" s="967"/>
      <c r="AU77" s="968" t="s">
        <v>558</v>
      </c>
      <c r="AV77" s="966"/>
      <c r="AW77" s="966"/>
      <c r="AX77" s="966"/>
      <c r="AY77" s="967"/>
      <c r="AZ77" s="959"/>
      <c r="BA77" s="959"/>
      <c r="BB77" s="959"/>
      <c r="BC77" s="959"/>
      <c r="BD77" s="960"/>
      <c r="BE77" s="234"/>
      <c r="BF77" s="234"/>
      <c r="BG77" s="234"/>
      <c r="BH77" s="234"/>
      <c r="BI77" s="234"/>
      <c r="BJ77" s="234"/>
      <c r="BK77" s="234"/>
      <c r="BL77" s="234"/>
      <c r="BM77" s="234"/>
      <c r="BN77" s="234"/>
      <c r="BO77" s="234"/>
      <c r="BP77" s="234"/>
      <c r="BQ77" s="231">
        <v>71</v>
      </c>
      <c r="BR77" s="23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22"/>
    </row>
    <row r="78" spans="1:131" ht="26.25" customHeight="1" x14ac:dyDescent="0.2">
      <c r="A78" s="23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34"/>
      <c r="BF78" s="234"/>
      <c r="BG78" s="234"/>
      <c r="BH78" s="234"/>
      <c r="BI78" s="234"/>
      <c r="BJ78" s="222"/>
      <c r="BK78" s="222"/>
      <c r="BL78" s="222"/>
      <c r="BM78" s="222"/>
      <c r="BN78" s="222"/>
      <c r="BO78" s="234"/>
      <c r="BP78" s="234"/>
      <c r="BQ78" s="231">
        <v>72</v>
      </c>
      <c r="BR78" s="23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22"/>
    </row>
    <row r="79" spans="1:131" ht="26.25" customHeight="1" x14ac:dyDescent="0.2">
      <c r="A79" s="23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34"/>
      <c r="BF79" s="234"/>
      <c r="BG79" s="234"/>
      <c r="BH79" s="234"/>
      <c r="BI79" s="234"/>
      <c r="BJ79" s="222"/>
      <c r="BK79" s="222"/>
      <c r="BL79" s="222"/>
      <c r="BM79" s="222"/>
      <c r="BN79" s="222"/>
      <c r="BO79" s="234"/>
      <c r="BP79" s="234"/>
      <c r="BQ79" s="231">
        <v>73</v>
      </c>
      <c r="BR79" s="23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22"/>
    </row>
    <row r="80" spans="1:131" ht="26.25" customHeight="1" x14ac:dyDescent="0.2">
      <c r="A80" s="23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34"/>
      <c r="BF80" s="234"/>
      <c r="BG80" s="234"/>
      <c r="BH80" s="234"/>
      <c r="BI80" s="234"/>
      <c r="BJ80" s="234"/>
      <c r="BK80" s="234"/>
      <c r="BL80" s="234"/>
      <c r="BM80" s="234"/>
      <c r="BN80" s="234"/>
      <c r="BO80" s="234"/>
      <c r="BP80" s="234"/>
      <c r="BQ80" s="231">
        <v>74</v>
      </c>
      <c r="BR80" s="23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22"/>
    </row>
    <row r="81" spans="1:131" ht="26.25" customHeight="1" x14ac:dyDescent="0.2">
      <c r="A81" s="23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34"/>
      <c r="BF81" s="234"/>
      <c r="BG81" s="234"/>
      <c r="BH81" s="234"/>
      <c r="BI81" s="234"/>
      <c r="BJ81" s="234"/>
      <c r="BK81" s="234"/>
      <c r="BL81" s="234"/>
      <c r="BM81" s="234"/>
      <c r="BN81" s="234"/>
      <c r="BO81" s="234"/>
      <c r="BP81" s="234"/>
      <c r="BQ81" s="231">
        <v>75</v>
      </c>
      <c r="BR81" s="23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22"/>
    </row>
    <row r="82" spans="1:131" ht="26.25" customHeight="1" x14ac:dyDescent="0.2">
      <c r="A82" s="23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34"/>
      <c r="BF82" s="234"/>
      <c r="BG82" s="234"/>
      <c r="BH82" s="234"/>
      <c r="BI82" s="234"/>
      <c r="BJ82" s="234"/>
      <c r="BK82" s="234"/>
      <c r="BL82" s="234"/>
      <c r="BM82" s="234"/>
      <c r="BN82" s="234"/>
      <c r="BO82" s="234"/>
      <c r="BP82" s="234"/>
      <c r="BQ82" s="231">
        <v>76</v>
      </c>
      <c r="BR82" s="23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22"/>
    </row>
    <row r="83" spans="1:131" ht="26.25" customHeight="1" x14ac:dyDescent="0.2">
      <c r="A83" s="23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34"/>
      <c r="BF83" s="234"/>
      <c r="BG83" s="234"/>
      <c r="BH83" s="234"/>
      <c r="BI83" s="234"/>
      <c r="BJ83" s="234"/>
      <c r="BK83" s="234"/>
      <c r="BL83" s="234"/>
      <c r="BM83" s="234"/>
      <c r="BN83" s="234"/>
      <c r="BO83" s="234"/>
      <c r="BP83" s="234"/>
      <c r="BQ83" s="231">
        <v>77</v>
      </c>
      <c r="BR83" s="23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22"/>
    </row>
    <row r="84" spans="1:131" ht="26.25" customHeight="1" x14ac:dyDescent="0.2">
      <c r="A84" s="23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34"/>
      <c r="BF84" s="234"/>
      <c r="BG84" s="234"/>
      <c r="BH84" s="234"/>
      <c r="BI84" s="234"/>
      <c r="BJ84" s="234"/>
      <c r="BK84" s="234"/>
      <c r="BL84" s="234"/>
      <c r="BM84" s="234"/>
      <c r="BN84" s="234"/>
      <c r="BO84" s="234"/>
      <c r="BP84" s="234"/>
      <c r="BQ84" s="231">
        <v>78</v>
      </c>
      <c r="BR84" s="23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22"/>
    </row>
    <row r="85" spans="1:131" ht="26.25" customHeight="1" x14ac:dyDescent="0.2">
      <c r="A85" s="23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34"/>
      <c r="BF85" s="234"/>
      <c r="BG85" s="234"/>
      <c r="BH85" s="234"/>
      <c r="BI85" s="234"/>
      <c r="BJ85" s="234"/>
      <c r="BK85" s="234"/>
      <c r="BL85" s="234"/>
      <c r="BM85" s="234"/>
      <c r="BN85" s="234"/>
      <c r="BO85" s="234"/>
      <c r="BP85" s="234"/>
      <c r="BQ85" s="231">
        <v>79</v>
      </c>
      <c r="BR85" s="23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22"/>
    </row>
    <row r="86" spans="1:131" ht="26.25" customHeight="1" x14ac:dyDescent="0.2">
      <c r="A86" s="23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34"/>
      <c r="BF86" s="234"/>
      <c r="BG86" s="234"/>
      <c r="BH86" s="234"/>
      <c r="BI86" s="234"/>
      <c r="BJ86" s="234"/>
      <c r="BK86" s="234"/>
      <c r="BL86" s="234"/>
      <c r="BM86" s="234"/>
      <c r="BN86" s="234"/>
      <c r="BO86" s="234"/>
      <c r="BP86" s="234"/>
      <c r="BQ86" s="231">
        <v>80</v>
      </c>
      <c r="BR86" s="23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22"/>
    </row>
    <row r="87" spans="1:131" ht="26.25" customHeight="1" x14ac:dyDescent="0.2">
      <c r="A87" s="23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34"/>
      <c r="BF87" s="234"/>
      <c r="BG87" s="234"/>
      <c r="BH87" s="234"/>
      <c r="BI87" s="234"/>
      <c r="BJ87" s="234"/>
      <c r="BK87" s="234"/>
      <c r="BL87" s="234"/>
      <c r="BM87" s="234"/>
      <c r="BN87" s="234"/>
      <c r="BO87" s="234"/>
      <c r="BP87" s="234"/>
      <c r="BQ87" s="231">
        <v>81</v>
      </c>
      <c r="BR87" s="23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22"/>
    </row>
    <row r="88" spans="1:131" ht="26.25" customHeight="1" thickBot="1" x14ac:dyDescent="0.25">
      <c r="A88" s="233" t="s">
        <v>377</v>
      </c>
      <c r="B88" s="924" t="s">
        <v>400</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14761</v>
      </c>
      <c r="AG88" s="946"/>
      <c r="AH88" s="946"/>
      <c r="AI88" s="946"/>
      <c r="AJ88" s="946"/>
      <c r="AK88" s="950"/>
      <c r="AL88" s="950"/>
      <c r="AM88" s="950"/>
      <c r="AN88" s="950"/>
      <c r="AO88" s="950"/>
      <c r="AP88" s="946">
        <v>1637</v>
      </c>
      <c r="AQ88" s="946"/>
      <c r="AR88" s="946"/>
      <c r="AS88" s="946"/>
      <c r="AT88" s="946"/>
      <c r="AU88" s="946">
        <v>364</v>
      </c>
      <c r="AV88" s="946"/>
      <c r="AW88" s="946"/>
      <c r="AX88" s="946"/>
      <c r="AY88" s="946"/>
      <c r="AZ88" s="947"/>
      <c r="BA88" s="947"/>
      <c r="BB88" s="947"/>
      <c r="BC88" s="947"/>
      <c r="BD88" s="948"/>
      <c r="BE88" s="234"/>
      <c r="BF88" s="234"/>
      <c r="BG88" s="234"/>
      <c r="BH88" s="234"/>
      <c r="BI88" s="234"/>
      <c r="BJ88" s="234"/>
      <c r="BK88" s="234"/>
      <c r="BL88" s="234"/>
      <c r="BM88" s="234"/>
      <c r="BN88" s="234"/>
      <c r="BO88" s="234"/>
      <c r="BP88" s="234"/>
      <c r="BQ88" s="231">
        <v>82</v>
      </c>
      <c r="BR88" s="23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22"/>
    </row>
    <row r="89" spans="1:131" ht="26.25" hidden="1" customHeight="1" x14ac:dyDescent="0.2">
      <c r="A89" s="238"/>
      <c r="B89" s="239"/>
      <c r="C89" s="239"/>
      <c r="D89" s="239"/>
      <c r="E89" s="239"/>
      <c r="F89" s="239"/>
      <c r="G89" s="239"/>
      <c r="H89" s="239"/>
      <c r="I89" s="239"/>
      <c r="J89" s="239"/>
      <c r="K89" s="239"/>
      <c r="L89" s="239"/>
      <c r="M89" s="239"/>
      <c r="N89" s="239"/>
      <c r="O89" s="239"/>
      <c r="P89" s="239"/>
      <c r="Q89" s="240"/>
      <c r="R89" s="240"/>
      <c r="S89" s="240"/>
      <c r="T89" s="240"/>
      <c r="U89" s="240"/>
      <c r="V89" s="240"/>
      <c r="W89" s="240"/>
      <c r="X89" s="240"/>
      <c r="Y89" s="240"/>
      <c r="Z89" s="240"/>
      <c r="AA89" s="240"/>
      <c r="AB89" s="240"/>
      <c r="AC89" s="240"/>
      <c r="AD89" s="240"/>
      <c r="AE89" s="240"/>
      <c r="AF89" s="240"/>
      <c r="AG89" s="240"/>
      <c r="AH89" s="240"/>
      <c r="AI89" s="240"/>
      <c r="AJ89" s="240"/>
      <c r="AK89" s="240"/>
      <c r="AL89" s="240"/>
      <c r="AM89" s="240"/>
      <c r="AN89" s="240"/>
      <c r="AO89" s="240"/>
      <c r="AP89" s="240"/>
      <c r="AQ89" s="240"/>
      <c r="AR89" s="240"/>
      <c r="AS89" s="240"/>
      <c r="AT89" s="240"/>
      <c r="AU89" s="240"/>
      <c r="AV89" s="240"/>
      <c r="AW89" s="240"/>
      <c r="AX89" s="240"/>
      <c r="AY89" s="240"/>
      <c r="AZ89" s="241"/>
      <c r="BA89" s="241"/>
      <c r="BB89" s="241"/>
      <c r="BC89" s="241"/>
      <c r="BD89" s="241"/>
      <c r="BE89" s="234"/>
      <c r="BF89" s="234"/>
      <c r="BG89" s="234"/>
      <c r="BH89" s="234"/>
      <c r="BI89" s="234"/>
      <c r="BJ89" s="234"/>
      <c r="BK89" s="234"/>
      <c r="BL89" s="234"/>
      <c r="BM89" s="234"/>
      <c r="BN89" s="234"/>
      <c r="BO89" s="234"/>
      <c r="BP89" s="234"/>
      <c r="BQ89" s="231">
        <v>83</v>
      </c>
      <c r="BR89" s="23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22"/>
    </row>
    <row r="90" spans="1:131" ht="26.25" hidden="1" customHeight="1" x14ac:dyDescent="0.2">
      <c r="A90" s="238"/>
      <c r="B90" s="239"/>
      <c r="C90" s="239"/>
      <c r="D90" s="239"/>
      <c r="E90" s="239"/>
      <c r="F90" s="239"/>
      <c r="G90" s="239"/>
      <c r="H90" s="239"/>
      <c r="I90" s="239"/>
      <c r="J90" s="239"/>
      <c r="K90" s="239"/>
      <c r="L90" s="239"/>
      <c r="M90" s="239"/>
      <c r="N90" s="239"/>
      <c r="O90" s="239"/>
      <c r="P90" s="239"/>
      <c r="Q90" s="240"/>
      <c r="R90" s="240"/>
      <c r="S90" s="240"/>
      <c r="T90" s="240"/>
      <c r="U90" s="240"/>
      <c r="V90" s="240"/>
      <c r="W90" s="240"/>
      <c r="X90" s="240"/>
      <c r="Y90" s="240"/>
      <c r="Z90" s="240"/>
      <c r="AA90" s="240"/>
      <c r="AB90" s="240"/>
      <c r="AC90" s="240"/>
      <c r="AD90" s="240"/>
      <c r="AE90" s="240"/>
      <c r="AF90" s="240"/>
      <c r="AG90" s="240"/>
      <c r="AH90" s="240"/>
      <c r="AI90" s="240"/>
      <c r="AJ90" s="240"/>
      <c r="AK90" s="240"/>
      <c r="AL90" s="240"/>
      <c r="AM90" s="240"/>
      <c r="AN90" s="240"/>
      <c r="AO90" s="240"/>
      <c r="AP90" s="240"/>
      <c r="AQ90" s="240"/>
      <c r="AR90" s="240"/>
      <c r="AS90" s="240"/>
      <c r="AT90" s="240"/>
      <c r="AU90" s="240"/>
      <c r="AV90" s="240"/>
      <c r="AW90" s="240"/>
      <c r="AX90" s="240"/>
      <c r="AY90" s="240"/>
      <c r="AZ90" s="241"/>
      <c r="BA90" s="241"/>
      <c r="BB90" s="241"/>
      <c r="BC90" s="241"/>
      <c r="BD90" s="241"/>
      <c r="BE90" s="234"/>
      <c r="BF90" s="234"/>
      <c r="BG90" s="234"/>
      <c r="BH90" s="234"/>
      <c r="BI90" s="234"/>
      <c r="BJ90" s="234"/>
      <c r="BK90" s="234"/>
      <c r="BL90" s="234"/>
      <c r="BM90" s="234"/>
      <c r="BN90" s="234"/>
      <c r="BO90" s="234"/>
      <c r="BP90" s="234"/>
      <c r="BQ90" s="231">
        <v>84</v>
      </c>
      <c r="BR90" s="23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22"/>
    </row>
    <row r="91" spans="1:131" ht="26.25" hidden="1" customHeight="1" x14ac:dyDescent="0.2">
      <c r="A91" s="238"/>
      <c r="B91" s="239"/>
      <c r="C91" s="239"/>
      <c r="D91" s="239"/>
      <c r="E91" s="239"/>
      <c r="F91" s="239"/>
      <c r="G91" s="239"/>
      <c r="H91" s="239"/>
      <c r="I91" s="239"/>
      <c r="J91" s="239"/>
      <c r="K91" s="239"/>
      <c r="L91" s="239"/>
      <c r="M91" s="239"/>
      <c r="N91" s="239"/>
      <c r="O91" s="239"/>
      <c r="P91" s="239"/>
      <c r="Q91" s="240"/>
      <c r="R91" s="240"/>
      <c r="S91" s="240"/>
      <c r="T91" s="240"/>
      <c r="U91" s="240"/>
      <c r="V91" s="240"/>
      <c r="W91" s="240"/>
      <c r="X91" s="240"/>
      <c r="Y91" s="240"/>
      <c r="Z91" s="240"/>
      <c r="AA91" s="240"/>
      <c r="AB91" s="240"/>
      <c r="AC91" s="240"/>
      <c r="AD91" s="240"/>
      <c r="AE91" s="240"/>
      <c r="AF91" s="240"/>
      <c r="AG91" s="240"/>
      <c r="AH91" s="240"/>
      <c r="AI91" s="240"/>
      <c r="AJ91" s="240"/>
      <c r="AK91" s="240"/>
      <c r="AL91" s="240"/>
      <c r="AM91" s="240"/>
      <c r="AN91" s="240"/>
      <c r="AO91" s="240"/>
      <c r="AP91" s="240"/>
      <c r="AQ91" s="240"/>
      <c r="AR91" s="240"/>
      <c r="AS91" s="240"/>
      <c r="AT91" s="240"/>
      <c r="AU91" s="240"/>
      <c r="AV91" s="240"/>
      <c r="AW91" s="240"/>
      <c r="AX91" s="240"/>
      <c r="AY91" s="240"/>
      <c r="AZ91" s="241"/>
      <c r="BA91" s="241"/>
      <c r="BB91" s="241"/>
      <c r="BC91" s="241"/>
      <c r="BD91" s="241"/>
      <c r="BE91" s="234"/>
      <c r="BF91" s="234"/>
      <c r="BG91" s="234"/>
      <c r="BH91" s="234"/>
      <c r="BI91" s="234"/>
      <c r="BJ91" s="234"/>
      <c r="BK91" s="234"/>
      <c r="BL91" s="234"/>
      <c r="BM91" s="234"/>
      <c r="BN91" s="234"/>
      <c r="BO91" s="234"/>
      <c r="BP91" s="234"/>
      <c r="BQ91" s="231">
        <v>85</v>
      </c>
      <c r="BR91" s="23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22"/>
    </row>
    <row r="92" spans="1:131" ht="26.25" hidden="1" customHeight="1" x14ac:dyDescent="0.2">
      <c r="A92" s="238"/>
      <c r="B92" s="239"/>
      <c r="C92" s="239"/>
      <c r="D92" s="239"/>
      <c r="E92" s="239"/>
      <c r="F92" s="239"/>
      <c r="G92" s="239"/>
      <c r="H92" s="239"/>
      <c r="I92" s="239"/>
      <c r="J92" s="239"/>
      <c r="K92" s="239"/>
      <c r="L92" s="239"/>
      <c r="M92" s="239"/>
      <c r="N92" s="239"/>
      <c r="O92" s="239"/>
      <c r="P92" s="239"/>
      <c r="Q92" s="240"/>
      <c r="R92" s="240"/>
      <c r="S92" s="240"/>
      <c r="T92" s="240"/>
      <c r="U92" s="240"/>
      <c r="V92" s="240"/>
      <c r="W92" s="240"/>
      <c r="X92" s="240"/>
      <c r="Y92" s="240"/>
      <c r="Z92" s="240"/>
      <c r="AA92" s="240"/>
      <c r="AB92" s="240"/>
      <c r="AC92" s="240"/>
      <c r="AD92" s="240"/>
      <c r="AE92" s="240"/>
      <c r="AF92" s="240"/>
      <c r="AG92" s="240"/>
      <c r="AH92" s="240"/>
      <c r="AI92" s="240"/>
      <c r="AJ92" s="240"/>
      <c r="AK92" s="240"/>
      <c r="AL92" s="240"/>
      <c r="AM92" s="240"/>
      <c r="AN92" s="240"/>
      <c r="AO92" s="240"/>
      <c r="AP92" s="240"/>
      <c r="AQ92" s="240"/>
      <c r="AR92" s="240"/>
      <c r="AS92" s="240"/>
      <c r="AT92" s="240"/>
      <c r="AU92" s="240"/>
      <c r="AV92" s="240"/>
      <c r="AW92" s="240"/>
      <c r="AX92" s="240"/>
      <c r="AY92" s="240"/>
      <c r="AZ92" s="241"/>
      <c r="BA92" s="241"/>
      <c r="BB92" s="241"/>
      <c r="BC92" s="241"/>
      <c r="BD92" s="241"/>
      <c r="BE92" s="234"/>
      <c r="BF92" s="234"/>
      <c r="BG92" s="234"/>
      <c r="BH92" s="234"/>
      <c r="BI92" s="234"/>
      <c r="BJ92" s="234"/>
      <c r="BK92" s="234"/>
      <c r="BL92" s="234"/>
      <c r="BM92" s="234"/>
      <c r="BN92" s="234"/>
      <c r="BO92" s="234"/>
      <c r="BP92" s="234"/>
      <c r="BQ92" s="231">
        <v>86</v>
      </c>
      <c r="BR92" s="23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22"/>
    </row>
    <row r="93" spans="1:131" ht="26.25" hidden="1" customHeight="1" x14ac:dyDescent="0.2">
      <c r="A93" s="238"/>
      <c r="B93" s="239"/>
      <c r="C93" s="239"/>
      <c r="D93" s="239"/>
      <c r="E93" s="239"/>
      <c r="F93" s="239"/>
      <c r="G93" s="239"/>
      <c r="H93" s="239"/>
      <c r="I93" s="239"/>
      <c r="J93" s="239"/>
      <c r="K93" s="239"/>
      <c r="L93" s="239"/>
      <c r="M93" s="239"/>
      <c r="N93" s="239"/>
      <c r="O93" s="239"/>
      <c r="P93" s="239"/>
      <c r="Q93" s="240"/>
      <c r="R93" s="240"/>
      <c r="S93" s="240"/>
      <c r="T93" s="240"/>
      <c r="U93" s="240"/>
      <c r="V93" s="240"/>
      <c r="W93" s="240"/>
      <c r="X93" s="240"/>
      <c r="Y93" s="240"/>
      <c r="Z93" s="240"/>
      <c r="AA93" s="240"/>
      <c r="AB93" s="240"/>
      <c r="AC93" s="240"/>
      <c r="AD93" s="240"/>
      <c r="AE93" s="240"/>
      <c r="AF93" s="240"/>
      <c r="AG93" s="240"/>
      <c r="AH93" s="240"/>
      <c r="AI93" s="240"/>
      <c r="AJ93" s="240"/>
      <c r="AK93" s="240"/>
      <c r="AL93" s="240"/>
      <c r="AM93" s="240"/>
      <c r="AN93" s="240"/>
      <c r="AO93" s="240"/>
      <c r="AP93" s="240"/>
      <c r="AQ93" s="240"/>
      <c r="AR93" s="240"/>
      <c r="AS93" s="240"/>
      <c r="AT93" s="240"/>
      <c r="AU93" s="240"/>
      <c r="AV93" s="240"/>
      <c r="AW93" s="240"/>
      <c r="AX93" s="240"/>
      <c r="AY93" s="240"/>
      <c r="AZ93" s="241"/>
      <c r="BA93" s="241"/>
      <c r="BB93" s="241"/>
      <c r="BC93" s="241"/>
      <c r="BD93" s="241"/>
      <c r="BE93" s="234"/>
      <c r="BF93" s="234"/>
      <c r="BG93" s="234"/>
      <c r="BH93" s="234"/>
      <c r="BI93" s="234"/>
      <c r="BJ93" s="234"/>
      <c r="BK93" s="234"/>
      <c r="BL93" s="234"/>
      <c r="BM93" s="234"/>
      <c r="BN93" s="234"/>
      <c r="BO93" s="234"/>
      <c r="BP93" s="234"/>
      <c r="BQ93" s="231">
        <v>87</v>
      </c>
      <c r="BR93" s="23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22"/>
    </row>
    <row r="94" spans="1:131" ht="26.25" hidden="1" customHeight="1" x14ac:dyDescent="0.2">
      <c r="A94" s="238"/>
      <c r="B94" s="239"/>
      <c r="C94" s="239"/>
      <c r="D94" s="239"/>
      <c r="E94" s="239"/>
      <c r="F94" s="239"/>
      <c r="G94" s="239"/>
      <c r="H94" s="239"/>
      <c r="I94" s="239"/>
      <c r="J94" s="239"/>
      <c r="K94" s="239"/>
      <c r="L94" s="239"/>
      <c r="M94" s="239"/>
      <c r="N94" s="239"/>
      <c r="O94" s="239"/>
      <c r="P94" s="239"/>
      <c r="Q94" s="240"/>
      <c r="R94" s="240"/>
      <c r="S94" s="240"/>
      <c r="T94" s="240"/>
      <c r="U94" s="240"/>
      <c r="V94" s="240"/>
      <c r="W94" s="240"/>
      <c r="X94" s="240"/>
      <c r="Y94" s="240"/>
      <c r="Z94" s="240"/>
      <c r="AA94" s="240"/>
      <c r="AB94" s="240"/>
      <c r="AC94" s="240"/>
      <c r="AD94" s="240"/>
      <c r="AE94" s="240"/>
      <c r="AF94" s="240"/>
      <c r="AG94" s="240"/>
      <c r="AH94" s="240"/>
      <c r="AI94" s="240"/>
      <c r="AJ94" s="240"/>
      <c r="AK94" s="240"/>
      <c r="AL94" s="240"/>
      <c r="AM94" s="240"/>
      <c r="AN94" s="240"/>
      <c r="AO94" s="240"/>
      <c r="AP94" s="240"/>
      <c r="AQ94" s="240"/>
      <c r="AR94" s="240"/>
      <c r="AS94" s="240"/>
      <c r="AT94" s="240"/>
      <c r="AU94" s="240"/>
      <c r="AV94" s="240"/>
      <c r="AW94" s="240"/>
      <c r="AX94" s="240"/>
      <c r="AY94" s="240"/>
      <c r="AZ94" s="241"/>
      <c r="BA94" s="241"/>
      <c r="BB94" s="241"/>
      <c r="BC94" s="241"/>
      <c r="BD94" s="241"/>
      <c r="BE94" s="234"/>
      <c r="BF94" s="234"/>
      <c r="BG94" s="234"/>
      <c r="BH94" s="234"/>
      <c r="BI94" s="234"/>
      <c r="BJ94" s="234"/>
      <c r="BK94" s="234"/>
      <c r="BL94" s="234"/>
      <c r="BM94" s="234"/>
      <c r="BN94" s="234"/>
      <c r="BO94" s="234"/>
      <c r="BP94" s="234"/>
      <c r="BQ94" s="231">
        <v>88</v>
      </c>
      <c r="BR94" s="23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22"/>
    </row>
    <row r="95" spans="1:131" ht="26.25" hidden="1" customHeight="1" x14ac:dyDescent="0.2">
      <c r="A95" s="238"/>
      <c r="B95" s="239"/>
      <c r="C95" s="239"/>
      <c r="D95" s="239"/>
      <c r="E95" s="239"/>
      <c r="F95" s="239"/>
      <c r="G95" s="239"/>
      <c r="H95" s="239"/>
      <c r="I95" s="239"/>
      <c r="J95" s="239"/>
      <c r="K95" s="239"/>
      <c r="L95" s="239"/>
      <c r="M95" s="239"/>
      <c r="N95" s="239"/>
      <c r="O95" s="239"/>
      <c r="P95" s="239"/>
      <c r="Q95" s="240"/>
      <c r="R95" s="240"/>
      <c r="S95" s="240"/>
      <c r="T95" s="240"/>
      <c r="U95" s="240"/>
      <c r="V95" s="240"/>
      <c r="W95" s="240"/>
      <c r="X95" s="240"/>
      <c r="Y95" s="240"/>
      <c r="Z95" s="240"/>
      <c r="AA95" s="240"/>
      <c r="AB95" s="240"/>
      <c r="AC95" s="240"/>
      <c r="AD95" s="240"/>
      <c r="AE95" s="240"/>
      <c r="AF95" s="240"/>
      <c r="AG95" s="240"/>
      <c r="AH95" s="240"/>
      <c r="AI95" s="240"/>
      <c r="AJ95" s="240"/>
      <c r="AK95" s="240"/>
      <c r="AL95" s="240"/>
      <c r="AM95" s="240"/>
      <c r="AN95" s="240"/>
      <c r="AO95" s="240"/>
      <c r="AP95" s="240"/>
      <c r="AQ95" s="240"/>
      <c r="AR95" s="240"/>
      <c r="AS95" s="240"/>
      <c r="AT95" s="240"/>
      <c r="AU95" s="240"/>
      <c r="AV95" s="240"/>
      <c r="AW95" s="240"/>
      <c r="AX95" s="240"/>
      <c r="AY95" s="240"/>
      <c r="AZ95" s="241"/>
      <c r="BA95" s="241"/>
      <c r="BB95" s="241"/>
      <c r="BC95" s="241"/>
      <c r="BD95" s="241"/>
      <c r="BE95" s="234"/>
      <c r="BF95" s="234"/>
      <c r="BG95" s="234"/>
      <c r="BH95" s="234"/>
      <c r="BI95" s="234"/>
      <c r="BJ95" s="234"/>
      <c r="BK95" s="234"/>
      <c r="BL95" s="234"/>
      <c r="BM95" s="234"/>
      <c r="BN95" s="234"/>
      <c r="BO95" s="234"/>
      <c r="BP95" s="234"/>
      <c r="BQ95" s="231">
        <v>89</v>
      </c>
      <c r="BR95" s="23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22"/>
    </row>
    <row r="96" spans="1:131" ht="26.25" hidden="1" customHeight="1" x14ac:dyDescent="0.2">
      <c r="A96" s="238"/>
      <c r="B96" s="239"/>
      <c r="C96" s="239"/>
      <c r="D96" s="239"/>
      <c r="E96" s="239"/>
      <c r="F96" s="239"/>
      <c r="G96" s="239"/>
      <c r="H96" s="239"/>
      <c r="I96" s="239"/>
      <c r="J96" s="239"/>
      <c r="K96" s="239"/>
      <c r="L96" s="239"/>
      <c r="M96" s="239"/>
      <c r="N96" s="239"/>
      <c r="O96" s="239"/>
      <c r="P96" s="239"/>
      <c r="Q96" s="240"/>
      <c r="R96" s="240"/>
      <c r="S96" s="240"/>
      <c r="T96" s="240"/>
      <c r="U96" s="240"/>
      <c r="V96" s="240"/>
      <c r="W96" s="240"/>
      <c r="X96" s="240"/>
      <c r="Y96" s="240"/>
      <c r="Z96" s="240"/>
      <c r="AA96" s="240"/>
      <c r="AB96" s="240"/>
      <c r="AC96" s="240"/>
      <c r="AD96" s="240"/>
      <c r="AE96" s="240"/>
      <c r="AF96" s="240"/>
      <c r="AG96" s="240"/>
      <c r="AH96" s="240"/>
      <c r="AI96" s="240"/>
      <c r="AJ96" s="240"/>
      <c r="AK96" s="240"/>
      <c r="AL96" s="240"/>
      <c r="AM96" s="240"/>
      <c r="AN96" s="240"/>
      <c r="AO96" s="240"/>
      <c r="AP96" s="240"/>
      <c r="AQ96" s="240"/>
      <c r="AR96" s="240"/>
      <c r="AS96" s="240"/>
      <c r="AT96" s="240"/>
      <c r="AU96" s="240"/>
      <c r="AV96" s="240"/>
      <c r="AW96" s="240"/>
      <c r="AX96" s="240"/>
      <c r="AY96" s="240"/>
      <c r="AZ96" s="241"/>
      <c r="BA96" s="241"/>
      <c r="BB96" s="241"/>
      <c r="BC96" s="241"/>
      <c r="BD96" s="241"/>
      <c r="BE96" s="234"/>
      <c r="BF96" s="234"/>
      <c r="BG96" s="234"/>
      <c r="BH96" s="234"/>
      <c r="BI96" s="234"/>
      <c r="BJ96" s="234"/>
      <c r="BK96" s="234"/>
      <c r="BL96" s="234"/>
      <c r="BM96" s="234"/>
      <c r="BN96" s="234"/>
      <c r="BO96" s="234"/>
      <c r="BP96" s="234"/>
      <c r="BQ96" s="231">
        <v>90</v>
      </c>
      <c r="BR96" s="23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22"/>
    </row>
    <row r="97" spans="1:131" ht="26.25" hidden="1" customHeight="1" x14ac:dyDescent="0.2">
      <c r="A97" s="238"/>
      <c r="B97" s="239"/>
      <c r="C97" s="239"/>
      <c r="D97" s="239"/>
      <c r="E97" s="239"/>
      <c r="F97" s="239"/>
      <c r="G97" s="239"/>
      <c r="H97" s="239"/>
      <c r="I97" s="239"/>
      <c r="J97" s="239"/>
      <c r="K97" s="239"/>
      <c r="L97" s="239"/>
      <c r="M97" s="239"/>
      <c r="N97" s="239"/>
      <c r="O97" s="239"/>
      <c r="P97" s="239"/>
      <c r="Q97" s="240"/>
      <c r="R97" s="240"/>
      <c r="S97" s="240"/>
      <c r="T97" s="240"/>
      <c r="U97" s="240"/>
      <c r="V97" s="240"/>
      <c r="W97" s="240"/>
      <c r="X97" s="240"/>
      <c r="Y97" s="240"/>
      <c r="Z97" s="240"/>
      <c r="AA97" s="240"/>
      <c r="AB97" s="240"/>
      <c r="AC97" s="240"/>
      <c r="AD97" s="240"/>
      <c r="AE97" s="240"/>
      <c r="AF97" s="240"/>
      <c r="AG97" s="240"/>
      <c r="AH97" s="240"/>
      <c r="AI97" s="240"/>
      <c r="AJ97" s="240"/>
      <c r="AK97" s="240"/>
      <c r="AL97" s="240"/>
      <c r="AM97" s="240"/>
      <c r="AN97" s="240"/>
      <c r="AO97" s="240"/>
      <c r="AP97" s="240"/>
      <c r="AQ97" s="240"/>
      <c r="AR97" s="240"/>
      <c r="AS97" s="240"/>
      <c r="AT97" s="240"/>
      <c r="AU97" s="240"/>
      <c r="AV97" s="240"/>
      <c r="AW97" s="240"/>
      <c r="AX97" s="240"/>
      <c r="AY97" s="240"/>
      <c r="AZ97" s="241"/>
      <c r="BA97" s="241"/>
      <c r="BB97" s="241"/>
      <c r="BC97" s="241"/>
      <c r="BD97" s="241"/>
      <c r="BE97" s="234"/>
      <c r="BF97" s="234"/>
      <c r="BG97" s="234"/>
      <c r="BH97" s="234"/>
      <c r="BI97" s="234"/>
      <c r="BJ97" s="234"/>
      <c r="BK97" s="234"/>
      <c r="BL97" s="234"/>
      <c r="BM97" s="234"/>
      <c r="BN97" s="234"/>
      <c r="BO97" s="234"/>
      <c r="BP97" s="234"/>
      <c r="BQ97" s="231">
        <v>91</v>
      </c>
      <c r="BR97" s="23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22"/>
    </row>
    <row r="98" spans="1:131" ht="26.25" hidden="1" customHeight="1" x14ac:dyDescent="0.2">
      <c r="A98" s="238"/>
      <c r="B98" s="239"/>
      <c r="C98" s="239"/>
      <c r="D98" s="239"/>
      <c r="E98" s="239"/>
      <c r="F98" s="239"/>
      <c r="G98" s="239"/>
      <c r="H98" s="239"/>
      <c r="I98" s="239"/>
      <c r="J98" s="239"/>
      <c r="K98" s="239"/>
      <c r="L98" s="239"/>
      <c r="M98" s="239"/>
      <c r="N98" s="239"/>
      <c r="O98" s="239"/>
      <c r="P98" s="239"/>
      <c r="Q98" s="240"/>
      <c r="R98" s="240"/>
      <c r="S98" s="240"/>
      <c r="T98" s="240"/>
      <c r="U98" s="240"/>
      <c r="V98" s="240"/>
      <c r="W98" s="240"/>
      <c r="X98" s="240"/>
      <c r="Y98" s="240"/>
      <c r="Z98" s="240"/>
      <c r="AA98" s="240"/>
      <c r="AB98" s="240"/>
      <c r="AC98" s="240"/>
      <c r="AD98" s="240"/>
      <c r="AE98" s="240"/>
      <c r="AF98" s="240"/>
      <c r="AG98" s="240"/>
      <c r="AH98" s="240"/>
      <c r="AI98" s="240"/>
      <c r="AJ98" s="240"/>
      <c r="AK98" s="240"/>
      <c r="AL98" s="240"/>
      <c r="AM98" s="240"/>
      <c r="AN98" s="240"/>
      <c r="AO98" s="240"/>
      <c r="AP98" s="240"/>
      <c r="AQ98" s="240"/>
      <c r="AR98" s="240"/>
      <c r="AS98" s="240"/>
      <c r="AT98" s="240"/>
      <c r="AU98" s="240"/>
      <c r="AV98" s="240"/>
      <c r="AW98" s="240"/>
      <c r="AX98" s="240"/>
      <c r="AY98" s="240"/>
      <c r="AZ98" s="241"/>
      <c r="BA98" s="241"/>
      <c r="BB98" s="241"/>
      <c r="BC98" s="241"/>
      <c r="BD98" s="241"/>
      <c r="BE98" s="234"/>
      <c r="BF98" s="234"/>
      <c r="BG98" s="234"/>
      <c r="BH98" s="234"/>
      <c r="BI98" s="234"/>
      <c r="BJ98" s="234"/>
      <c r="BK98" s="234"/>
      <c r="BL98" s="234"/>
      <c r="BM98" s="234"/>
      <c r="BN98" s="234"/>
      <c r="BO98" s="234"/>
      <c r="BP98" s="234"/>
      <c r="BQ98" s="231">
        <v>92</v>
      </c>
      <c r="BR98" s="23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22"/>
    </row>
    <row r="99" spans="1:131" ht="26.25" hidden="1" customHeight="1" x14ac:dyDescent="0.2">
      <c r="A99" s="238"/>
      <c r="B99" s="239"/>
      <c r="C99" s="239"/>
      <c r="D99" s="239"/>
      <c r="E99" s="239"/>
      <c r="F99" s="239"/>
      <c r="G99" s="239"/>
      <c r="H99" s="239"/>
      <c r="I99" s="239"/>
      <c r="J99" s="239"/>
      <c r="K99" s="239"/>
      <c r="L99" s="239"/>
      <c r="M99" s="239"/>
      <c r="N99" s="239"/>
      <c r="O99" s="239"/>
      <c r="P99" s="239"/>
      <c r="Q99" s="240"/>
      <c r="R99" s="240"/>
      <c r="S99" s="240"/>
      <c r="T99" s="240"/>
      <c r="U99" s="240"/>
      <c r="V99" s="240"/>
      <c r="W99" s="240"/>
      <c r="X99" s="240"/>
      <c r="Y99" s="240"/>
      <c r="Z99" s="240"/>
      <c r="AA99" s="240"/>
      <c r="AB99" s="240"/>
      <c r="AC99" s="240"/>
      <c r="AD99" s="240"/>
      <c r="AE99" s="240"/>
      <c r="AF99" s="240"/>
      <c r="AG99" s="240"/>
      <c r="AH99" s="240"/>
      <c r="AI99" s="240"/>
      <c r="AJ99" s="240"/>
      <c r="AK99" s="240"/>
      <c r="AL99" s="240"/>
      <c r="AM99" s="240"/>
      <c r="AN99" s="240"/>
      <c r="AO99" s="240"/>
      <c r="AP99" s="240"/>
      <c r="AQ99" s="240"/>
      <c r="AR99" s="240"/>
      <c r="AS99" s="240"/>
      <c r="AT99" s="240"/>
      <c r="AU99" s="240"/>
      <c r="AV99" s="240"/>
      <c r="AW99" s="240"/>
      <c r="AX99" s="240"/>
      <c r="AY99" s="240"/>
      <c r="AZ99" s="241"/>
      <c r="BA99" s="241"/>
      <c r="BB99" s="241"/>
      <c r="BC99" s="241"/>
      <c r="BD99" s="241"/>
      <c r="BE99" s="234"/>
      <c r="BF99" s="234"/>
      <c r="BG99" s="234"/>
      <c r="BH99" s="234"/>
      <c r="BI99" s="234"/>
      <c r="BJ99" s="234"/>
      <c r="BK99" s="234"/>
      <c r="BL99" s="234"/>
      <c r="BM99" s="234"/>
      <c r="BN99" s="234"/>
      <c r="BO99" s="234"/>
      <c r="BP99" s="234"/>
      <c r="BQ99" s="231">
        <v>93</v>
      </c>
      <c r="BR99" s="23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22"/>
    </row>
    <row r="100" spans="1:131" ht="26.25" hidden="1" customHeight="1" x14ac:dyDescent="0.2">
      <c r="A100" s="238"/>
      <c r="B100" s="239"/>
      <c r="C100" s="239"/>
      <c r="D100" s="239"/>
      <c r="E100" s="239"/>
      <c r="F100" s="239"/>
      <c r="G100" s="239"/>
      <c r="H100" s="239"/>
      <c r="I100" s="239"/>
      <c r="J100" s="239"/>
      <c r="K100" s="239"/>
      <c r="L100" s="239"/>
      <c r="M100" s="239"/>
      <c r="N100" s="239"/>
      <c r="O100" s="239"/>
      <c r="P100" s="239"/>
      <c r="Q100" s="240"/>
      <c r="R100" s="240"/>
      <c r="S100" s="240"/>
      <c r="T100" s="240"/>
      <c r="U100" s="240"/>
      <c r="V100" s="240"/>
      <c r="W100" s="240"/>
      <c r="X100" s="240"/>
      <c r="Y100" s="240"/>
      <c r="Z100" s="240"/>
      <c r="AA100" s="240"/>
      <c r="AB100" s="240"/>
      <c r="AC100" s="240"/>
      <c r="AD100" s="240"/>
      <c r="AE100" s="240"/>
      <c r="AF100" s="240"/>
      <c r="AG100" s="240"/>
      <c r="AH100" s="240"/>
      <c r="AI100" s="240"/>
      <c r="AJ100" s="240"/>
      <c r="AK100" s="240"/>
      <c r="AL100" s="240"/>
      <c r="AM100" s="240"/>
      <c r="AN100" s="240"/>
      <c r="AO100" s="240"/>
      <c r="AP100" s="240"/>
      <c r="AQ100" s="240"/>
      <c r="AR100" s="240"/>
      <c r="AS100" s="240"/>
      <c r="AT100" s="240"/>
      <c r="AU100" s="240"/>
      <c r="AV100" s="240"/>
      <c r="AW100" s="240"/>
      <c r="AX100" s="240"/>
      <c r="AY100" s="240"/>
      <c r="AZ100" s="241"/>
      <c r="BA100" s="241"/>
      <c r="BB100" s="241"/>
      <c r="BC100" s="241"/>
      <c r="BD100" s="241"/>
      <c r="BE100" s="234"/>
      <c r="BF100" s="234"/>
      <c r="BG100" s="234"/>
      <c r="BH100" s="234"/>
      <c r="BI100" s="234"/>
      <c r="BJ100" s="234"/>
      <c r="BK100" s="234"/>
      <c r="BL100" s="234"/>
      <c r="BM100" s="234"/>
      <c r="BN100" s="234"/>
      <c r="BO100" s="234"/>
      <c r="BP100" s="234"/>
      <c r="BQ100" s="231">
        <v>94</v>
      </c>
      <c r="BR100" s="23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22"/>
    </row>
    <row r="101" spans="1:131" ht="26.25" hidden="1" customHeight="1" x14ac:dyDescent="0.2">
      <c r="A101" s="238"/>
      <c r="B101" s="239"/>
      <c r="C101" s="239"/>
      <c r="D101" s="239"/>
      <c r="E101" s="239"/>
      <c r="F101" s="239"/>
      <c r="G101" s="239"/>
      <c r="H101" s="239"/>
      <c r="I101" s="239"/>
      <c r="J101" s="239"/>
      <c r="K101" s="239"/>
      <c r="L101" s="239"/>
      <c r="M101" s="239"/>
      <c r="N101" s="239"/>
      <c r="O101" s="239"/>
      <c r="P101" s="239"/>
      <c r="Q101" s="240"/>
      <c r="R101" s="240"/>
      <c r="S101" s="240"/>
      <c r="T101" s="240"/>
      <c r="U101" s="240"/>
      <c r="V101" s="240"/>
      <c r="W101" s="240"/>
      <c r="X101" s="240"/>
      <c r="Y101" s="240"/>
      <c r="Z101" s="240"/>
      <c r="AA101" s="240"/>
      <c r="AB101" s="240"/>
      <c r="AC101" s="240"/>
      <c r="AD101" s="240"/>
      <c r="AE101" s="240"/>
      <c r="AF101" s="240"/>
      <c r="AG101" s="240"/>
      <c r="AH101" s="240"/>
      <c r="AI101" s="240"/>
      <c r="AJ101" s="240"/>
      <c r="AK101" s="240"/>
      <c r="AL101" s="240"/>
      <c r="AM101" s="240"/>
      <c r="AN101" s="240"/>
      <c r="AO101" s="240"/>
      <c r="AP101" s="240"/>
      <c r="AQ101" s="240"/>
      <c r="AR101" s="240"/>
      <c r="AS101" s="240"/>
      <c r="AT101" s="240"/>
      <c r="AU101" s="240"/>
      <c r="AV101" s="240"/>
      <c r="AW101" s="240"/>
      <c r="AX101" s="240"/>
      <c r="AY101" s="240"/>
      <c r="AZ101" s="241"/>
      <c r="BA101" s="241"/>
      <c r="BB101" s="241"/>
      <c r="BC101" s="241"/>
      <c r="BD101" s="241"/>
      <c r="BE101" s="234"/>
      <c r="BF101" s="234"/>
      <c r="BG101" s="234"/>
      <c r="BH101" s="234"/>
      <c r="BI101" s="234"/>
      <c r="BJ101" s="234"/>
      <c r="BK101" s="234"/>
      <c r="BL101" s="234"/>
      <c r="BM101" s="234"/>
      <c r="BN101" s="234"/>
      <c r="BO101" s="234"/>
      <c r="BP101" s="234"/>
      <c r="BQ101" s="231">
        <v>95</v>
      </c>
      <c r="BR101" s="23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22"/>
    </row>
    <row r="102" spans="1:131" ht="26.25" customHeight="1" thickBot="1" x14ac:dyDescent="0.25">
      <c r="A102" s="238"/>
      <c r="B102" s="239"/>
      <c r="C102" s="239"/>
      <c r="D102" s="239"/>
      <c r="E102" s="239"/>
      <c r="F102" s="239"/>
      <c r="G102" s="239"/>
      <c r="H102" s="239"/>
      <c r="I102" s="239"/>
      <c r="J102" s="239"/>
      <c r="K102" s="239"/>
      <c r="L102" s="239"/>
      <c r="M102" s="239"/>
      <c r="N102" s="239"/>
      <c r="O102" s="239"/>
      <c r="P102" s="239"/>
      <c r="Q102" s="240"/>
      <c r="R102" s="240"/>
      <c r="S102" s="240"/>
      <c r="T102" s="240"/>
      <c r="U102" s="240"/>
      <c r="V102" s="240"/>
      <c r="W102" s="240"/>
      <c r="X102" s="240"/>
      <c r="Y102" s="240"/>
      <c r="Z102" s="240"/>
      <c r="AA102" s="240"/>
      <c r="AB102" s="240"/>
      <c r="AC102" s="240"/>
      <c r="AD102" s="240"/>
      <c r="AE102" s="240"/>
      <c r="AF102" s="240"/>
      <c r="AG102" s="240"/>
      <c r="AH102" s="240"/>
      <c r="AI102" s="240"/>
      <c r="AJ102" s="240"/>
      <c r="AK102" s="240"/>
      <c r="AL102" s="240"/>
      <c r="AM102" s="240"/>
      <c r="AN102" s="240"/>
      <c r="AO102" s="240"/>
      <c r="AP102" s="240"/>
      <c r="AQ102" s="240"/>
      <c r="AR102" s="240"/>
      <c r="AS102" s="240"/>
      <c r="AT102" s="240"/>
      <c r="AU102" s="240"/>
      <c r="AV102" s="240"/>
      <c r="AW102" s="240"/>
      <c r="AX102" s="240"/>
      <c r="AY102" s="240"/>
      <c r="AZ102" s="241"/>
      <c r="BA102" s="241"/>
      <c r="BB102" s="241"/>
      <c r="BC102" s="241"/>
      <c r="BD102" s="241"/>
      <c r="BE102" s="234"/>
      <c r="BF102" s="234"/>
      <c r="BG102" s="234"/>
      <c r="BH102" s="234"/>
      <c r="BI102" s="234"/>
      <c r="BJ102" s="234"/>
      <c r="BK102" s="234"/>
      <c r="BL102" s="234"/>
      <c r="BM102" s="234"/>
      <c r="BN102" s="234"/>
      <c r="BO102" s="234"/>
      <c r="BP102" s="234"/>
      <c r="BQ102" s="233" t="s">
        <v>377</v>
      </c>
      <c r="BR102" s="924" t="s">
        <v>401</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22"/>
    </row>
    <row r="103" spans="1:131" ht="26.25" customHeight="1" x14ac:dyDescent="0.2">
      <c r="A103" s="238"/>
      <c r="B103" s="239"/>
      <c r="C103" s="239"/>
      <c r="D103" s="239"/>
      <c r="E103" s="239"/>
      <c r="F103" s="239"/>
      <c r="G103" s="239"/>
      <c r="H103" s="239"/>
      <c r="I103" s="239"/>
      <c r="J103" s="239"/>
      <c r="K103" s="239"/>
      <c r="L103" s="239"/>
      <c r="M103" s="239"/>
      <c r="N103" s="239"/>
      <c r="O103" s="239"/>
      <c r="P103" s="239"/>
      <c r="Q103" s="240"/>
      <c r="R103" s="240"/>
      <c r="S103" s="240"/>
      <c r="T103" s="240"/>
      <c r="U103" s="240"/>
      <c r="V103" s="240"/>
      <c r="W103" s="240"/>
      <c r="X103" s="240"/>
      <c r="Y103" s="240"/>
      <c r="Z103" s="240"/>
      <c r="AA103" s="240"/>
      <c r="AB103" s="240"/>
      <c r="AC103" s="240"/>
      <c r="AD103" s="240"/>
      <c r="AE103" s="240"/>
      <c r="AF103" s="240"/>
      <c r="AG103" s="240"/>
      <c r="AH103" s="240"/>
      <c r="AI103" s="240"/>
      <c r="AJ103" s="240"/>
      <c r="AK103" s="240"/>
      <c r="AL103" s="240"/>
      <c r="AM103" s="240"/>
      <c r="AN103" s="240"/>
      <c r="AO103" s="240"/>
      <c r="AP103" s="240"/>
      <c r="AQ103" s="240"/>
      <c r="AR103" s="240"/>
      <c r="AS103" s="240"/>
      <c r="AT103" s="240"/>
      <c r="AU103" s="240"/>
      <c r="AV103" s="240"/>
      <c r="AW103" s="240"/>
      <c r="AX103" s="240"/>
      <c r="AY103" s="240"/>
      <c r="AZ103" s="241"/>
      <c r="BA103" s="241"/>
      <c r="BB103" s="241"/>
      <c r="BC103" s="241"/>
      <c r="BD103" s="241"/>
      <c r="BE103" s="234"/>
      <c r="BF103" s="234"/>
      <c r="BG103" s="234"/>
      <c r="BH103" s="234"/>
      <c r="BI103" s="234"/>
      <c r="BJ103" s="234"/>
      <c r="BK103" s="234"/>
      <c r="BL103" s="234"/>
      <c r="BM103" s="234"/>
      <c r="BN103" s="234"/>
      <c r="BO103" s="234"/>
      <c r="BP103" s="234"/>
      <c r="BQ103" s="927" t="s">
        <v>402</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22"/>
    </row>
    <row r="104" spans="1:131" ht="26.25" customHeight="1" x14ac:dyDescent="0.2">
      <c r="A104" s="238"/>
      <c r="B104" s="239"/>
      <c r="C104" s="239"/>
      <c r="D104" s="239"/>
      <c r="E104" s="239"/>
      <c r="F104" s="239"/>
      <c r="G104" s="239"/>
      <c r="H104" s="239"/>
      <c r="I104" s="239"/>
      <c r="J104" s="239"/>
      <c r="K104" s="239"/>
      <c r="L104" s="239"/>
      <c r="M104" s="239"/>
      <c r="N104" s="239"/>
      <c r="O104" s="239"/>
      <c r="P104" s="239"/>
      <c r="Q104" s="240"/>
      <c r="R104" s="240"/>
      <c r="S104" s="240"/>
      <c r="T104" s="240"/>
      <c r="U104" s="240"/>
      <c r="V104" s="240"/>
      <c r="W104" s="240"/>
      <c r="X104" s="240"/>
      <c r="Y104" s="240"/>
      <c r="Z104" s="240"/>
      <c r="AA104" s="240"/>
      <c r="AB104" s="240"/>
      <c r="AC104" s="240"/>
      <c r="AD104" s="240"/>
      <c r="AE104" s="240"/>
      <c r="AF104" s="240"/>
      <c r="AG104" s="240"/>
      <c r="AH104" s="240"/>
      <c r="AI104" s="240"/>
      <c r="AJ104" s="240"/>
      <c r="AK104" s="240"/>
      <c r="AL104" s="240"/>
      <c r="AM104" s="240"/>
      <c r="AN104" s="240"/>
      <c r="AO104" s="240"/>
      <c r="AP104" s="240"/>
      <c r="AQ104" s="240"/>
      <c r="AR104" s="240"/>
      <c r="AS104" s="240"/>
      <c r="AT104" s="240"/>
      <c r="AU104" s="240"/>
      <c r="AV104" s="240"/>
      <c r="AW104" s="240"/>
      <c r="AX104" s="240"/>
      <c r="AY104" s="240"/>
      <c r="AZ104" s="241"/>
      <c r="BA104" s="241"/>
      <c r="BB104" s="241"/>
      <c r="BC104" s="241"/>
      <c r="BD104" s="241"/>
      <c r="BE104" s="234"/>
      <c r="BF104" s="234"/>
      <c r="BG104" s="234"/>
      <c r="BH104" s="234"/>
      <c r="BI104" s="234"/>
      <c r="BJ104" s="234"/>
      <c r="BK104" s="234"/>
      <c r="BL104" s="234"/>
      <c r="BM104" s="234"/>
      <c r="BN104" s="234"/>
      <c r="BO104" s="234"/>
      <c r="BP104" s="234"/>
      <c r="BQ104" s="928" t="s">
        <v>403</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22"/>
    </row>
    <row r="105" spans="1:131" ht="11.25" customHeight="1" x14ac:dyDescent="0.2">
      <c r="A105" s="234"/>
      <c r="B105" s="234"/>
      <c r="C105" s="234"/>
      <c r="D105" s="234"/>
      <c r="E105" s="234"/>
      <c r="F105" s="234"/>
      <c r="G105" s="234"/>
      <c r="H105" s="234"/>
      <c r="I105" s="234"/>
      <c r="J105" s="234"/>
      <c r="K105" s="234"/>
      <c r="L105" s="234"/>
      <c r="M105" s="234"/>
      <c r="N105" s="234"/>
      <c r="O105" s="234"/>
      <c r="P105" s="234"/>
      <c r="Q105" s="234"/>
      <c r="R105" s="234"/>
      <c r="S105" s="234"/>
      <c r="T105" s="234"/>
      <c r="U105" s="234"/>
      <c r="V105" s="234"/>
      <c r="W105" s="234"/>
      <c r="X105" s="234"/>
      <c r="Y105" s="234"/>
      <c r="Z105" s="234"/>
      <c r="AA105" s="234"/>
      <c r="AB105" s="234"/>
      <c r="AC105" s="234"/>
      <c r="AD105" s="234"/>
      <c r="AE105" s="234"/>
      <c r="AF105" s="234"/>
      <c r="AG105" s="234"/>
      <c r="AH105" s="234"/>
      <c r="AI105" s="234"/>
      <c r="AJ105" s="234"/>
      <c r="AK105" s="234"/>
      <c r="AL105" s="234"/>
      <c r="AM105" s="234"/>
      <c r="AN105" s="234"/>
      <c r="AO105" s="234"/>
      <c r="AP105" s="234"/>
      <c r="AQ105" s="234"/>
      <c r="AR105" s="234"/>
      <c r="AS105" s="234"/>
      <c r="AT105" s="234"/>
      <c r="AU105" s="234"/>
      <c r="AV105" s="234"/>
      <c r="AW105" s="234"/>
      <c r="AX105" s="234"/>
      <c r="AY105" s="234"/>
      <c r="AZ105" s="234"/>
      <c r="BA105" s="234"/>
      <c r="BB105" s="234"/>
      <c r="BC105" s="234"/>
      <c r="BD105" s="234"/>
      <c r="BE105" s="234"/>
      <c r="BF105" s="234"/>
      <c r="BG105" s="234"/>
      <c r="BH105" s="234"/>
      <c r="BI105" s="234"/>
      <c r="BJ105" s="234"/>
      <c r="BK105" s="234"/>
      <c r="BL105" s="234"/>
      <c r="BM105" s="234"/>
      <c r="BN105" s="234"/>
      <c r="BO105" s="234"/>
      <c r="BP105" s="234"/>
      <c r="BQ105" s="222"/>
      <c r="BR105" s="222"/>
      <c r="BS105" s="222"/>
      <c r="BT105" s="222"/>
      <c r="BU105" s="222"/>
      <c r="BV105" s="222"/>
      <c r="BW105" s="222"/>
      <c r="BX105" s="222"/>
      <c r="BY105" s="222"/>
      <c r="BZ105" s="222"/>
      <c r="CA105" s="222"/>
      <c r="CB105" s="222"/>
      <c r="CC105" s="222"/>
      <c r="CD105" s="222"/>
      <c r="CE105" s="222"/>
      <c r="CF105" s="222"/>
      <c r="CG105" s="222"/>
      <c r="CH105" s="222"/>
      <c r="CI105" s="222"/>
      <c r="CJ105" s="222"/>
      <c r="CK105" s="222"/>
      <c r="CL105" s="222"/>
      <c r="CM105" s="222"/>
      <c r="CN105" s="222"/>
      <c r="CO105" s="222"/>
      <c r="CP105" s="222"/>
      <c r="CQ105" s="222"/>
      <c r="CR105" s="222"/>
      <c r="CS105" s="222"/>
      <c r="CT105" s="222"/>
      <c r="CU105" s="222"/>
      <c r="CV105" s="222"/>
      <c r="CW105" s="222"/>
      <c r="CX105" s="222"/>
      <c r="CY105" s="222"/>
      <c r="CZ105" s="222"/>
      <c r="DA105" s="222"/>
      <c r="DB105" s="222"/>
      <c r="DC105" s="222"/>
      <c r="DD105" s="222"/>
      <c r="DE105" s="222"/>
      <c r="DF105" s="222"/>
      <c r="DG105" s="222"/>
      <c r="DH105" s="222"/>
      <c r="DI105" s="222"/>
      <c r="DJ105" s="222"/>
      <c r="DK105" s="222"/>
      <c r="DL105" s="222"/>
      <c r="DM105" s="222"/>
      <c r="DN105" s="222"/>
      <c r="DO105" s="222"/>
      <c r="DP105" s="222"/>
      <c r="DQ105" s="222"/>
      <c r="DR105" s="222"/>
      <c r="DS105" s="222"/>
      <c r="DT105" s="222"/>
      <c r="DU105" s="222"/>
      <c r="DV105" s="222"/>
      <c r="DW105" s="222"/>
      <c r="DX105" s="222"/>
      <c r="DY105" s="222"/>
      <c r="DZ105" s="222"/>
      <c r="EA105" s="222"/>
    </row>
    <row r="106" spans="1:131" ht="11.25" customHeight="1" x14ac:dyDescent="0.2">
      <c r="A106" s="234"/>
      <c r="B106" s="234"/>
      <c r="C106" s="234"/>
      <c r="D106" s="234"/>
      <c r="E106" s="234"/>
      <c r="F106" s="234"/>
      <c r="G106" s="234"/>
      <c r="H106" s="234"/>
      <c r="I106" s="234"/>
      <c r="J106" s="234"/>
      <c r="K106" s="234"/>
      <c r="L106" s="234"/>
      <c r="M106" s="234"/>
      <c r="N106" s="234"/>
      <c r="O106" s="234"/>
      <c r="P106" s="234"/>
      <c r="Q106" s="234"/>
      <c r="R106" s="234"/>
      <c r="S106" s="234"/>
      <c r="T106" s="234"/>
      <c r="U106" s="234"/>
      <c r="V106" s="234"/>
      <c r="W106" s="234"/>
      <c r="X106" s="234"/>
      <c r="Y106" s="234"/>
      <c r="Z106" s="234"/>
      <c r="AA106" s="234"/>
      <c r="AB106" s="234"/>
      <c r="AC106" s="234"/>
      <c r="AD106" s="234"/>
      <c r="AE106" s="234"/>
      <c r="AF106" s="234"/>
      <c r="AG106" s="234"/>
      <c r="AH106" s="234"/>
      <c r="AI106" s="234"/>
      <c r="AJ106" s="234"/>
      <c r="AK106" s="234"/>
      <c r="AL106" s="234"/>
      <c r="AM106" s="234"/>
      <c r="AN106" s="234"/>
      <c r="AO106" s="234"/>
      <c r="AP106" s="234"/>
      <c r="AQ106" s="234"/>
      <c r="AR106" s="234"/>
      <c r="AS106" s="234"/>
      <c r="AT106" s="234"/>
      <c r="AU106" s="234"/>
      <c r="AV106" s="234"/>
      <c r="AW106" s="234"/>
      <c r="AX106" s="234"/>
      <c r="AY106" s="234"/>
      <c r="AZ106" s="234"/>
      <c r="BA106" s="234"/>
      <c r="BB106" s="234"/>
      <c r="BC106" s="234"/>
      <c r="BD106" s="234"/>
      <c r="BE106" s="234"/>
      <c r="BF106" s="234"/>
      <c r="BG106" s="234"/>
      <c r="BH106" s="234"/>
      <c r="BI106" s="234"/>
      <c r="BJ106" s="234"/>
      <c r="BK106" s="234"/>
      <c r="BL106" s="234"/>
      <c r="BM106" s="234"/>
      <c r="BN106" s="234"/>
      <c r="BO106" s="234"/>
      <c r="BP106" s="234"/>
      <c r="BQ106" s="222"/>
      <c r="BR106" s="222"/>
      <c r="BS106" s="222"/>
      <c r="BT106" s="222"/>
      <c r="BU106" s="222"/>
      <c r="BV106" s="222"/>
      <c r="BW106" s="222"/>
      <c r="BX106" s="222"/>
      <c r="BY106" s="222"/>
      <c r="BZ106" s="222"/>
      <c r="CA106" s="222"/>
      <c r="CB106" s="222"/>
      <c r="CC106" s="222"/>
      <c r="CD106" s="222"/>
      <c r="CE106" s="222"/>
      <c r="CF106" s="222"/>
      <c r="CG106" s="222"/>
      <c r="CH106" s="222"/>
      <c r="CI106" s="222"/>
      <c r="CJ106" s="222"/>
      <c r="CK106" s="222"/>
      <c r="CL106" s="222"/>
      <c r="CM106" s="222"/>
      <c r="CN106" s="222"/>
      <c r="CO106" s="222"/>
      <c r="CP106" s="222"/>
      <c r="CQ106" s="222"/>
      <c r="CR106" s="222"/>
      <c r="CS106" s="222"/>
      <c r="CT106" s="222"/>
      <c r="CU106" s="222"/>
      <c r="CV106" s="222"/>
      <c r="CW106" s="222"/>
      <c r="CX106" s="222"/>
      <c r="CY106" s="222"/>
      <c r="CZ106" s="222"/>
      <c r="DA106" s="222"/>
      <c r="DB106" s="222"/>
      <c r="DC106" s="222"/>
      <c r="DD106" s="222"/>
      <c r="DE106" s="222"/>
      <c r="DF106" s="222"/>
      <c r="DG106" s="222"/>
      <c r="DH106" s="222"/>
      <c r="DI106" s="222"/>
      <c r="DJ106" s="222"/>
      <c r="DK106" s="222"/>
      <c r="DL106" s="222"/>
      <c r="DM106" s="222"/>
      <c r="DN106" s="222"/>
      <c r="DO106" s="222"/>
      <c r="DP106" s="222"/>
      <c r="DQ106" s="222"/>
      <c r="DR106" s="222"/>
      <c r="DS106" s="222"/>
      <c r="DT106" s="222"/>
      <c r="DU106" s="222"/>
      <c r="DV106" s="222"/>
      <c r="DW106" s="222"/>
      <c r="DX106" s="222"/>
      <c r="DY106" s="222"/>
      <c r="DZ106" s="222"/>
      <c r="EA106" s="222"/>
    </row>
    <row r="107" spans="1:131" s="222" customFormat="1" ht="26.25" customHeight="1" thickBot="1" x14ac:dyDescent="0.25">
      <c r="A107" s="226" t="s">
        <v>404</v>
      </c>
      <c r="B107" s="242"/>
      <c r="C107" s="242"/>
      <c r="D107" s="242"/>
      <c r="E107" s="242"/>
      <c r="F107" s="242"/>
      <c r="G107" s="242"/>
      <c r="H107" s="242"/>
      <c r="I107" s="242"/>
      <c r="J107" s="242"/>
      <c r="K107" s="242"/>
      <c r="L107" s="242"/>
      <c r="M107" s="242"/>
      <c r="N107" s="242"/>
      <c r="O107" s="242"/>
      <c r="P107" s="242"/>
      <c r="Q107" s="242"/>
      <c r="R107" s="242"/>
      <c r="S107" s="242"/>
      <c r="T107" s="242"/>
      <c r="U107" s="242"/>
      <c r="V107" s="242"/>
      <c r="W107" s="242"/>
      <c r="X107" s="242"/>
      <c r="Y107" s="242"/>
      <c r="Z107" s="242"/>
      <c r="AA107" s="242"/>
      <c r="AB107" s="242"/>
      <c r="AC107" s="242"/>
      <c r="AD107" s="242"/>
      <c r="AE107" s="242"/>
      <c r="AF107" s="242"/>
      <c r="AG107" s="242"/>
      <c r="AH107" s="242"/>
      <c r="AI107" s="242"/>
      <c r="AJ107" s="242"/>
      <c r="AK107" s="242"/>
      <c r="AL107" s="242"/>
      <c r="AM107" s="242"/>
      <c r="AN107" s="242"/>
      <c r="AO107" s="242"/>
      <c r="AP107" s="242"/>
      <c r="AQ107" s="242"/>
      <c r="AR107" s="242"/>
      <c r="AS107" s="242"/>
      <c r="AT107" s="242"/>
      <c r="AU107" s="226" t="s">
        <v>405</v>
      </c>
      <c r="AV107" s="242"/>
      <c r="AW107" s="242"/>
      <c r="AX107" s="242"/>
      <c r="AY107" s="242"/>
      <c r="AZ107" s="242"/>
      <c r="BA107" s="242"/>
      <c r="BB107" s="242"/>
      <c r="BC107" s="242"/>
      <c r="BD107" s="242"/>
      <c r="BE107" s="242"/>
      <c r="BF107" s="242"/>
      <c r="BG107" s="242"/>
      <c r="BH107" s="242"/>
      <c r="BI107" s="242"/>
      <c r="BJ107" s="242"/>
      <c r="BK107" s="242"/>
      <c r="BL107" s="242"/>
      <c r="BM107" s="242"/>
      <c r="BN107" s="242"/>
      <c r="BO107" s="242"/>
      <c r="BP107" s="242"/>
      <c r="BQ107" s="242"/>
      <c r="BR107" s="242"/>
      <c r="BS107" s="242"/>
      <c r="BT107" s="242"/>
      <c r="BU107" s="242"/>
      <c r="BV107" s="242"/>
      <c r="BW107" s="242"/>
      <c r="BX107" s="242"/>
      <c r="BY107" s="242"/>
      <c r="BZ107" s="242"/>
      <c r="CA107" s="242"/>
      <c r="CB107" s="242"/>
      <c r="CC107" s="242"/>
      <c r="CD107" s="242"/>
      <c r="CE107" s="242"/>
      <c r="CF107" s="242"/>
      <c r="CG107" s="242"/>
      <c r="CH107" s="242"/>
      <c r="CI107" s="242"/>
      <c r="CJ107" s="242"/>
      <c r="CK107" s="242"/>
      <c r="CL107" s="242"/>
      <c r="CM107" s="242"/>
      <c r="CN107" s="242"/>
      <c r="CO107" s="242"/>
      <c r="CP107" s="242"/>
      <c r="CQ107" s="242"/>
      <c r="CR107" s="242"/>
      <c r="CS107" s="242"/>
      <c r="CT107" s="242"/>
      <c r="CU107" s="242"/>
      <c r="CV107" s="242"/>
      <c r="CW107" s="242"/>
      <c r="CX107" s="242"/>
      <c r="CY107" s="242"/>
      <c r="CZ107" s="242"/>
      <c r="DA107" s="242"/>
      <c r="DB107" s="242"/>
      <c r="DC107" s="242"/>
      <c r="DD107" s="242"/>
      <c r="DE107" s="242"/>
      <c r="DF107" s="242"/>
      <c r="DG107" s="242"/>
      <c r="DH107" s="242"/>
      <c r="DI107" s="242"/>
      <c r="DJ107" s="242"/>
      <c r="DK107" s="242"/>
      <c r="DL107" s="242"/>
      <c r="DM107" s="242"/>
      <c r="DN107" s="242"/>
      <c r="DO107" s="242"/>
      <c r="DP107" s="242"/>
      <c r="DQ107" s="242"/>
      <c r="DR107" s="242"/>
      <c r="DS107" s="242"/>
      <c r="DT107" s="242"/>
      <c r="DU107" s="242"/>
      <c r="DV107" s="242"/>
      <c r="DW107" s="242"/>
      <c r="DX107" s="242"/>
      <c r="DY107" s="242"/>
      <c r="DZ107" s="242"/>
    </row>
    <row r="108" spans="1:131" s="222" customFormat="1" ht="26.25" customHeight="1" x14ac:dyDescent="0.2">
      <c r="A108" s="929" t="s">
        <v>406</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407</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22" customFormat="1" ht="26.25" customHeight="1" x14ac:dyDescent="0.2">
      <c r="A109" s="882" t="s">
        <v>408</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409</v>
      </c>
      <c r="AB109" s="883"/>
      <c r="AC109" s="883"/>
      <c r="AD109" s="883"/>
      <c r="AE109" s="884"/>
      <c r="AF109" s="885" t="s">
        <v>410</v>
      </c>
      <c r="AG109" s="883"/>
      <c r="AH109" s="883"/>
      <c r="AI109" s="883"/>
      <c r="AJ109" s="884"/>
      <c r="AK109" s="885" t="s">
        <v>294</v>
      </c>
      <c r="AL109" s="883"/>
      <c r="AM109" s="883"/>
      <c r="AN109" s="883"/>
      <c r="AO109" s="884"/>
      <c r="AP109" s="885" t="s">
        <v>411</v>
      </c>
      <c r="AQ109" s="883"/>
      <c r="AR109" s="883"/>
      <c r="AS109" s="883"/>
      <c r="AT109" s="916"/>
      <c r="AU109" s="882" t="s">
        <v>408</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409</v>
      </c>
      <c r="BR109" s="883"/>
      <c r="BS109" s="883"/>
      <c r="BT109" s="883"/>
      <c r="BU109" s="884"/>
      <c r="BV109" s="885" t="s">
        <v>410</v>
      </c>
      <c r="BW109" s="883"/>
      <c r="BX109" s="883"/>
      <c r="BY109" s="883"/>
      <c r="BZ109" s="884"/>
      <c r="CA109" s="885" t="s">
        <v>294</v>
      </c>
      <c r="CB109" s="883"/>
      <c r="CC109" s="883"/>
      <c r="CD109" s="883"/>
      <c r="CE109" s="884"/>
      <c r="CF109" s="923" t="s">
        <v>411</v>
      </c>
      <c r="CG109" s="923"/>
      <c r="CH109" s="923"/>
      <c r="CI109" s="923"/>
      <c r="CJ109" s="923"/>
      <c r="CK109" s="885" t="s">
        <v>412</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409</v>
      </c>
      <c r="DH109" s="883"/>
      <c r="DI109" s="883"/>
      <c r="DJ109" s="883"/>
      <c r="DK109" s="884"/>
      <c r="DL109" s="885" t="s">
        <v>410</v>
      </c>
      <c r="DM109" s="883"/>
      <c r="DN109" s="883"/>
      <c r="DO109" s="883"/>
      <c r="DP109" s="884"/>
      <c r="DQ109" s="885" t="s">
        <v>294</v>
      </c>
      <c r="DR109" s="883"/>
      <c r="DS109" s="883"/>
      <c r="DT109" s="883"/>
      <c r="DU109" s="884"/>
      <c r="DV109" s="885" t="s">
        <v>411</v>
      </c>
      <c r="DW109" s="883"/>
      <c r="DX109" s="883"/>
      <c r="DY109" s="883"/>
      <c r="DZ109" s="916"/>
    </row>
    <row r="110" spans="1:131" s="222" customFormat="1" ht="26.25" customHeight="1" x14ac:dyDescent="0.2">
      <c r="A110" s="794" t="s">
        <v>413</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528123</v>
      </c>
      <c r="AB110" s="876"/>
      <c r="AC110" s="876"/>
      <c r="AD110" s="876"/>
      <c r="AE110" s="877"/>
      <c r="AF110" s="878">
        <v>538251</v>
      </c>
      <c r="AG110" s="876"/>
      <c r="AH110" s="876"/>
      <c r="AI110" s="876"/>
      <c r="AJ110" s="877"/>
      <c r="AK110" s="878">
        <v>543773</v>
      </c>
      <c r="AL110" s="876"/>
      <c r="AM110" s="876"/>
      <c r="AN110" s="876"/>
      <c r="AO110" s="877"/>
      <c r="AP110" s="879">
        <v>10.4</v>
      </c>
      <c r="AQ110" s="880"/>
      <c r="AR110" s="880"/>
      <c r="AS110" s="880"/>
      <c r="AT110" s="881"/>
      <c r="AU110" s="917" t="s">
        <v>69</v>
      </c>
      <c r="AV110" s="918"/>
      <c r="AW110" s="918"/>
      <c r="AX110" s="918"/>
      <c r="AY110" s="918"/>
      <c r="AZ110" s="847" t="s">
        <v>414</v>
      </c>
      <c r="BA110" s="795"/>
      <c r="BB110" s="795"/>
      <c r="BC110" s="795"/>
      <c r="BD110" s="795"/>
      <c r="BE110" s="795"/>
      <c r="BF110" s="795"/>
      <c r="BG110" s="795"/>
      <c r="BH110" s="795"/>
      <c r="BI110" s="795"/>
      <c r="BJ110" s="795"/>
      <c r="BK110" s="795"/>
      <c r="BL110" s="795"/>
      <c r="BM110" s="795"/>
      <c r="BN110" s="795"/>
      <c r="BO110" s="795"/>
      <c r="BP110" s="796"/>
      <c r="BQ110" s="848">
        <v>5140693</v>
      </c>
      <c r="BR110" s="829"/>
      <c r="BS110" s="829"/>
      <c r="BT110" s="829"/>
      <c r="BU110" s="829"/>
      <c r="BV110" s="829">
        <v>4833664</v>
      </c>
      <c r="BW110" s="829"/>
      <c r="BX110" s="829"/>
      <c r="BY110" s="829"/>
      <c r="BZ110" s="829"/>
      <c r="CA110" s="829">
        <v>4451908</v>
      </c>
      <c r="CB110" s="829"/>
      <c r="CC110" s="829"/>
      <c r="CD110" s="829"/>
      <c r="CE110" s="829"/>
      <c r="CF110" s="853">
        <v>84.9</v>
      </c>
      <c r="CG110" s="854"/>
      <c r="CH110" s="854"/>
      <c r="CI110" s="854"/>
      <c r="CJ110" s="854"/>
      <c r="CK110" s="913" t="s">
        <v>415</v>
      </c>
      <c r="CL110" s="806"/>
      <c r="CM110" s="847" t="s">
        <v>416</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22" customFormat="1" ht="26.25" customHeight="1" x14ac:dyDescent="0.2">
      <c r="A111" s="761" t="s">
        <v>417</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418</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419</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22" customFormat="1" ht="26.25" customHeight="1" x14ac:dyDescent="0.2">
      <c r="A112" s="899" t="s">
        <v>420</v>
      </c>
      <c r="B112" s="900"/>
      <c r="C112" s="739" t="s">
        <v>421</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422</v>
      </c>
      <c r="BA112" s="739"/>
      <c r="BB112" s="739"/>
      <c r="BC112" s="739"/>
      <c r="BD112" s="739"/>
      <c r="BE112" s="739"/>
      <c r="BF112" s="739"/>
      <c r="BG112" s="739"/>
      <c r="BH112" s="739"/>
      <c r="BI112" s="739"/>
      <c r="BJ112" s="739"/>
      <c r="BK112" s="739"/>
      <c r="BL112" s="739"/>
      <c r="BM112" s="739"/>
      <c r="BN112" s="739"/>
      <c r="BO112" s="739"/>
      <c r="BP112" s="740"/>
      <c r="BQ112" s="803">
        <v>2328112</v>
      </c>
      <c r="BR112" s="804"/>
      <c r="BS112" s="804"/>
      <c r="BT112" s="804"/>
      <c r="BU112" s="804"/>
      <c r="BV112" s="804">
        <v>2510969</v>
      </c>
      <c r="BW112" s="804"/>
      <c r="BX112" s="804"/>
      <c r="BY112" s="804"/>
      <c r="BZ112" s="804"/>
      <c r="CA112" s="804">
        <v>2709646</v>
      </c>
      <c r="CB112" s="804"/>
      <c r="CC112" s="804"/>
      <c r="CD112" s="804"/>
      <c r="CE112" s="804"/>
      <c r="CF112" s="862">
        <v>51.7</v>
      </c>
      <c r="CG112" s="863"/>
      <c r="CH112" s="863"/>
      <c r="CI112" s="863"/>
      <c r="CJ112" s="863"/>
      <c r="CK112" s="914"/>
      <c r="CL112" s="808"/>
      <c r="CM112" s="802" t="s">
        <v>423</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22" customFormat="1" ht="26.25" customHeight="1" x14ac:dyDescent="0.2">
      <c r="A113" s="901"/>
      <c r="B113" s="902"/>
      <c r="C113" s="739" t="s">
        <v>424</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311434</v>
      </c>
      <c r="AB113" s="906"/>
      <c r="AC113" s="906"/>
      <c r="AD113" s="906"/>
      <c r="AE113" s="907"/>
      <c r="AF113" s="908">
        <v>302497</v>
      </c>
      <c r="AG113" s="906"/>
      <c r="AH113" s="906"/>
      <c r="AI113" s="906"/>
      <c r="AJ113" s="907"/>
      <c r="AK113" s="908">
        <v>296272</v>
      </c>
      <c r="AL113" s="906"/>
      <c r="AM113" s="906"/>
      <c r="AN113" s="906"/>
      <c r="AO113" s="907"/>
      <c r="AP113" s="909">
        <v>5.7</v>
      </c>
      <c r="AQ113" s="910"/>
      <c r="AR113" s="910"/>
      <c r="AS113" s="910"/>
      <c r="AT113" s="911"/>
      <c r="AU113" s="919"/>
      <c r="AV113" s="920"/>
      <c r="AW113" s="920"/>
      <c r="AX113" s="920"/>
      <c r="AY113" s="920"/>
      <c r="AZ113" s="802" t="s">
        <v>425</v>
      </c>
      <c r="BA113" s="739"/>
      <c r="BB113" s="739"/>
      <c r="BC113" s="739"/>
      <c r="BD113" s="739"/>
      <c r="BE113" s="739"/>
      <c r="BF113" s="739"/>
      <c r="BG113" s="739"/>
      <c r="BH113" s="739"/>
      <c r="BI113" s="739"/>
      <c r="BJ113" s="739"/>
      <c r="BK113" s="739"/>
      <c r="BL113" s="739"/>
      <c r="BM113" s="739"/>
      <c r="BN113" s="739"/>
      <c r="BO113" s="739"/>
      <c r="BP113" s="740"/>
      <c r="BQ113" s="803">
        <v>486161</v>
      </c>
      <c r="BR113" s="804"/>
      <c r="BS113" s="804"/>
      <c r="BT113" s="804"/>
      <c r="BU113" s="804"/>
      <c r="BV113" s="804">
        <v>416942</v>
      </c>
      <c r="BW113" s="804"/>
      <c r="BX113" s="804"/>
      <c r="BY113" s="804"/>
      <c r="BZ113" s="804"/>
      <c r="CA113" s="804">
        <v>364116</v>
      </c>
      <c r="CB113" s="804"/>
      <c r="CC113" s="804"/>
      <c r="CD113" s="804"/>
      <c r="CE113" s="804"/>
      <c r="CF113" s="862">
        <v>6.9</v>
      </c>
      <c r="CG113" s="863"/>
      <c r="CH113" s="863"/>
      <c r="CI113" s="863"/>
      <c r="CJ113" s="863"/>
      <c r="CK113" s="914"/>
      <c r="CL113" s="808"/>
      <c r="CM113" s="802" t="s">
        <v>426</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22" customFormat="1" ht="26.25" customHeight="1" x14ac:dyDescent="0.2">
      <c r="A114" s="901"/>
      <c r="B114" s="902"/>
      <c r="C114" s="739" t="s">
        <v>427</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38891</v>
      </c>
      <c r="AB114" s="767"/>
      <c r="AC114" s="767"/>
      <c r="AD114" s="767"/>
      <c r="AE114" s="768"/>
      <c r="AF114" s="769">
        <v>47901</v>
      </c>
      <c r="AG114" s="767"/>
      <c r="AH114" s="767"/>
      <c r="AI114" s="767"/>
      <c r="AJ114" s="768"/>
      <c r="AK114" s="769">
        <v>36830</v>
      </c>
      <c r="AL114" s="767"/>
      <c r="AM114" s="767"/>
      <c r="AN114" s="767"/>
      <c r="AO114" s="768"/>
      <c r="AP114" s="811">
        <v>0.7</v>
      </c>
      <c r="AQ114" s="812"/>
      <c r="AR114" s="812"/>
      <c r="AS114" s="812"/>
      <c r="AT114" s="813"/>
      <c r="AU114" s="919"/>
      <c r="AV114" s="920"/>
      <c r="AW114" s="920"/>
      <c r="AX114" s="920"/>
      <c r="AY114" s="920"/>
      <c r="AZ114" s="802" t="s">
        <v>428</v>
      </c>
      <c r="BA114" s="739"/>
      <c r="BB114" s="739"/>
      <c r="BC114" s="739"/>
      <c r="BD114" s="739"/>
      <c r="BE114" s="739"/>
      <c r="BF114" s="739"/>
      <c r="BG114" s="739"/>
      <c r="BH114" s="739"/>
      <c r="BI114" s="739"/>
      <c r="BJ114" s="739"/>
      <c r="BK114" s="739"/>
      <c r="BL114" s="739"/>
      <c r="BM114" s="739"/>
      <c r="BN114" s="739"/>
      <c r="BO114" s="739"/>
      <c r="BP114" s="740"/>
      <c r="BQ114" s="803">
        <v>247241</v>
      </c>
      <c r="BR114" s="804"/>
      <c r="BS114" s="804"/>
      <c r="BT114" s="804"/>
      <c r="BU114" s="804"/>
      <c r="BV114" s="804">
        <v>126491</v>
      </c>
      <c r="BW114" s="804"/>
      <c r="BX114" s="804"/>
      <c r="BY114" s="804"/>
      <c r="BZ114" s="804"/>
      <c r="CA114" s="804">
        <v>116881</v>
      </c>
      <c r="CB114" s="804"/>
      <c r="CC114" s="804"/>
      <c r="CD114" s="804"/>
      <c r="CE114" s="804"/>
      <c r="CF114" s="862">
        <v>2.2000000000000002</v>
      </c>
      <c r="CG114" s="863"/>
      <c r="CH114" s="863"/>
      <c r="CI114" s="863"/>
      <c r="CJ114" s="863"/>
      <c r="CK114" s="914"/>
      <c r="CL114" s="808"/>
      <c r="CM114" s="802" t="s">
        <v>429</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22" customFormat="1" ht="26.25" customHeight="1" x14ac:dyDescent="0.2">
      <c r="A115" s="901"/>
      <c r="B115" s="902"/>
      <c r="C115" s="739" t="s">
        <v>430</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122</v>
      </c>
      <c r="AB115" s="906"/>
      <c r="AC115" s="906"/>
      <c r="AD115" s="906"/>
      <c r="AE115" s="907"/>
      <c r="AF115" s="908" t="s">
        <v>122</v>
      </c>
      <c r="AG115" s="906"/>
      <c r="AH115" s="906"/>
      <c r="AI115" s="906"/>
      <c r="AJ115" s="907"/>
      <c r="AK115" s="908" t="s">
        <v>122</v>
      </c>
      <c r="AL115" s="906"/>
      <c r="AM115" s="906"/>
      <c r="AN115" s="906"/>
      <c r="AO115" s="907"/>
      <c r="AP115" s="909" t="s">
        <v>122</v>
      </c>
      <c r="AQ115" s="910"/>
      <c r="AR115" s="910"/>
      <c r="AS115" s="910"/>
      <c r="AT115" s="911"/>
      <c r="AU115" s="919"/>
      <c r="AV115" s="920"/>
      <c r="AW115" s="920"/>
      <c r="AX115" s="920"/>
      <c r="AY115" s="920"/>
      <c r="AZ115" s="802" t="s">
        <v>431</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432</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22" customFormat="1" ht="26.25" customHeight="1" x14ac:dyDescent="0.2">
      <c r="A116" s="903"/>
      <c r="B116" s="904"/>
      <c r="C116" s="826" t="s">
        <v>433</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434</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435</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22"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436</v>
      </c>
      <c r="Z117" s="884"/>
      <c r="AA117" s="889">
        <v>878448</v>
      </c>
      <c r="AB117" s="890"/>
      <c r="AC117" s="890"/>
      <c r="AD117" s="890"/>
      <c r="AE117" s="891"/>
      <c r="AF117" s="892">
        <v>888649</v>
      </c>
      <c r="AG117" s="890"/>
      <c r="AH117" s="890"/>
      <c r="AI117" s="890"/>
      <c r="AJ117" s="891"/>
      <c r="AK117" s="892">
        <v>876875</v>
      </c>
      <c r="AL117" s="890"/>
      <c r="AM117" s="890"/>
      <c r="AN117" s="890"/>
      <c r="AO117" s="891"/>
      <c r="AP117" s="893"/>
      <c r="AQ117" s="894"/>
      <c r="AR117" s="894"/>
      <c r="AS117" s="894"/>
      <c r="AT117" s="895"/>
      <c r="AU117" s="919"/>
      <c r="AV117" s="920"/>
      <c r="AW117" s="920"/>
      <c r="AX117" s="920"/>
      <c r="AY117" s="920"/>
      <c r="AZ117" s="850" t="s">
        <v>437</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438</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22" customFormat="1" ht="26.25" customHeight="1" x14ac:dyDescent="0.2">
      <c r="A118" s="882" t="s">
        <v>412</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409</v>
      </c>
      <c r="AB118" s="883"/>
      <c r="AC118" s="883"/>
      <c r="AD118" s="883"/>
      <c r="AE118" s="884"/>
      <c r="AF118" s="885" t="s">
        <v>410</v>
      </c>
      <c r="AG118" s="883"/>
      <c r="AH118" s="883"/>
      <c r="AI118" s="883"/>
      <c r="AJ118" s="884"/>
      <c r="AK118" s="885" t="s">
        <v>294</v>
      </c>
      <c r="AL118" s="883"/>
      <c r="AM118" s="883"/>
      <c r="AN118" s="883"/>
      <c r="AO118" s="884"/>
      <c r="AP118" s="886" t="s">
        <v>411</v>
      </c>
      <c r="AQ118" s="887"/>
      <c r="AR118" s="887"/>
      <c r="AS118" s="887"/>
      <c r="AT118" s="888"/>
      <c r="AU118" s="919"/>
      <c r="AV118" s="920"/>
      <c r="AW118" s="920"/>
      <c r="AX118" s="920"/>
      <c r="AY118" s="920"/>
      <c r="AZ118" s="825" t="s">
        <v>439</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440</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22" customFormat="1" ht="26.25" customHeight="1" x14ac:dyDescent="0.2">
      <c r="A119" s="805" t="s">
        <v>415</v>
      </c>
      <c r="B119" s="806"/>
      <c r="C119" s="847" t="s">
        <v>416</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45" t="s">
        <v>177</v>
      </c>
      <c r="BA119" s="245"/>
      <c r="BB119" s="245"/>
      <c r="BC119" s="245"/>
      <c r="BD119" s="245"/>
      <c r="BE119" s="245"/>
      <c r="BF119" s="245"/>
      <c r="BG119" s="245"/>
      <c r="BH119" s="245"/>
      <c r="BI119" s="245"/>
      <c r="BJ119" s="245"/>
      <c r="BK119" s="245"/>
      <c r="BL119" s="245"/>
      <c r="BM119" s="245"/>
      <c r="BN119" s="245"/>
      <c r="BO119" s="864" t="s">
        <v>441</v>
      </c>
      <c r="BP119" s="865"/>
      <c r="BQ119" s="866">
        <v>8202207</v>
      </c>
      <c r="BR119" s="832"/>
      <c r="BS119" s="832"/>
      <c r="BT119" s="832"/>
      <c r="BU119" s="832"/>
      <c r="BV119" s="832">
        <v>7888066</v>
      </c>
      <c r="BW119" s="832"/>
      <c r="BX119" s="832"/>
      <c r="BY119" s="832"/>
      <c r="BZ119" s="832"/>
      <c r="CA119" s="832">
        <v>7642551</v>
      </c>
      <c r="CB119" s="832"/>
      <c r="CC119" s="832"/>
      <c r="CD119" s="832"/>
      <c r="CE119" s="832"/>
      <c r="CF119" s="735"/>
      <c r="CG119" s="736"/>
      <c r="CH119" s="736"/>
      <c r="CI119" s="736"/>
      <c r="CJ119" s="821"/>
      <c r="CK119" s="915"/>
      <c r="CL119" s="810"/>
      <c r="CM119" s="825" t="s">
        <v>442</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22" customFormat="1" ht="26.25" customHeight="1" x14ac:dyDescent="0.2">
      <c r="A120" s="807"/>
      <c r="B120" s="808"/>
      <c r="C120" s="802" t="s">
        <v>419</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443</v>
      </c>
      <c r="AV120" s="868"/>
      <c r="AW120" s="868"/>
      <c r="AX120" s="868"/>
      <c r="AY120" s="869"/>
      <c r="AZ120" s="847" t="s">
        <v>444</v>
      </c>
      <c r="BA120" s="795"/>
      <c r="BB120" s="795"/>
      <c r="BC120" s="795"/>
      <c r="BD120" s="795"/>
      <c r="BE120" s="795"/>
      <c r="BF120" s="795"/>
      <c r="BG120" s="795"/>
      <c r="BH120" s="795"/>
      <c r="BI120" s="795"/>
      <c r="BJ120" s="795"/>
      <c r="BK120" s="795"/>
      <c r="BL120" s="795"/>
      <c r="BM120" s="795"/>
      <c r="BN120" s="795"/>
      <c r="BO120" s="795"/>
      <c r="BP120" s="796"/>
      <c r="BQ120" s="848">
        <v>2675004</v>
      </c>
      <c r="BR120" s="829"/>
      <c r="BS120" s="829"/>
      <c r="BT120" s="829"/>
      <c r="BU120" s="829"/>
      <c r="BV120" s="829">
        <v>2649166</v>
      </c>
      <c r="BW120" s="829"/>
      <c r="BX120" s="829"/>
      <c r="BY120" s="829"/>
      <c r="BZ120" s="829"/>
      <c r="CA120" s="829">
        <v>2566181</v>
      </c>
      <c r="CB120" s="829"/>
      <c r="CC120" s="829"/>
      <c r="CD120" s="829"/>
      <c r="CE120" s="829"/>
      <c r="CF120" s="853">
        <v>49</v>
      </c>
      <c r="CG120" s="854"/>
      <c r="CH120" s="854"/>
      <c r="CI120" s="854"/>
      <c r="CJ120" s="854"/>
      <c r="CK120" s="855" t="s">
        <v>445</v>
      </c>
      <c r="CL120" s="839"/>
      <c r="CM120" s="839"/>
      <c r="CN120" s="839"/>
      <c r="CO120" s="840"/>
      <c r="CP120" s="859" t="s">
        <v>394</v>
      </c>
      <c r="CQ120" s="860"/>
      <c r="CR120" s="860"/>
      <c r="CS120" s="860"/>
      <c r="CT120" s="860"/>
      <c r="CU120" s="860"/>
      <c r="CV120" s="860"/>
      <c r="CW120" s="860"/>
      <c r="CX120" s="860"/>
      <c r="CY120" s="860"/>
      <c r="CZ120" s="860"/>
      <c r="DA120" s="860"/>
      <c r="DB120" s="860"/>
      <c r="DC120" s="860"/>
      <c r="DD120" s="860"/>
      <c r="DE120" s="860"/>
      <c r="DF120" s="861"/>
      <c r="DG120" s="848">
        <v>2325547</v>
      </c>
      <c r="DH120" s="829"/>
      <c r="DI120" s="829"/>
      <c r="DJ120" s="829"/>
      <c r="DK120" s="829"/>
      <c r="DL120" s="829">
        <v>2508258</v>
      </c>
      <c r="DM120" s="829"/>
      <c r="DN120" s="829"/>
      <c r="DO120" s="829"/>
      <c r="DP120" s="829"/>
      <c r="DQ120" s="829">
        <v>2699915</v>
      </c>
      <c r="DR120" s="829"/>
      <c r="DS120" s="829"/>
      <c r="DT120" s="829"/>
      <c r="DU120" s="829"/>
      <c r="DV120" s="830">
        <v>51.5</v>
      </c>
      <c r="DW120" s="830"/>
      <c r="DX120" s="830"/>
      <c r="DY120" s="830"/>
      <c r="DZ120" s="831"/>
    </row>
    <row r="121" spans="1:130" s="222" customFormat="1" ht="26.25" customHeight="1" x14ac:dyDescent="0.2">
      <c r="A121" s="807"/>
      <c r="B121" s="808"/>
      <c r="C121" s="850" t="s">
        <v>446</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447</v>
      </c>
      <c r="BA121" s="739"/>
      <c r="BB121" s="739"/>
      <c r="BC121" s="739"/>
      <c r="BD121" s="739"/>
      <c r="BE121" s="739"/>
      <c r="BF121" s="739"/>
      <c r="BG121" s="739"/>
      <c r="BH121" s="739"/>
      <c r="BI121" s="739"/>
      <c r="BJ121" s="739"/>
      <c r="BK121" s="739"/>
      <c r="BL121" s="739"/>
      <c r="BM121" s="739"/>
      <c r="BN121" s="739"/>
      <c r="BO121" s="739"/>
      <c r="BP121" s="740"/>
      <c r="BQ121" s="803" t="s">
        <v>122</v>
      </c>
      <c r="BR121" s="804"/>
      <c r="BS121" s="804"/>
      <c r="BT121" s="804"/>
      <c r="BU121" s="804"/>
      <c r="BV121" s="804" t="s">
        <v>122</v>
      </c>
      <c r="BW121" s="804"/>
      <c r="BX121" s="804"/>
      <c r="BY121" s="804"/>
      <c r="BZ121" s="804"/>
      <c r="CA121" s="804" t="s">
        <v>122</v>
      </c>
      <c r="CB121" s="804"/>
      <c r="CC121" s="804"/>
      <c r="CD121" s="804"/>
      <c r="CE121" s="804"/>
      <c r="CF121" s="862" t="s">
        <v>122</v>
      </c>
      <c r="CG121" s="863"/>
      <c r="CH121" s="863"/>
      <c r="CI121" s="863"/>
      <c r="CJ121" s="863"/>
      <c r="CK121" s="856"/>
      <c r="CL121" s="842"/>
      <c r="CM121" s="842"/>
      <c r="CN121" s="842"/>
      <c r="CO121" s="843"/>
      <c r="CP121" s="822" t="s">
        <v>392</v>
      </c>
      <c r="CQ121" s="823"/>
      <c r="CR121" s="823"/>
      <c r="CS121" s="823"/>
      <c r="CT121" s="823"/>
      <c r="CU121" s="823"/>
      <c r="CV121" s="823"/>
      <c r="CW121" s="823"/>
      <c r="CX121" s="823"/>
      <c r="CY121" s="823"/>
      <c r="CZ121" s="823"/>
      <c r="DA121" s="823"/>
      <c r="DB121" s="823"/>
      <c r="DC121" s="823"/>
      <c r="DD121" s="823"/>
      <c r="DE121" s="823"/>
      <c r="DF121" s="824"/>
      <c r="DG121" s="803">
        <v>2565</v>
      </c>
      <c r="DH121" s="804"/>
      <c r="DI121" s="804"/>
      <c r="DJ121" s="804"/>
      <c r="DK121" s="804"/>
      <c r="DL121" s="804">
        <v>2711</v>
      </c>
      <c r="DM121" s="804"/>
      <c r="DN121" s="804"/>
      <c r="DO121" s="804"/>
      <c r="DP121" s="804"/>
      <c r="DQ121" s="804">
        <v>9731</v>
      </c>
      <c r="DR121" s="804"/>
      <c r="DS121" s="804"/>
      <c r="DT121" s="804"/>
      <c r="DU121" s="804"/>
      <c r="DV121" s="781">
        <v>0.2</v>
      </c>
      <c r="DW121" s="781"/>
      <c r="DX121" s="781"/>
      <c r="DY121" s="781"/>
      <c r="DZ121" s="782"/>
    </row>
    <row r="122" spans="1:130" s="222" customFormat="1" ht="26.25" customHeight="1" x14ac:dyDescent="0.2">
      <c r="A122" s="807"/>
      <c r="B122" s="808"/>
      <c r="C122" s="802" t="s">
        <v>429</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448</v>
      </c>
      <c r="BA122" s="826"/>
      <c r="BB122" s="826"/>
      <c r="BC122" s="826"/>
      <c r="BD122" s="826"/>
      <c r="BE122" s="826"/>
      <c r="BF122" s="826"/>
      <c r="BG122" s="826"/>
      <c r="BH122" s="826"/>
      <c r="BI122" s="826"/>
      <c r="BJ122" s="826"/>
      <c r="BK122" s="826"/>
      <c r="BL122" s="826"/>
      <c r="BM122" s="826"/>
      <c r="BN122" s="826"/>
      <c r="BO122" s="826"/>
      <c r="BP122" s="827"/>
      <c r="BQ122" s="866">
        <v>5341202</v>
      </c>
      <c r="BR122" s="832"/>
      <c r="BS122" s="832"/>
      <c r="BT122" s="832"/>
      <c r="BU122" s="832"/>
      <c r="BV122" s="832">
        <v>5241845</v>
      </c>
      <c r="BW122" s="832"/>
      <c r="BX122" s="832"/>
      <c r="BY122" s="832"/>
      <c r="BZ122" s="832"/>
      <c r="CA122" s="832">
        <v>5992916</v>
      </c>
      <c r="CB122" s="832"/>
      <c r="CC122" s="832"/>
      <c r="CD122" s="832"/>
      <c r="CE122" s="832"/>
      <c r="CF122" s="833">
        <v>114.3</v>
      </c>
      <c r="CG122" s="834"/>
      <c r="CH122" s="834"/>
      <c r="CI122" s="834"/>
      <c r="CJ122" s="834"/>
      <c r="CK122" s="856"/>
      <c r="CL122" s="842"/>
      <c r="CM122" s="842"/>
      <c r="CN122" s="842"/>
      <c r="CO122" s="843"/>
      <c r="CP122" s="822" t="s">
        <v>390</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22" customFormat="1" ht="26.25" customHeight="1" x14ac:dyDescent="0.2">
      <c r="A123" s="807"/>
      <c r="B123" s="808"/>
      <c r="C123" s="802" t="s">
        <v>435</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45" t="s">
        <v>177</v>
      </c>
      <c r="BA123" s="245"/>
      <c r="BB123" s="245"/>
      <c r="BC123" s="245"/>
      <c r="BD123" s="245"/>
      <c r="BE123" s="245"/>
      <c r="BF123" s="245"/>
      <c r="BG123" s="245"/>
      <c r="BH123" s="245"/>
      <c r="BI123" s="245"/>
      <c r="BJ123" s="245"/>
      <c r="BK123" s="245"/>
      <c r="BL123" s="245"/>
      <c r="BM123" s="245"/>
      <c r="BN123" s="245"/>
      <c r="BO123" s="864" t="s">
        <v>449</v>
      </c>
      <c r="BP123" s="865"/>
      <c r="BQ123" s="819">
        <v>8016206</v>
      </c>
      <c r="BR123" s="820"/>
      <c r="BS123" s="820"/>
      <c r="BT123" s="820"/>
      <c r="BU123" s="820"/>
      <c r="BV123" s="820">
        <v>7891011</v>
      </c>
      <c r="BW123" s="820"/>
      <c r="BX123" s="820"/>
      <c r="BY123" s="820"/>
      <c r="BZ123" s="820"/>
      <c r="CA123" s="820">
        <v>8559097</v>
      </c>
      <c r="CB123" s="820"/>
      <c r="CC123" s="820"/>
      <c r="CD123" s="820"/>
      <c r="CE123" s="820"/>
      <c r="CF123" s="735"/>
      <c r="CG123" s="736"/>
      <c r="CH123" s="736"/>
      <c r="CI123" s="736"/>
      <c r="CJ123" s="821"/>
      <c r="CK123" s="856"/>
      <c r="CL123" s="842"/>
      <c r="CM123" s="842"/>
      <c r="CN123" s="842"/>
      <c r="CO123" s="843"/>
      <c r="CP123" s="822" t="s">
        <v>391</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22" customFormat="1" ht="26.25" customHeight="1" thickBot="1" x14ac:dyDescent="0.25">
      <c r="A124" s="807"/>
      <c r="B124" s="808"/>
      <c r="C124" s="802" t="s">
        <v>438</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450</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3.5</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451</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22" customFormat="1" ht="26.25" customHeight="1" x14ac:dyDescent="0.2">
      <c r="A125" s="807"/>
      <c r="B125" s="808"/>
      <c r="C125" s="802" t="s">
        <v>440</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43"/>
      <c r="AV125" s="244"/>
      <c r="AW125" s="244"/>
      <c r="AX125" s="244"/>
      <c r="AY125" s="244"/>
      <c r="AZ125" s="244"/>
      <c r="BA125" s="244"/>
      <c r="BB125" s="244"/>
      <c r="BC125" s="244"/>
      <c r="BD125" s="244"/>
      <c r="BE125" s="244"/>
      <c r="BF125" s="244"/>
      <c r="BG125" s="244"/>
      <c r="BH125" s="244"/>
      <c r="BI125" s="244"/>
      <c r="BJ125" s="244"/>
      <c r="BK125" s="244"/>
      <c r="BL125" s="244"/>
      <c r="BM125" s="244"/>
      <c r="BN125" s="244"/>
      <c r="BO125" s="244"/>
      <c r="BP125" s="244"/>
      <c r="BQ125" s="224"/>
      <c r="BR125" s="224"/>
      <c r="BS125" s="224"/>
      <c r="BT125" s="224"/>
      <c r="BU125" s="224"/>
      <c r="BV125" s="224"/>
      <c r="BW125" s="224"/>
      <c r="BX125" s="224"/>
      <c r="BY125" s="224"/>
      <c r="BZ125" s="224"/>
      <c r="CA125" s="224"/>
      <c r="CB125" s="224"/>
      <c r="CC125" s="224"/>
      <c r="CD125" s="224"/>
      <c r="CE125" s="224"/>
      <c r="CF125" s="224"/>
      <c r="CG125" s="224"/>
      <c r="CH125" s="224"/>
      <c r="CI125" s="224"/>
      <c r="CJ125" s="246"/>
      <c r="CK125" s="838" t="s">
        <v>452</v>
      </c>
      <c r="CL125" s="839"/>
      <c r="CM125" s="839"/>
      <c r="CN125" s="839"/>
      <c r="CO125" s="840"/>
      <c r="CP125" s="847" t="s">
        <v>453</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22" customFormat="1" ht="26.25" customHeight="1" thickBot="1" x14ac:dyDescent="0.25">
      <c r="A126" s="807"/>
      <c r="B126" s="808"/>
      <c r="C126" s="802" t="s">
        <v>442</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24"/>
      <c r="AV126" s="224"/>
      <c r="AW126" s="224"/>
      <c r="AX126" s="224"/>
      <c r="AY126" s="224"/>
      <c r="AZ126" s="224"/>
      <c r="BA126" s="224"/>
      <c r="BB126" s="224"/>
      <c r="BC126" s="224"/>
      <c r="BD126" s="224"/>
      <c r="BE126" s="224"/>
      <c r="BF126" s="224"/>
      <c r="BG126" s="224"/>
      <c r="BH126" s="224"/>
      <c r="BI126" s="224"/>
      <c r="BJ126" s="224"/>
      <c r="BK126" s="224"/>
      <c r="BL126" s="224"/>
      <c r="BM126" s="224"/>
      <c r="BN126" s="224"/>
      <c r="BO126" s="224"/>
      <c r="BP126" s="224"/>
      <c r="BQ126" s="224"/>
      <c r="BR126" s="224"/>
      <c r="BS126" s="224"/>
      <c r="BT126" s="224"/>
      <c r="BU126" s="224"/>
      <c r="BV126" s="224"/>
      <c r="BW126" s="224"/>
      <c r="BX126" s="224"/>
      <c r="BY126" s="224"/>
      <c r="BZ126" s="224"/>
      <c r="CA126" s="224"/>
      <c r="CB126" s="224"/>
      <c r="CC126" s="224"/>
      <c r="CD126" s="247"/>
      <c r="CE126" s="247"/>
      <c r="CF126" s="247"/>
      <c r="CG126" s="224"/>
      <c r="CH126" s="224"/>
      <c r="CI126" s="224"/>
      <c r="CJ126" s="246"/>
      <c r="CK126" s="841"/>
      <c r="CL126" s="842"/>
      <c r="CM126" s="842"/>
      <c r="CN126" s="842"/>
      <c r="CO126" s="843"/>
      <c r="CP126" s="802" t="s">
        <v>454</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22" customFormat="1" ht="26.25" customHeight="1" x14ac:dyDescent="0.2">
      <c r="A127" s="809"/>
      <c r="B127" s="810"/>
      <c r="C127" s="825" t="s">
        <v>455</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24"/>
      <c r="AV127" s="224"/>
      <c r="AW127" s="224"/>
      <c r="AX127" s="828" t="s">
        <v>456</v>
      </c>
      <c r="AY127" s="799"/>
      <c r="AZ127" s="799"/>
      <c r="BA127" s="799"/>
      <c r="BB127" s="799"/>
      <c r="BC127" s="799"/>
      <c r="BD127" s="799"/>
      <c r="BE127" s="800"/>
      <c r="BF127" s="798" t="s">
        <v>457</v>
      </c>
      <c r="BG127" s="799"/>
      <c r="BH127" s="799"/>
      <c r="BI127" s="799"/>
      <c r="BJ127" s="799"/>
      <c r="BK127" s="799"/>
      <c r="BL127" s="800"/>
      <c r="BM127" s="798" t="s">
        <v>458</v>
      </c>
      <c r="BN127" s="799"/>
      <c r="BO127" s="799"/>
      <c r="BP127" s="799"/>
      <c r="BQ127" s="799"/>
      <c r="BR127" s="799"/>
      <c r="BS127" s="800"/>
      <c r="BT127" s="798" t="s">
        <v>459</v>
      </c>
      <c r="BU127" s="799"/>
      <c r="BV127" s="799"/>
      <c r="BW127" s="799"/>
      <c r="BX127" s="799"/>
      <c r="BY127" s="799"/>
      <c r="BZ127" s="801"/>
      <c r="CA127" s="224"/>
      <c r="CB127" s="224"/>
      <c r="CC127" s="224"/>
      <c r="CD127" s="247"/>
      <c r="CE127" s="247"/>
      <c r="CF127" s="247"/>
      <c r="CG127" s="224"/>
      <c r="CH127" s="224"/>
      <c r="CI127" s="224"/>
      <c r="CJ127" s="246"/>
      <c r="CK127" s="841"/>
      <c r="CL127" s="842"/>
      <c r="CM127" s="842"/>
      <c r="CN127" s="842"/>
      <c r="CO127" s="843"/>
      <c r="CP127" s="802" t="s">
        <v>460</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22" customFormat="1" ht="26.25" customHeight="1" thickBot="1" x14ac:dyDescent="0.25">
      <c r="A128" s="783" t="s">
        <v>461</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462</v>
      </c>
      <c r="X128" s="785"/>
      <c r="Y128" s="785"/>
      <c r="Z128" s="786"/>
      <c r="AA128" s="787" t="s">
        <v>122</v>
      </c>
      <c r="AB128" s="788"/>
      <c r="AC128" s="788"/>
      <c r="AD128" s="788"/>
      <c r="AE128" s="789"/>
      <c r="AF128" s="790">
        <v>311</v>
      </c>
      <c r="AG128" s="788"/>
      <c r="AH128" s="788"/>
      <c r="AI128" s="788"/>
      <c r="AJ128" s="789"/>
      <c r="AK128" s="790">
        <v>311</v>
      </c>
      <c r="AL128" s="788"/>
      <c r="AM128" s="788"/>
      <c r="AN128" s="788"/>
      <c r="AO128" s="789"/>
      <c r="AP128" s="791"/>
      <c r="AQ128" s="792"/>
      <c r="AR128" s="792"/>
      <c r="AS128" s="792"/>
      <c r="AT128" s="793"/>
      <c r="AU128" s="224"/>
      <c r="AV128" s="224"/>
      <c r="AW128" s="224"/>
      <c r="AX128" s="794" t="s">
        <v>463</v>
      </c>
      <c r="AY128" s="795"/>
      <c r="AZ128" s="795"/>
      <c r="BA128" s="795"/>
      <c r="BB128" s="795"/>
      <c r="BC128" s="795"/>
      <c r="BD128" s="795"/>
      <c r="BE128" s="796"/>
      <c r="BF128" s="773" t="s">
        <v>122</v>
      </c>
      <c r="BG128" s="774"/>
      <c r="BH128" s="774"/>
      <c r="BI128" s="774"/>
      <c r="BJ128" s="774"/>
      <c r="BK128" s="774"/>
      <c r="BL128" s="797"/>
      <c r="BM128" s="773">
        <v>14.58</v>
      </c>
      <c r="BN128" s="774"/>
      <c r="BO128" s="774"/>
      <c r="BP128" s="774"/>
      <c r="BQ128" s="774"/>
      <c r="BR128" s="774"/>
      <c r="BS128" s="797"/>
      <c r="BT128" s="773">
        <v>20</v>
      </c>
      <c r="BU128" s="774"/>
      <c r="BV128" s="774"/>
      <c r="BW128" s="774"/>
      <c r="BX128" s="774"/>
      <c r="BY128" s="774"/>
      <c r="BZ128" s="775"/>
      <c r="CA128" s="247"/>
      <c r="CB128" s="247"/>
      <c r="CC128" s="247"/>
      <c r="CD128" s="247"/>
      <c r="CE128" s="247"/>
      <c r="CF128" s="247"/>
      <c r="CG128" s="224"/>
      <c r="CH128" s="224"/>
      <c r="CI128" s="224"/>
      <c r="CJ128" s="246"/>
      <c r="CK128" s="844"/>
      <c r="CL128" s="845"/>
      <c r="CM128" s="845"/>
      <c r="CN128" s="845"/>
      <c r="CO128" s="846"/>
      <c r="CP128" s="776" t="s">
        <v>464</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22"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465</v>
      </c>
      <c r="X129" s="764"/>
      <c r="Y129" s="764"/>
      <c r="Z129" s="765"/>
      <c r="AA129" s="766">
        <v>5716024</v>
      </c>
      <c r="AB129" s="767"/>
      <c r="AC129" s="767"/>
      <c r="AD129" s="767"/>
      <c r="AE129" s="768"/>
      <c r="AF129" s="769">
        <v>5595075</v>
      </c>
      <c r="AG129" s="767"/>
      <c r="AH129" s="767"/>
      <c r="AI129" s="767"/>
      <c r="AJ129" s="768"/>
      <c r="AK129" s="769">
        <v>5713787</v>
      </c>
      <c r="AL129" s="767"/>
      <c r="AM129" s="767"/>
      <c r="AN129" s="767"/>
      <c r="AO129" s="768"/>
      <c r="AP129" s="770"/>
      <c r="AQ129" s="771"/>
      <c r="AR129" s="771"/>
      <c r="AS129" s="771"/>
      <c r="AT129" s="772"/>
      <c r="AU129" s="225"/>
      <c r="AV129" s="225"/>
      <c r="AW129" s="225"/>
      <c r="AX129" s="738" t="s">
        <v>466</v>
      </c>
      <c r="AY129" s="739"/>
      <c r="AZ129" s="739"/>
      <c r="BA129" s="739"/>
      <c r="BB129" s="739"/>
      <c r="BC129" s="739"/>
      <c r="BD129" s="739"/>
      <c r="BE129" s="740"/>
      <c r="BF129" s="757" t="s">
        <v>122</v>
      </c>
      <c r="BG129" s="758"/>
      <c r="BH129" s="758"/>
      <c r="BI129" s="758"/>
      <c r="BJ129" s="758"/>
      <c r="BK129" s="758"/>
      <c r="BL129" s="759"/>
      <c r="BM129" s="757">
        <v>19.579999999999998</v>
      </c>
      <c r="BN129" s="758"/>
      <c r="BO129" s="758"/>
      <c r="BP129" s="758"/>
      <c r="BQ129" s="758"/>
      <c r="BR129" s="758"/>
      <c r="BS129" s="759"/>
      <c r="BT129" s="757">
        <v>30</v>
      </c>
      <c r="BU129" s="758"/>
      <c r="BV129" s="758"/>
      <c r="BW129" s="758"/>
      <c r="BX129" s="758"/>
      <c r="BY129" s="758"/>
      <c r="BZ129" s="760"/>
      <c r="CA129" s="248"/>
      <c r="CB129" s="248"/>
      <c r="CC129" s="248"/>
      <c r="CD129" s="248"/>
      <c r="CE129" s="248"/>
      <c r="CF129" s="248"/>
      <c r="CG129" s="248"/>
      <c r="CH129" s="248"/>
      <c r="CI129" s="248"/>
      <c r="CJ129" s="248"/>
      <c r="CK129" s="248"/>
      <c r="CL129" s="248"/>
      <c r="CM129" s="248"/>
      <c r="CN129" s="248"/>
      <c r="CO129" s="248"/>
      <c r="CP129" s="248"/>
      <c r="CQ129" s="248"/>
      <c r="CR129" s="248"/>
      <c r="CS129" s="248"/>
      <c r="CT129" s="248"/>
      <c r="CU129" s="248"/>
      <c r="CV129" s="248"/>
      <c r="CW129" s="248"/>
      <c r="CX129" s="248"/>
      <c r="CY129" s="248"/>
      <c r="CZ129" s="248"/>
      <c r="DA129" s="248"/>
      <c r="DB129" s="248"/>
      <c r="DC129" s="248"/>
      <c r="DD129" s="248"/>
      <c r="DE129" s="248"/>
      <c r="DF129" s="248"/>
      <c r="DG129" s="248"/>
      <c r="DH129" s="248"/>
      <c r="DI129" s="248"/>
      <c r="DJ129" s="248"/>
      <c r="DK129" s="248"/>
      <c r="DL129" s="248"/>
      <c r="DM129" s="248"/>
      <c r="DN129" s="248"/>
      <c r="DO129" s="248"/>
      <c r="DP129" s="225"/>
      <c r="DQ129" s="225"/>
      <c r="DR129" s="225"/>
      <c r="DS129" s="225"/>
      <c r="DT129" s="225"/>
      <c r="DU129" s="225"/>
      <c r="DV129" s="225"/>
      <c r="DW129" s="225"/>
      <c r="DX129" s="225"/>
      <c r="DY129" s="225"/>
      <c r="DZ129" s="225"/>
    </row>
    <row r="130" spans="1:131" s="222" customFormat="1" ht="26.25" customHeight="1" x14ac:dyDescent="0.2">
      <c r="A130" s="761" t="s">
        <v>467</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468</v>
      </c>
      <c r="X130" s="764"/>
      <c r="Y130" s="764"/>
      <c r="Z130" s="765"/>
      <c r="AA130" s="766">
        <v>490547</v>
      </c>
      <c r="AB130" s="767"/>
      <c r="AC130" s="767"/>
      <c r="AD130" s="767"/>
      <c r="AE130" s="768"/>
      <c r="AF130" s="769">
        <v>475465</v>
      </c>
      <c r="AG130" s="767"/>
      <c r="AH130" s="767"/>
      <c r="AI130" s="767"/>
      <c r="AJ130" s="768"/>
      <c r="AK130" s="769">
        <v>472451</v>
      </c>
      <c r="AL130" s="767"/>
      <c r="AM130" s="767"/>
      <c r="AN130" s="767"/>
      <c r="AO130" s="768"/>
      <c r="AP130" s="770"/>
      <c r="AQ130" s="771"/>
      <c r="AR130" s="771"/>
      <c r="AS130" s="771"/>
      <c r="AT130" s="772"/>
      <c r="AU130" s="225"/>
      <c r="AV130" s="225"/>
      <c r="AW130" s="225"/>
      <c r="AX130" s="738" t="s">
        <v>469</v>
      </c>
      <c r="AY130" s="739"/>
      <c r="AZ130" s="739"/>
      <c r="BA130" s="739"/>
      <c r="BB130" s="739"/>
      <c r="BC130" s="739"/>
      <c r="BD130" s="739"/>
      <c r="BE130" s="740"/>
      <c r="BF130" s="741">
        <v>7.7</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48"/>
      <c r="CB130" s="248"/>
      <c r="CC130" s="248"/>
      <c r="CD130" s="248"/>
      <c r="CE130" s="248"/>
      <c r="CF130" s="248"/>
      <c r="CG130" s="248"/>
      <c r="CH130" s="248"/>
      <c r="CI130" s="248"/>
      <c r="CJ130" s="248"/>
      <c r="CK130" s="248"/>
      <c r="CL130" s="248"/>
      <c r="CM130" s="248"/>
      <c r="CN130" s="248"/>
      <c r="CO130" s="248"/>
      <c r="CP130" s="248"/>
      <c r="CQ130" s="248"/>
      <c r="CR130" s="248"/>
      <c r="CS130" s="248"/>
      <c r="CT130" s="248"/>
      <c r="CU130" s="248"/>
      <c r="CV130" s="248"/>
      <c r="CW130" s="248"/>
      <c r="CX130" s="248"/>
      <c r="CY130" s="248"/>
      <c r="CZ130" s="248"/>
      <c r="DA130" s="248"/>
      <c r="DB130" s="248"/>
      <c r="DC130" s="248"/>
      <c r="DD130" s="248"/>
      <c r="DE130" s="248"/>
      <c r="DF130" s="248"/>
      <c r="DG130" s="248"/>
      <c r="DH130" s="248"/>
      <c r="DI130" s="248"/>
      <c r="DJ130" s="248"/>
      <c r="DK130" s="248"/>
      <c r="DL130" s="248"/>
      <c r="DM130" s="248"/>
      <c r="DN130" s="248"/>
      <c r="DO130" s="248"/>
      <c r="DP130" s="225"/>
      <c r="DQ130" s="225"/>
      <c r="DR130" s="225"/>
      <c r="DS130" s="225"/>
      <c r="DT130" s="225"/>
      <c r="DU130" s="225"/>
      <c r="DV130" s="225"/>
      <c r="DW130" s="225"/>
      <c r="DX130" s="225"/>
      <c r="DY130" s="225"/>
      <c r="DZ130" s="225"/>
    </row>
    <row r="131" spans="1:131" s="22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470</v>
      </c>
      <c r="X131" s="748"/>
      <c r="Y131" s="748"/>
      <c r="Z131" s="749"/>
      <c r="AA131" s="750">
        <v>5225477</v>
      </c>
      <c r="AB131" s="751"/>
      <c r="AC131" s="751"/>
      <c r="AD131" s="751"/>
      <c r="AE131" s="752"/>
      <c r="AF131" s="753">
        <v>5119610</v>
      </c>
      <c r="AG131" s="751"/>
      <c r="AH131" s="751"/>
      <c r="AI131" s="751"/>
      <c r="AJ131" s="752"/>
      <c r="AK131" s="753">
        <v>5241336</v>
      </c>
      <c r="AL131" s="751"/>
      <c r="AM131" s="751"/>
      <c r="AN131" s="751"/>
      <c r="AO131" s="752"/>
      <c r="AP131" s="754"/>
      <c r="AQ131" s="755"/>
      <c r="AR131" s="755"/>
      <c r="AS131" s="755"/>
      <c r="AT131" s="756"/>
      <c r="AU131" s="225"/>
      <c r="AV131" s="225"/>
      <c r="AW131" s="225"/>
      <c r="AX131" s="716" t="s">
        <v>471</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48"/>
      <c r="CB131" s="248"/>
      <c r="CC131" s="248"/>
      <c r="CD131" s="248"/>
      <c r="CE131" s="248"/>
      <c r="CF131" s="248"/>
      <c r="CG131" s="248"/>
      <c r="CH131" s="248"/>
      <c r="CI131" s="248"/>
      <c r="CJ131" s="248"/>
      <c r="CK131" s="248"/>
      <c r="CL131" s="248"/>
      <c r="CM131" s="248"/>
      <c r="CN131" s="248"/>
      <c r="CO131" s="248"/>
      <c r="CP131" s="248"/>
      <c r="CQ131" s="248"/>
      <c r="CR131" s="248"/>
      <c r="CS131" s="248"/>
      <c r="CT131" s="248"/>
      <c r="CU131" s="248"/>
      <c r="CV131" s="248"/>
      <c r="CW131" s="248"/>
      <c r="CX131" s="248"/>
      <c r="CY131" s="248"/>
      <c r="CZ131" s="248"/>
      <c r="DA131" s="248"/>
      <c r="DB131" s="248"/>
      <c r="DC131" s="248"/>
      <c r="DD131" s="248"/>
      <c r="DE131" s="248"/>
      <c r="DF131" s="248"/>
      <c r="DG131" s="248"/>
      <c r="DH131" s="248"/>
      <c r="DI131" s="248"/>
      <c r="DJ131" s="248"/>
      <c r="DK131" s="248"/>
      <c r="DL131" s="248"/>
      <c r="DM131" s="248"/>
      <c r="DN131" s="248"/>
      <c r="DO131" s="248"/>
      <c r="DP131" s="225"/>
      <c r="DQ131" s="225"/>
      <c r="DR131" s="225"/>
      <c r="DS131" s="225"/>
      <c r="DT131" s="225"/>
      <c r="DU131" s="225"/>
      <c r="DV131" s="225"/>
      <c r="DW131" s="225"/>
      <c r="DX131" s="225"/>
      <c r="DY131" s="225"/>
      <c r="DZ131" s="225"/>
    </row>
    <row r="132" spans="1:131" s="222" customFormat="1" ht="26.25" customHeight="1" x14ac:dyDescent="0.2">
      <c r="A132" s="725" t="s">
        <v>472</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473</v>
      </c>
      <c r="W132" s="729"/>
      <c r="X132" s="729"/>
      <c r="Y132" s="729"/>
      <c r="Z132" s="730"/>
      <c r="AA132" s="731">
        <v>7.4232649000000004</v>
      </c>
      <c r="AB132" s="732"/>
      <c r="AC132" s="732"/>
      <c r="AD132" s="732"/>
      <c r="AE132" s="733"/>
      <c r="AF132" s="734">
        <v>8.0645400719999998</v>
      </c>
      <c r="AG132" s="732"/>
      <c r="AH132" s="732"/>
      <c r="AI132" s="732"/>
      <c r="AJ132" s="733"/>
      <c r="AK132" s="734">
        <v>7.7101143680000002</v>
      </c>
      <c r="AL132" s="732"/>
      <c r="AM132" s="732"/>
      <c r="AN132" s="732"/>
      <c r="AO132" s="733"/>
      <c r="AP132" s="735"/>
      <c r="AQ132" s="736"/>
      <c r="AR132" s="736"/>
      <c r="AS132" s="736"/>
      <c r="AT132" s="737"/>
      <c r="AU132" s="249"/>
      <c r="AV132" s="225"/>
      <c r="AW132" s="225"/>
      <c r="AX132" s="225"/>
      <c r="AY132" s="225"/>
      <c r="AZ132" s="225"/>
      <c r="BA132" s="225"/>
      <c r="BB132" s="225"/>
      <c r="BC132" s="225"/>
      <c r="BD132" s="225"/>
      <c r="BE132" s="225"/>
      <c r="BF132" s="225"/>
      <c r="BG132" s="225"/>
      <c r="BH132" s="225"/>
      <c r="BI132" s="225"/>
      <c r="BJ132" s="225"/>
      <c r="BK132" s="225"/>
      <c r="BL132" s="225"/>
      <c r="BM132" s="225"/>
      <c r="BN132" s="225"/>
      <c r="BO132" s="225"/>
      <c r="BP132" s="225"/>
      <c r="BQ132" s="225"/>
      <c r="BR132" s="225"/>
      <c r="BS132" s="227"/>
      <c r="BT132" s="225"/>
      <c r="BU132" s="225"/>
      <c r="BV132" s="225"/>
      <c r="BW132" s="225"/>
      <c r="BX132" s="225"/>
      <c r="BY132" s="225"/>
      <c r="BZ132" s="225"/>
      <c r="CA132" s="248"/>
      <c r="CB132" s="248"/>
      <c r="CC132" s="248"/>
      <c r="CD132" s="248"/>
      <c r="CE132" s="248"/>
      <c r="CF132" s="248"/>
      <c r="CG132" s="248"/>
      <c r="CH132" s="248"/>
      <c r="CI132" s="248"/>
      <c r="CJ132" s="248"/>
      <c r="CK132" s="248"/>
      <c r="CL132" s="248"/>
      <c r="CM132" s="248"/>
      <c r="CN132" s="248"/>
      <c r="CO132" s="248"/>
      <c r="CP132" s="248"/>
      <c r="CQ132" s="248"/>
      <c r="CR132" s="248"/>
      <c r="CS132" s="248"/>
      <c r="CT132" s="248"/>
      <c r="CU132" s="248"/>
      <c r="CV132" s="248"/>
      <c r="CW132" s="248"/>
      <c r="CX132" s="248"/>
      <c r="CY132" s="248"/>
      <c r="CZ132" s="248"/>
      <c r="DA132" s="248"/>
      <c r="DB132" s="248"/>
      <c r="DC132" s="248"/>
      <c r="DD132" s="248"/>
      <c r="DE132" s="248"/>
      <c r="DF132" s="248"/>
      <c r="DG132" s="248"/>
      <c r="DH132" s="248"/>
      <c r="DI132" s="248"/>
      <c r="DJ132" s="248"/>
      <c r="DK132" s="248"/>
      <c r="DL132" s="248"/>
      <c r="DM132" s="248"/>
      <c r="DN132" s="248"/>
      <c r="DO132" s="248"/>
      <c r="DP132" s="225"/>
      <c r="DQ132" s="225"/>
      <c r="DR132" s="225"/>
      <c r="DS132" s="225"/>
      <c r="DT132" s="225"/>
      <c r="DU132" s="225"/>
      <c r="DV132" s="225"/>
      <c r="DW132" s="225"/>
      <c r="DX132" s="225"/>
      <c r="DY132" s="225"/>
      <c r="DZ132" s="225"/>
    </row>
    <row r="133" spans="1:131" s="22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474</v>
      </c>
      <c r="W133" s="708"/>
      <c r="X133" s="708"/>
      <c r="Y133" s="708"/>
      <c r="Z133" s="709"/>
      <c r="AA133" s="710">
        <v>5.6</v>
      </c>
      <c r="AB133" s="711"/>
      <c r="AC133" s="711"/>
      <c r="AD133" s="711"/>
      <c r="AE133" s="712"/>
      <c r="AF133" s="710">
        <v>6.9</v>
      </c>
      <c r="AG133" s="711"/>
      <c r="AH133" s="711"/>
      <c r="AI133" s="711"/>
      <c r="AJ133" s="712"/>
      <c r="AK133" s="710">
        <v>7.7</v>
      </c>
      <c r="AL133" s="711"/>
      <c r="AM133" s="711"/>
      <c r="AN133" s="711"/>
      <c r="AO133" s="712"/>
      <c r="AP133" s="713"/>
      <c r="AQ133" s="714"/>
      <c r="AR133" s="714"/>
      <c r="AS133" s="714"/>
      <c r="AT133" s="715"/>
      <c r="AU133" s="225"/>
      <c r="AV133" s="225"/>
      <c r="AW133" s="225"/>
      <c r="AX133" s="225"/>
      <c r="AY133" s="225"/>
      <c r="AZ133" s="225"/>
      <c r="BA133" s="225"/>
      <c r="BB133" s="225"/>
      <c r="BC133" s="225"/>
      <c r="BD133" s="225"/>
      <c r="BE133" s="225"/>
      <c r="BF133" s="225"/>
      <c r="BG133" s="225"/>
      <c r="BH133" s="225"/>
      <c r="BI133" s="225"/>
      <c r="BJ133" s="225"/>
      <c r="BK133" s="225"/>
      <c r="BL133" s="225"/>
      <c r="BM133" s="225"/>
      <c r="BN133" s="248"/>
      <c r="BO133" s="248"/>
      <c r="BP133" s="248"/>
      <c r="BQ133" s="248"/>
      <c r="BR133" s="248"/>
      <c r="BS133" s="248"/>
      <c r="BT133" s="248"/>
      <c r="BU133" s="248"/>
      <c r="BV133" s="248"/>
      <c r="BW133" s="248"/>
      <c r="BX133" s="248"/>
      <c r="BY133" s="248"/>
      <c r="BZ133" s="248"/>
      <c r="CA133" s="248"/>
      <c r="CB133" s="248"/>
      <c r="CC133" s="248"/>
      <c r="CD133" s="248"/>
      <c r="CE133" s="248"/>
      <c r="CF133" s="248"/>
      <c r="CG133" s="248"/>
      <c r="CH133" s="248"/>
      <c r="CI133" s="248"/>
      <c r="CJ133" s="248"/>
      <c r="CK133" s="248"/>
      <c r="CL133" s="248"/>
      <c r="CM133" s="248"/>
      <c r="CN133" s="248"/>
      <c r="CO133" s="248"/>
      <c r="CP133" s="248"/>
      <c r="CQ133" s="248"/>
      <c r="CR133" s="248"/>
      <c r="CS133" s="248"/>
      <c r="CT133" s="248"/>
      <c r="CU133" s="248"/>
      <c r="CV133" s="248"/>
      <c r="CW133" s="248"/>
      <c r="CX133" s="248"/>
      <c r="CY133" s="248"/>
      <c r="CZ133" s="248"/>
      <c r="DA133" s="248"/>
      <c r="DB133" s="248"/>
      <c r="DC133" s="248"/>
      <c r="DD133" s="248"/>
      <c r="DE133" s="248"/>
      <c r="DF133" s="248"/>
      <c r="DG133" s="248"/>
      <c r="DH133" s="248"/>
      <c r="DI133" s="248"/>
      <c r="DJ133" s="248"/>
      <c r="DK133" s="248"/>
      <c r="DL133" s="248"/>
      <c r="DM133" s="248"/>
      <c r="DN133" s="248"/>
      <c r="DO133" s="248"/>
      <c r="DP133" s="225"/>
      <c r="DQ133" s="225"/>
      <c r="DR133" s="225"/>
      <c r="DS133" s="225"/>
      <c r="DT133" s="225"/>
      <c r="DU133" s="225"/>
      <c r="DV133" s="225"/>
      <c r="DW133" s="225"/>
      <c r="DX133" s="225"/>
      <c r="DY133" s="225"/>
      <c r="DZ133" s="225"/>
    </row>
    <row r="134" spans="1:131" ht="11.25" customHeight="1" x14ac:dyDescent="0.2">
      <c r="A134" s="250"/>
      <c r="B134" s="250"/>
      <c r="C134" s="250"/>
      <c r="D134" s="250"/>
      <c r="E134" s="250"/>
      <c r="F134" s="250"/>
      <c r="G134" s="250"/>
      <c r="H134" s="250"/>
      <c r="I134" s="250"/>
      <c r="J134" s="250"/>
      <c r="K134" s="250"/>
      <c r="L134" s="250"/>
      <c r="M134" s="250"/>
      <c r="N134" s="250"/>
      <c r="O134" s="250"/>
      <c r="P134" s="250"/>
      <c r="Q134" s="250"/>
      <c r="R134" s="250"/>
      <c r="S134" s="250"/>
      <c r="T134" s="250"/>
      <c r="U134" s="250"/>
      <c r="V134" s="250"/>
      <c r="W134" s="250"/>
      <c r="X134" s="250"/>
      <c r="Y134" s="250"/>
      <c r="Z134" s="250"/>
      <c r="AA134" s="250"/>
      <c r="AB134" s="250"/>
      <c r="AC134" s="250"/>
      <c r="AD134" s="250"/>
      <c r="AE134" s="250"/>
      <c r="AF134" s="250"/>
      <c r="AG134" s="250"/>
      <c r="AH134" s="250"/>
      <c r="AI134" s="250"/>
      <c r="AJ134" s="250"/>
      <c r="AK134" s="250"/>
      <c r="AL134" s="250"/>
      <c r="AM134" s="250"/>
      <c r="AN134" s="250"/>
      <c r="AO134" s="250"/>
      <c r="AP134" s="250"/>
      <c r="AQ134" s="250"/>
      <c r="AR134" s="250"/>
      <c r="AS134" s="250"/>
      <c r="AT134" s="250"/>
      <c r="AU134" s="225"/>
      <c r="AV134" s="225"/>
      <c r="AW134" s="225"/>
      <c r="AX134" s="225"/>
      <c r="AY134" s="225"/>
      <c r="AZ134" s="225"/>
      <c r="BA134" s="225"/>
      <c r="BB134" s="225"/>
      <c r="BC134" s="225"/>
      <c r="BD134" s="225"/>
      <c r="BE134" s="225"/>
      <c r="BF134" s="225"/>
      <c r="BG134" s="225"/>
      <c r="BH134" s="225"/>
      <c r="BI134" s="225"/>
      <c r="BJ134" s="225"/>
      <c r="BK134" s="225"/>
      <c r="BL134" s="225"/>
      <c r="BM134" s="225"/>
      <c r="BN134" s="248"/>
      <c r="BO134" s="248"/>
      <c r="BP134" s="248"/>
      <c r="BQ134" s="248"/>
      <c r="BR134" s="248"/>
      <c r="BS134" s="248"/>
      <c r="BT134" s="248"/>
      <c r="BU134" s="248"/>
      <c r="BV134" s="248"/>
      <c r="BW134" s="248"/>
      <c r="BX134" s="248"/>
      <c r="BY134" s="248"/>
      <c r="BZ134" s="248"/>
      <c r="CA134" s="248"/>
      <c r="CB134" s="248"/>
      <c r="CC134" s="248"/>
      <c r="CD134" s="248"/>
      <c r="CE134" s="248"/>
      <c r="CF134" s="248"/>
      <c r="CG134" s="248"/>
      <c r="CH134" s="248"/>
      <c r="CI134" s="248"/>
      <c r="CJ134" s="248"/>
      <c r="CK134" s="248"/>
      <c r="CL134" s="248"/>
      <c r="CM134" s="248"/>
      <c r="CN134" s="248"/>
      <c r="CO134" s="248"/>
      <c r="CP134" s="248"/>
      <c r="CQ134" s="248"/>
      <c r="CR134" s="248"/>
      <c r="CS134" s="248"/>
      <c r="CT134" s="248"/>
      <c r="CU134" s="248"/>
      <c r="CV134" s="248"/>
      <c r="CW134" s="248"/>
      <c r="CX134" s="248"/>
      <c r="CY134" s="248"/>
      <c r="CZ134" s="248"/>
      <c r="DA134" s="248"/>
      <c r="DB134" s="248"/>
      <c r="DC134" s="248"/>
      <c r="DD134" s="248"/>
      <c r="DE134" s="248"/>
      <c r="DF134" s="248"/>
      <c r="DG134" s="248"/>
      <c r="DH134" s="248"/>
      <c r="DI134" s="248"/>
      <c r="DJ134" s="248"/>
      <c r="DK134" s="248"/>
      <c r="DL134" s="248"/>
      <c r="DM134" s="248"/>
      <c r="DN134" s="248"/>
      <c r="DO134" s="248"/>
      <c r="DP134" s="225"/>
      <c r="DQ134" s="225"/>
      <c r="DR134" s="225"/>
      <c r="DS134" s="225"/>
      <c r="DT134" s="225"/>
      <c r="DU134" s="225"/>
      <c r="DV134" s="225"/>
      <c r="DW134" s="225"/>
      <c r="DX134" s="225"/>
      <c r="DY134" s="225"/>
      <c r="DZ134" s="225"/>
      <c r="EA134" s="222"/>
    </row>
    <row r="135" spans="1:131" ht="14.4" hidden="1" x14ac:dyDescent="0.2">
      <c r="AU135" s="250"/>
      <c r="AV135" s="250"/>
      <c r="AW135" s="250"/>
      <c r="AX135" s="250"/>
      <c r="AY135" s="250"/>
      <c r="AZ135" s="250"/>
      <c r="BA135" s="250"/>
      <c r="BB135" s="250"/>
      <c r="BC135" s="250"/>
      <c r="BD135" s="250"/>
      <c r="BE135" s="250"/>
      <c r="BF135" s="250"/>
      <c r="BG135" s="250"/>
      <c r="BH135" s="250"/>
      <c r="BI135" s="250"/>
      <c r="BJ135" s="250"/>
      <c r="BK135" s="250"/>
      <c r="BL135" s="250"/>
      <c r="BM135" s="250"/>
      <c r="BN135" s="250"/>
      <c r="BO135" s="250"/>
      <c r="BP135" s="250"/>
      <c r="BQ135" s="250"/>
      <c r="BR135" s="250"/>
      <c r="BS135" s="250"/>
      <c r="BT135" s="250"/>
      <c r="BU135" s="250"/>
      <c r="BV135" s="250"/>
      <c r="BW135" s="250"/>
      <c r="BX135" s="250"/>
      <c r="BY135" s="250"/>
      <c r="BZ135" s="250"/>
      <c r="CA135" s="250"/>
      <c r="CB135" s="250"/>
      <c r="CC135" s="250"/>
      <c r="CD135" s="250"/>
      <c r="CE135" s="250"/>
      <c r="CF135" s="250"/>
      <c r="CG135" s="250"/>
      <c r="CH135" s="250"/>
      <c r="CI135" s="250"/>
      <c r="CJ135" s="250"/>
      <c r="CK135" s="250"/>
      <c r="CL135" s="250"/>
      <c r="CM135" s="250"/>
      <c r="CN135" s="250"/>
      <c r="CO135" s="250"/>
      <c r="CP135" s="250"/>
      <c r="CQ135" s="250"/>
      <c r="CR135" s="250"/>
      <c r="CS135" s="250"/>
      <c r="CT135" s="250"/>
      <c r="CU135" s="250"/>
      <c r="CV135" s="250"/>
      <c r="CW135" s="250"/>
      <c r="CX135" s="250"/>
      <c r="CY135" s="250"/>
      <c r="CZ135" s="250"/>
      <c r="DA135" s="250"/>
      <c r="DB135" s="250"/>
      <c r="DC135" s="250"/>
      <c r="DD135" s="250"/>
      <c r="DE135" s="250"/>
      <c r="DF135" s="250"/>
      <c r="DG135" s="250"/>
      <c r="DH135" s="250"/>
      <c r="DI135" s="250"/>
      <c r="DJ135" s="250"/>
      <c r="DK135" s="250"/>
      <c r="DL135" s="250"/>
      <c r="DM135" s="250"/>
      <c r="DN135" s="250"/>
      <c r="DO135" s="250"/>
      <c r="DP135" s="250"/>
      <c r="DQ135" s="250"/>
      <c r="DR135" s="250"/>
      <c r="DS135" s="250"/>
      <c r="DT135" s="250"/>
      <c r="DU135" s="250"/>
      <c r="DV135" s="250"/>
      <c r="DW135" s="250"/>
      <c r="DX135" s="250"/>
      <c r="DY135" s="250"/>
      <c r="DZ135" s="250"/>
    </row>
  </sheetData>
  <sheetProtection algorithmName="SHA-512" hashValue="cOAQ2YtOGtYMubMi1eoQA084XAU5mZd+jxGJTJ3gbSGkcuaMO5ggB/neMVVCzVChF5TjWxmXMvVMyqgJj52GYg==" saltValue="Xt2hW6XUgWHbVgXaKG+Pm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7"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52" customWidth="1"/>
    <col min="121" max="121" width="0" style="251" hidden="1" customWidth="1"/>
    <col min="122" max="16384" width="9" style="251" hidden="1"/>
  </cols>
  <sheetData>
    <row r="1" spans="1:120" ht="13.2" x14ac:dyDescent="0.2">
      <c r="A1" s="251"/>
      <c r="B1" s="251"/>
      <c r="C1" s="251"/>
      <c r="D1" s="251"/>
      <c r="E1" s="251"/>
      <c r="F1" s="251"/>
      <c r="G1" s="251"/>
      <c r="H1" s="251"/>
      <c r="I1" s="251"/>
      <c r="J1" s="251"/>
      <c r="K1" s="251"/>
      <c r="L1" s="251"/>
      <c r="M1" s="251"/>
      <c r="N1" s="251"/>
      <c r="O1" s="251"/>
      <c r="P1" s="251"/>
      <c r="Q1" s="251"/>
      <c r="R1" s="251"/>
      <c r="S1" s="251"/>
      <c r="T1" s="251"/>
      <c r="U1" s="251"/>
      <c r="V1" s="251"/>
      <c r="W1" s="251"/>
      <c r="X1" s="251"/>
      <c r="Y1" s="251"/>
      <c r="Z1" s="251"/>
      <c r="AA1" s="251"/>
      <c r="AB1" s="251"/>
      <c r="AC1" s="251"/>
      <c r="AD1" s="251"/>
      <c r="AE1" s="251"/>
      <c r="AF1" s="251"/>
      <c r="AG1" s="251"/>
      <c r="AH1" s="251"/>
      <c r="AI1" s="251"/>
      <c r="AJ1" s="251"/>
      <c r="AK1" s="251"/>
      <c r="AL1" s="251"/>
      <c r="AM1" s="251"/>
      <c r="AN1" s="251"/>
      <c r="AO1" s="251"/>
      <c r="AP1" s="251"/>
      <c r="AQ1" s="251"/>
      <c r="AR1" s="251"/>
      <c r="AS1" s="251"/>
      <c r="AT1" s="251"/>
      <c r="AU1" s="251"/>
      <c r="AV1" s="251"/>
      <c r="AW1" s="251"/>
      <c r="AX1" s="251"/>
      <c r="AY1" s="251"/>
      <c r="AZ1" s="251"/>
      <c r="BA1" s="251"/>
      <c r="BB1" s="251"/>
      <c r="BC1" s="251"/>
      <c r="BD1" s="251"/>
      <c r="BE1" s="251"/>
      <c r="BF1" s="251"/>
      <c r="BG1" s="251"/>
      <c r="BH1" s="251"/>
      <c r="BI1" s="251"/>
      <c r="BJ1" s="251"/>
      <c r="BK1" s="251"/>
      <c r="BL1" s="251"/>
      <c r="BM1" s="251"/>
      <c r="BN1" s="251"/>
      <c r="BO1" s="251"/>
      <c r="BP1" s="251"/>
      <c r="BQ1" s="251"/>
      <c r="BR1" s="251"/>
      <c r="BS1" s="251"/>
      <c r="BT1" s="251"/>
      <c r="BU1" s="251"/>
      <c r="BV1" s="251"/>
      <c r="BW1" s="251"/>
      <c r="BX1" s="251"/>
      <c r="BY1" s="251"/>
      <c r="BZ1" s="251"/>
      <c r="CA1" s="251"/>
      <c r="CB1" s="251"/>
      <c r="CC1" s="251"/>
      <c r="CD1" s="251"/>
      <c r="CE1" s="251"/>
      <c r="CF1" s="251"/>
      <c r="CG1" s="251"/>
      <c r="CH1" s="251"/>
      <c r="CI1" s="251"/>
      <c r="CJ1" s="251"/>
      <c r="CK1" s="251"/>
      <c r="CL1" s="251"/>
      <c r="CM1" s="251"/>
      <c r="CN1" s="251"/>
      <c r="CO1" s="251"/>
      <c r="CP1" s="251"/>
      <c r="CQ1" s="251"/>
      <c r="CR1" s="251"/>
      <c r="CS1" s="251"/>
      <c r="CT1" s="251"/>
      <c r="CU1" s="251"/>
      <c r="CV1" s="251"/>
      <c r="CW1" s="251"/>
      <c r="CX1" s="251"/>
      <c r="CY1" s="251"/>
      <c r="CZ1" s="251"/>
      <c r="DA1" s="251"/>
      <c r="DB1" s="251"/>
      <c r="DC1" s="251"/>
      <c r="DD1" s="251"/>
      <c r="DE1" s="251"/>
      <c r="DF1" s="251"/>
      <c r="DG1" s="251"/>
      <c r="DH1" s="251"/>
      <c r="DI1" s="251"/>
      <c r="DJ1" s="251"/>
      <c r="DK1" s="251"/>
      <c r="DL1" s="251"/>
      <c r="DM1" s="251"/>
      <c r="DN1" s="251"/>
      <c r="DO1" s="251"/>
      <c r="DP1" s="25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1"/>
    </row>
    <row r="17" spans="119:120" ht="13.2" x14ac:dyDescent="0.2">
      <c r="DP17" s="251"/>
    </row>
    <row r="18" spans="119:120" ht="13.2" x14ac:dyDescent="0.2"/>
    <row r="19" spans="119:120" ht="13.2" x14ac:dyDescent="0.2"/>
    <row r="20" spans="119:120" ht="13.2" x14ac:dyDescent="0.2">
      <c r="DO20" s="251"/>
      <c r="DP20" s="251"/>
    </row>
    <row r="21" spans="119:120" ht="13.2" x14ac:dyDescent="0.2">
      <c r="DP21" s="251"/>
    </row>
    <row r="22" spans="119:120" ht="13.2" x14ac:dyDescent="0.2"/>
    <row r="23" spans="119:120" ht="13.2" x14ac:dyDescent="0.2">
      <c r="DO23" s="251"/>
      <c r="DP23" s="251"/>
    </row>
    <row r="24" spans="119:120" ht="13.2" x14ac:dyDescent="0.2">
      <c r="DP24" s="251"/>
    </row>
    <row r="25" spans="119:120" ht="13.2" x14ac:dyDescent="0.2">
      <c r="DP25" s="251"/>
    </row>
    <row r="26" spans="119:120" ht="13.2" x14ac:dyDescent="0.2">
      <c r="DO26" s="251"/>
      <c r="DP26" s="251"/>
    </row>
    <row r="27" spans="119:120" ht="13.2" x14ac:dyDescent="0.2"/>
    <row r="28" spans="119:120" ht="13.2" x14ac:dyDescent="0.2">
      <c r="DO28" s="251"/>
      <c r="DP28" s="251"/>
    </row>
    <row r="29" spans="119:120" ht="13.2" x14ac:dyDescent="0.2">
      <c r="DP29" s="251"/>
    </row>
    <row r="30" spans="119:120" ht="13.2" x14ac:dyDescent="0.2"/>
    <row r="31" spans="119:120" ht="13.2" x14ac:dyDescent="0.2">
      <c r="DO31" s="251"/>
      <c r="DP31" s="251"/>
    </row>
    <row r="32" spans="119:120" ht="13.2" x14ac:dyDescent="0.2"/>
    <row r="33" spans="98:120" ht="13.2" x14ac:dyDescent="0.2">
      <c r="DO33" s="251"/>
      <c r="DP33" s="251"/>
    </row>
    <row r="34" spans="98:120" ht="13.2" x14ac:dyDescent="0.2">
      <c r="DM34" s="251"/>
    </row>
    <row r="35" spans="98:120" ht="13.2" x14ac:dyDescent="0.2">
      <c r="CT35" s="251"/>
      <c r="CU35" s="251"/>
      <c r="CV35" s="251"/>
      <c r="CY35" s="251"/>
      <c r="CZ35" s="251"/>
      <c r="DA35" s="251"/>
      <c r="DD35" s="251"/>
      <c r="DE35" s="251"/>
      <c r="DF35" s="251"/>
      <c r="DI35" s="251"/>
      <c r="DJ35" s="251"/>
      <c r="DK35" s="251"/>
      <c r="DM35" s="251"/>
      <c r="DN35" s="251"/>
      <c r="DO35" s="251"/>
      <c r="DP35" s="251"/>
    </row>
    <row r="36" spans="98:120" ht="13.2" x14ac:dyDescent="0.2"/>
    <row r="37" spans="98:120" ht="13.2" x14ac:dyDescent="0.2">
      <c r="CW37" s="251"/>
      <c r="DB37" s="251"/>
      <c r="DG37" s="251"/>
      <c r="DL37" s="251"/>
      <c r="DP37" s="251"/>
    </row>
    <row r="38" spans="98:120" ht="13.2" x14ac:dyDescent="0.2">
      <c r="CT38" s="251"/>
      <c r="CU38" s="251"/>
      <c r="CV38" s="251"/>
      <c r="CW38" s="251"/>
      <c r="CY38" s="251"/>
      <c r="CZ38" s="251"/>
      <c r="DA38" s="251"/>
      <c r="DB38" s="251"/>
      <c r="DD38" s="251"/>
      <c r="DE38" s="251"/>
      <c r="DF38" s="251"/>
      <c r="DG38" s="251"/>
      <c r="DI38" s="251"/>
      <c r="DJ38" s="251"/>
      <c r="DK38" s="251"/>
      <c r="DL38" s="251"/>
      <c r="DN38" s="251"/>
      <c r="DO38" s="251"/>
      <c r="DP38" s="25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1"/>
      <c r="DO49" s="251"/>
      <c r="DP49" s="25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1"/>
      <c r="CS63" s="251"/>
      <c r="CX63" s="251"/>
      <c r="DC63" s="251"/>
      <c r="DH63" s="251"/>
    </row>
    <row r="64" spans="22:120" ht="13.2" x14ac:dyDescent="0.2">
      <c r="V64" s="251"/>
    </row>
    <row r="65" spans="15:120" ht="13.2" x14ac:dyDescent="0.2">
      <c r="X65" s="251"/>
      <c r="Z65" s="251"/>
      <c r="AA65" s="251"/>
      <c r="AB65" s="251"/>
      <c r="AC65" s="251"/>
      <c r="AD65" s="251"/>
      <c r="AE65" s="251"/>
      <c r="AF65" s="251"/>
      <c r="AG65" s="251"/>
      <c r="AH65" s="251"/>
      <c r="AI65" s="251"/>
      <c r="AJ65" s="251"/>
      <c r="AK65" s="251"/>
      <c r="AL65" s="251"/>
      <c r="AM65" s="251"/>
      <c r="AN65" s="251"/>
      <c r="AO65" s="251"/>
      <c r="AP65" s="251"/>
      <c r="AQ65" s="251"/>
      <c r="AR65" s="251"/>
      <c r="AS65" s="251"/>
      <c r="AT65" s="251"/>
      <c r="AU65" s="251"/>
      <c r="AV65" s="251"/>
      <c r="AW65" s="251"/>
      <c r="AX65" s="251"/>
      <c r="AY65" s="251"/>
      <c r="AZ65" s="251"/>
      <c r="BA65" s="251"/>
      <c r="BB65" s="251"/>
      <c r="BC65" s="251"/>
      <c r="BD65" s="251"/>
      <c r="BE65" s="251"/>
      <c r="BF65" s="251"/>
      <c r="BG65" s="251"/>
      <c r="BH65" s="251"/>
      <c r="BI65" s="251"/>
      <c r="BJ65" s="251"/>
      <c r="BK65" s="251"/>
      <c r="BL65" s="251"/>
      <c r="BM65" s="251"/>
      <c r="BN65" s="251"/>
      <c r="BO65" s="251"/>
      <c r="BP65" s="251"/>
      <c r="BQ65" s="251"/>
      <c r="BR65" s="251"/>
      <c r="BS65" s="251"/>
      <c r="BT65" s="251"/>
      <c r="BU65" s="251"/>
      <c r="BV65" s="251"/>
      <c r="BW65" s="251"/>
      <c r="BX65" s="251"/>
      <c r="BY65" s="251"/>
      <c r="BZ65" s="251"/>
      <c r="CA65" s="251"/>
      <c r="CB65" s="251"/>
      <c r="CC65" s="251"/>
      <c r="CD65" s="251"/>
      <c r="CE65" s="251"/>
      <c r="CF65" s="251"/>
      <c r="CG65" s="251"/>
      <c r="CH65" s="251"/>
      <c r="CI65" s="251"/>
      <c r="CJ65" s="251"/>
      <c r="CK65" s="251"/>
      <c r="CL65" s="251"/>
      <c r="CM65" s="251"/>
      <c r="CN65" s="251"/>
      <c r="CO65" s="251"/>
      <c r="CP65" s="251"/>
      <c r="CQ65" s="251"/>
      <c r="CR65" s="251"/>
      <c r="CU65" s="251"/>
      <c r="CZ65" s="251"/>
      <c r="DE65" s="251"/>
      <c r="DJ65" s="251"/>
    </row>
    <row r="66" spans="15:120" ht="13.2" x14ac:dyDescent="0.2">
      <c r="Q66" s="251"/>
      <c r="S66" s="251"/>
      <c r="U66" s="251"/>
      <c r="DM66" s="251"/>
    </row>
    <row r="67" spans="15:120" ht="13.2" x14ac:dyDescent="0.2">
      <c r="O67" s="251"/>
      <c r="P67" s="251"/>
      <c r="R67" s="251"/>
      <c r="T67" s="251"/>
      <c r="Y67" s="251"/>
      <c r="CT67" s="251"/>
      <c r="CV67" s="251"/>
      <c r="CW67" s="251"/>
      <c r="CY67" s="251"/>
      <c r="DA67" s="251"/>
      <c r="DB67" s="251"/>
      <c r="DD67" s="251"/>
      <c r="DF67" s="251"/>
      <c r="DG67" s="251"/>
      <c r="DI67" s="251"/>
      <c r="DK67" s="251"/>
      <c r="DL67" s="251"/>
      <c r="DN67" s="251"/>
      <c r="DO67" s="251"/>
      <c r="DP67" s="251"/>
    </row>
    <row r="68" spans="15:120" ht="13.2" x14ac:dyDescent="0.2"/>
    <row r="69" spans="15:120" ht="13.2" x14ac:dyDescent="0.2"/>
    <row r="70" spans="15:120" ht="13.2" x14ac:dyDescent="0.2"/>
    <row r="71" spans="15:120" ht="13.2" x14ac:dyDescent="0.2"/>
    <row r="72" spans="15:120" ht="13.2" x14ac:dyDescent="0.2">
      <c r="DP72" s="251"/>
    </row>
    <row r="73" spans="15:120" ht="13.2" x14ac:dyDescent="0.2">
      <c r="DP73" s="25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1"/>
      <c r="CX96" s="251"/>
      <c r="DC96" s="251"/>
      <c r="DH96" s="251"/>
    </row>
    <row r="97" spans="24:120" ht="13.2" x14ac:dyDescent="0.2">
      <c r="CS97" s="251"/>
      <c r="CX97" s="251"/>
      <c r="DC97" s="251"/>
      <c r="DH97" s="251"/>
      <c r="DP97" s="252" t="s">
        <v>475</v>
      </c>
    </row>
    <row r="98" spans="24:120" ht="13.2" hidden="1" x14ac:dyDescent="0.2">
      <c r="CS98" s="251"/>
      <c r="CX98" s="251"/>
      <c r="DC98" s="251"/>
      <c r="DH98" s="251"/>
    </row>
    <row r="99" spans="24:120" ht="13.2" hidden="1" x14ac:dyDescent="0.2">
      <c r="CS99" s="251"/>
      <c r="CX99" s="251"/>
      <c r="DC99" s="251"/>
      <c r="DH99" s="251"/>
    </row>
    <row r="101" spans="24:120" ht="12" hidden="1" customHeight="1" x14ac:dyDescent="0.2">
      <c r="X101" s="251"/>
      <c r="Y101" s="251"/>
      <c r="Z101" s="251"/>
      <c r="AA101" s="251"/>
      <c r="AB101" s="251"/>
      <c r="AC101" s="251"/>
      <c r="AD101" s="251"/>
      <c r="AE101" s="251"/>
      <c r="AF101" s="251"/>
      <c r="AG101" s="251"/>
      <c r="AH101" s="251"/>
      <c r="AI101" s="251"/>
      <c r="AJ101" s="251"/>
      <c r="AK101" s="251"/>
      <c r="AL101" s="251"/>
      <c r="AM101" s="251"/>
      <c r="AN101" s="251"/>
      <c r="AO101" s="251"/>
      <c r="AP101" s="251"/>
      <c r="AQ101" s="251"/>
      <c r="AR101" s="251"/>
      <c r="AS101" s="251"/>
      <c r="AT101" s="251"/>
      <c r="AU101" s="251"/>
      <c r="AV101" s="251"/>
      <c r="AW101" s="251"/>
      <c r="AX101" s="251"/>
      <c r="AY101" s="251"/>
      <c r="AZ101" s="251"/>
      <c r="BA101" s="251"/>
      <c r="BB101" s="251"/>
      <c r="BC101" s="251"/>
      <c r="BD101" s="251"/>
      <c r="BE101" s="251"/>
      <c r="BF101" s="251"/>
      <c r="BG101" s="251"/>
      <c r="BH101" s="251"/>
      <c r="BI101" s="251"/>
      <c r="BJ101" s="251"/>
      <c r="BK101" s="251"/>
      <c r="BL101" s="251"/>
      <c r="BM101" s="251"/>
      <c r="BN101" s="251"/>
      <c r="BO101" s="251"/>
      <c r="BP101" s="251"/>
      <c r="BQ101" s="251"/>
      <c r="BR101" s="251"/>
      <c r="BS101" s="251"/>
      <c r="BT101" s="251"/>
      <c r="BU101" s="251"/>
      <c r="BV101" s="251"/>
      <c r="BW101" s="251"/>
      <c r="BX101" s="251"/>
      <c r="BY101" s="251"/>
      <c r="BZ101" s="251"/>
      <c r="CA101" s="251"/>
      <c r="CB101" s="251"/>
      <c r="CC101" s="251"/>
      <c r="CD101" s="251"/>
      <c r="CE101" s="251"/>
      <c r="CF101" s="251"/>
      <c r="CG101" s="251"/>
      <c r="CH101" s="251"/>
      <c r="CI101" s="251"/>
      <c r="CJ101" s="251"/>
      <c r="CK101" s="251"/>
      <c r="CL101" s="251"/>
      <c r="CM101" s="251"/>
      <c r="CN101" s="251"/>
      <c r="CO101" s="251"/>
      <c r="CP101" s="251"/>
      <c r="CQ101" s="251"/>
      <c r="CR101" s="251"/>
      <c r="CU101" s="251"/>
      <c r="CZ101" s="251"/>
      <c r="DE101" s="251"/>
      <c r="DJ101" s="251"/>
    </row>
    <row r="102" spans="24:120" ht="1.5" hidden="1" customHeight="1" x14ac:dyDescent="0.2">
      <c r="CU102" s="251"/>
      <c r="CZ102" s="251"/>
      <c r="DE102" s="251"/>
      <c r="DJ102" s="251"/>
      <c r="DM102" s="251"/>
    </row>
    <row r="103" spans="24:120" ht="13.2" hidden="1" x14ac:dyDescent="0.2">
      <c r="CT103" s="251"/>
      <c r="CV103" s="251"/>
      <c r="CW103" s="251"/>
      <c r="CY103" s="251"/>
      <c r="DA103" s="251"/>
      <c r="DB103" s="251"/>
      <c r="DD103" s="251"/>
      <c r="DF103" s="251"/>
      <c r="DG103" s="251"/>
      <c r="DI103" s="251"/>
      <c r="DK103" s="251"/>
      <c r="DL103" s="251"/>
      <c r="DM103" s="251"/>
      <c r="DN103" s="251"/>
      <c r="DO103" s="251"/>
      <c r="DP103" s="251"/>
    </row>
    <row r="104" spans="24:120" ht="13.2" hidden="1" x14ac:dyDescent="0.2">
      <c r="CV104" s="251"/>
      <c r="CW104" s="251"/>
      <c r="DA104" s="251"/>
      <c r="DB104" s="251"/>
      <c r="DF104" s="251"/>
      <c r="DG104" s="251"/>
      <c r="DK104" s="251"/>
      <c r="DL104" s="251"/>
      <c r="DN104" s="251"/>
      <c r="DO104" s="251"/>
      <c r="DP104" s="251"/>
    </row>
    <row r="105" spans="24:120" ht="12.75" hidden="1" customHeight="1" x14ac:dyDescent="0.2"/>
  </sheetData>
  <sheetProtection algorithmName="SHA-512" hashValue="TTNlA60L/3LmjfeJTT20ccqdc8GUGHzObnAJyUsTax3y51gW8sHReskp7eoIdk1RJercBqsV97NdYDibMaD0+A==" saltValue="WHvzfUN9m8lfqxNpUEAf1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52" customWidth="1"/>
    <col min="117" max="16384" width="9" style="251" hidden="1"/>
  </cols>
  <sheetData>
    <row r="1" spans="2:116" ht="13.2" x14ac:dyDescent="0.2">
      <c r="B1" s="251"/>
      <c r="C1" s="251"/>
      <c r="D1" s="251"/>
      <c r="E1" s="251"/>
      <c r="F1" s="251"/>
      <c r="G1" s="251"/>
      <c r="H1" s="251"/>
      <c r="I1" s="251"/>
      <c r="J1" s="251"/>
      <c r="K1" s="251"/>
      <c r="L1" s="251"/>
      <c r="M1" s="251"/>
      <c r="N1" s="251"/>
      <c r="O1" s="251"/>
      <c r="P1" s="251"/>
      <c r="Q1" s="251"/>
      <c r="R1" s="251"/>
      <c r="S1" s="251"/>
      <c r="T1" s="251"/>
      <c r="U1" s="251"/>
      <c r="V1" s="251"/>
      <c r="W1" s="251"/>
      <c r="X1" s="251"/>
      <c r="Y1" s="251"/>
      <c r="Z1" s="251"/>
      <c r="AA1" s="251"/>
      <c r="AB1" s="251"/>
      <c r="AC1" s="251"/>
      <c r="AD1" s="251"/>
      <c r="AE1" s="251"/>
      <c r="AF1" s="251"/>
      <c r="AG1" s="251"/>
      <c r="AH1" s="251"/>
      <c r="AI1" s="251"/>
      <c r="AJ1" s="251"/>
      <c r="AK1" s="251"/>
      <c r="AL1" s="251"/>
      <c r="AM1" s="251"/>
      <c r="AN1" s="251"/>
      <c r="AO1" s="251"/>
      <c r="AP1" s="251"/>
      <c r="AQ1" s="251"/>
      <c r="AR1" s="251"/>
      <c r="AS1" s="251"/>
      <c r="AT1" s="251"/>
      <c r="AU1" s="251"/>
      <c r="AV1" s="251"/>
      <c r="AW1" s="251"/>
      <c r="AX1" s="251"/>
      <c r="AY1" s="251"/>
      <c r="AZ1" s="251"/>
      <c r="BA1" s="251"/>
      <c r="BB1" s="251"/>
      <c r="BC1" s="251"/>
      <c r="BD1" s="251"/>
      <c r="BE1" s="251"/>
      <c r="BF1" s="251"/>
      <c r="BG1" s="251"/>
      <c r="BH1" s="251"/>
      <c r="BI1" s="251"/>
      <c r="BJ1" s="251"/>
      <c r="BK1" s="251"/>
      <c r="BL1" s="251"/>
      <c r="BM1" s="251"/>
      <c r="BN1" s="251"/>
      <c r="BO1" s="251"/>
      <c r="BP1" s="251"/>
      <c r="BQ1" s="251"/>
      <c r="BR1" s="251"/>
      <c r="BS1" s="251"/>
      <c r="BT1" s="251"/>
      <c r="BU1" s="251"/>
      <c r="BV1" s="251"/>
      <c r="BW1" s="251"/>
      <c r="BX1" s="251"/>
      <c r="BY1" s="251"/>
      <c r="BZ1" s="251"/>
      <c r="CA1" s="251"/>
      <c r="CB1" s="251"/>
      <c r="CC1" s="251"/>
      <c r="CD1" s="251"/>
      <c r="CE1" s="251"/>
      <c r="CF1" s="251"/>
      <c r="CG1" s="251"/>
      <c r="CH1" s="251"/>
      <c r="CI1" s="251"/>
      <c r="CJ1" s="251"/>
      <c r="CK1" s="251"/>
      <c r="CL1" s="251"/>
      <c r="CM1" s="251"/>
      <c r="CN1" s="251"/>
      <c r="CO1" s="251"/>
      <c r="CP1" s="251"/>
      <c r="CQ1" s="251"/>
      <c r="CR1" s="251"/>
      <c r="CS1" s="251"/>
      <c r="CT1" s="251"/>
      <c r="CU1" s="251"/>
      <c r="CV1" s="251"/>
      <c r="CW1" s="251"/>
      <c r="CX1" s="251"/>
      <c r="CY1" s="251"/>
      <c r="CZ1" s="251"/>
      <c r="DA1" s="251"/>
      <c r="DB1" s="251"/>
      <c r="DC1" s="251"/>
      <c r="DD1" s="251"/>
      <c r="DE1" s="251"/>
      <c r="DF1" s="251"/>
      <c r="DG1" s="251"/>
      <c r="DH1" s="251"/>
      <c r="DI1" s="251"/>
      <c r="DJ1" s="251"/>
      <c r="DK1" s="251"/>
      <c r="DL1" s="251"/>
    </row>
    <row r="2" spans="2:116" ht="13.2" x14ac:dyDescent="0.2"/>
    <row r="3" spans="2:116" ht="13.2" x14ac:dyDescent="0.2"/>
    <row r="4" spans="2:116" ht="13.2" x14ac:dyDescent="0.2">
      <c r="R4" s="251"/>
      <c r="S4" s="251"/>
      <c r="T4" s="251"/>
      <c r="U4" s="251"/>
      <c r="V4" s="251"/>
      <c r="W4" s="251"/>
      <c r="X4" s="251"/>
      <c r="Y4" s="251"/>
      <c r="Z4" s="251"/>
      <c r="AA4" s="251"/>
      <c r="AB4" s="251"/>
      <c r="AC4" s="251"/>
      <c r="AD4" s="251"/>
      <c r="AE4" s="251"/>
      <c r="AF4" s="251"/>
      <c r="AG4" s="251"/>
      <c r="AH4" s="251"/>
      <c r="AI4" s="251"/>
      <c r="AJ4" s="251"/>
      <c r="AK4" s="251"/>
      <c r="AL4" s="251"/>
      <c r="AM4" s="251"/>
      <c r="AN4" s="251"/>
      <c r="AO4" s="251"/>
      <c r="AP4" s="251"/>
      <c r="AQ4" s="251"/>
      <c r="AR4" s="251"/>
      <c r="AS4" s="251"/>
      <c r="AT4" s="251"/>
      <c r="AU4" s="251"/>
      <c r="AV4" s="251"/>
      <c r="AW4" s="251"/>
      <c r="AX4" s="251"/>
      <c r="AY4" s="251"/>
      <c r="AZ4" s="251"/>
      <c r="BA4" s="251"/>
      <c r="BB4" s="251"/>
      <c r="BC4" s="251"/>
      <c r="BD4" s="251"/>
      <c r="BE4" s="251"/>
      <c r="BF4" s="251"/>
      <c r="BG4" s="251"/>
      <c r="BH4" s="251"/>
      <c r="BI4" s="251"/>
      <c r="BJ4" s="251"/>
      <c r="BK4" s="251"/>
      <c r="BL4" s="251"/>
      <c r="BM4" s="251"/>
      <c r="BN4" s="251"/>
      <c r="BO4" s="251"/>
      <c r="BP4" s="251"/>
      <c r="BQ4" s="251"/>
      <c r="BR4" s="251"/>
      <c r="BS4" s="251"/>
      <c r="BT4" s="251"/>
      <c r="BU4" s="251"/>
      <c r="BV4" s="251"/>
      <c r="BW4" s="251"/>
      <c r="BX4" s="251"/>
      <c r="BY4" s="251"/>
      <c r="BZ4" s="251"/>
      <c r="CA4" s="251"/>
      <c r="CB4" s="251"/>
      <c r="CC4" s="251"/>
      <c r="CD4" s="251"/>
      <c r="CE4" s="251"/>
      <c r="CF4" s="251"/>
      <c r="CG4" s="251"/>
      <c r="CH4" s="251"/>
      <c r="CI4" s="251"/>
      <c r="CJ4" s="251"/>
      <c r="CK4" s="251"/>
      <c r="CL4" s="251"/>
      <c r="CM4" s="251"/>
      <c r="CN4" s="251"/>
      <c r="CO4" s="251"/>
      <c r="CP4" s="251"/>
      <c r="CQ4" s="251"/>
      <c r="CR4" s="251"/>
      <c r="CS4" s="251"/>
      <c r="CT4" s="251"/>
      <c r="CU4" s="251"/>
      <c r="CV4" s="251"/>
      <c r="CW4" s="251"/>
      <c r="CX4" s="251"/>
      <c r="CY4" s="251"/>
      <c r="CZ4" s="251"/>
      <c r="DA4" s="251"/>
      <c r="DB4" s="251"/>
      <c r="DC4" s="251"/>
      <c r="DD4" s="251"/>
      <c r="DE4" s="251"/>
      <c r="DF4" s="251"/>
      <c r="DG4" s="251"/>
      <c r="DH4" s="251"/>
      <c r="DI4" s="251"/>
      <c r="DJ4" s="251"/>
      <c r="DK4" s="251"/>
      <c r="DL4" s="251"/>
    </row>
    <row r="5" spans="2:116" ht="13.2" x14ac:dyDescent="0.2">
      <c r="R5" s="251"/>
      <c r="S5" s="251"/>
      <c r="T5" s="251"/>
      <c r="U5" s="251"/>
      <c r="V5" s="251"/>
      <c r="W5" s="251"/>
      <c r="X5" s="251"/>
      <c r="Y5" s="251"/>
      <c r="Z5" s="251"/>
      <c r="AA5" s="251"/>
      <c r="AB5" s="251"/>
      <c r="AC5" s="251"/>
      <c r="AD5" s="251"/>
      <c r="AE5" s="251"/>
      <c r="AF5" s="251"/>
      <c r="AG5" s="251"/>
      <c r="AH5" s="251"/>
      <c r="AI5" s="251"/>
      <c r="AJ5" s="251"/>
      <c r="AK5" s="251"/>
      <c r="AL5" s="251"/>
      <c r="AM5" s="251"/>
      <c r="AN5" s="251"/>
      <c r="AO5" s="251"/>
      <c r="AP5" s="251"/>
      <c r="AQ5" s="251"/>
      <c r="AR5" s="251"/>
      <c r="AS5" s="251"/>
      <c r="AT5" s="251"/>
      <c r="AU5" s="251"/>
      <c r="AV5" s="251"/>
      <c r="AW5" s="251"/>
      <c r="AX5" s="251"/>
      <c r="AY5" s="251"/>
      <c r="AZ5" s="251"/>
      <c r="BA5" s="251"/>
      <c r="BB5" s="251"/>
      <c r="BC5" s="251"/>
      <c r="BD5" s="251"/>
      <c r="BE5" s="251"/>
      <c r="BF5" s="251"/>
      <c r="BG5" s="251"/>
      <c r="BH5" s="251"/>
      <c r="BI5" s="251"/>
      <c r="BJ5" s="251"/>
      <c r="BK5" s="251"/>
      <c r="BL5" s="251"/>
      <c r="BM5" s="251"/>
      <c r="BN5" s="251"/>
      <c r="BO5" s="251"/>
      <c r="BP5" s="251"/>
      <c r="BQ5" s="251"/>
      <c r="BR5" s="251"/>
      <c r="BS5" s="251"/>
      <c r="BT5" s="251"/>
      <c r="BU5" s="251"/>
      <c r="BV5" s="251"/>
      <c r="BW5" s="251"/>
      <c r="BX5" s="251"/>
      <c r="BY5" s="251"/>
      <c r="BZ5" s="251"/>
      <c r="CA5" s="251"/>
      <c r="CB5" s="251"/>
      <c r="CC5" s="251"/>
      <c r="CD5" s="251"/>
      <c r="CE5" s="251"/>
      <c r="CF5" s="251"/>
      <c r="CG5" s="251"/>
      <c r="CH5" s="251"/>
      <c r="CI5" s="251"/>
      <c r="CJ5" s="251"/>
      <c r="CK5" s="251"/>
      <c r="CL5" s="251"/>
      <c r="CM5" s="251"/>
      <c r="CN5" s="251"/>
      <c r="CO5" s="251"/>
      <c r="CP5" s="251"/>
      <c r="CQ5" s="251"/>
      <c r="CR5" s="251"/>
      <c r="CS5" s="251"/>
      <c r="CT5" s="251"/>
      <c r="CU5" s="251"/>
      <c r="CV5" s="251"/>
      <c r="CW5" s="251"/>
      <c r="CX5" s="251"/>
      <c r="CY5" s="251"/>
      <c r="CZ5" s="251"/>
      <c r="DA5" s="251"/>
      <c r="DB5" s="251"/>
      <c r="DC5" s="251"/>
      <c r="DD5" s="251"/>
      <c r="DE5" s="251"/>
      <c r="DF5" s="251"/>
      <c r="DG5" s="251"/>
      <c r="DH5" s="251"/>
      <c r="DI5" s="251"/>
      <c r="DJ5" s="251"/>
      <c r="DK5" s="251"/>
      <c r="DL5" s="25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1"/>
      <c r="J18" s="251"/>
      <c r="K18" s="251"/>
      <c r="L18" s="251"/>
      <c r="M18" s="251"/>
      <c r="N18" s="251"/>
      <c r="O18" s="251"/>
      <c r="P18" s="251"/>
      <c r="Q18" s="251"/>
      <c r="R18" s="251"/>
      <c r="S18" s="251"/>
      <c r="T18" s="251"/>
      <c r="U18" s="251"/>
      <c r="V18" s="251"/>
      <c r="W18" s="251"/>
      <c r="X18" s="251"/>
      <c r="Y18" s="251"/>
      <c r="Z18" s="251"/>
      <c r="AA18" s="251"/>
      <c r="AB18" s="251"/>
      <c r="AC18" s="251"/>
      <c r="AD18" s="251"/>
      <c r="AE18" s="251"/>
      <c r="AF18" s="251"/>
      <c r="AG18" s="251"/>
      <c r="AH18" s="251"/>
      <c r="AI18" s="251"/>
      <c r="AJ18" s="251"/>
      <c r="AK18" s="251"/>
      <c r="AL18" s="251"/>
      <c r="AM18" s="251"/>
      <c r="AN18" s="251"/>
      <c r="AO18" s="251"/>
      <c r="AP18" s="251"/>
      <c r="AQ18" s="251"/>
      <c r="AR18" s="251"/>
      <c r="AS18" s="251"/>
      <c r="AT18" s="251"/>
      <c r="AU18" s="251"/>
      <c r="AV18" s="251"/>
      <c r="AW18" s="251"/>
      <c r="AX18" s="251"/>
      <c r="AY18" s="251"/>
      <c r="AZ18" s="251"/>
      <c r="BA18" s="251"/>
      <c r="BB18" s="251"/>
      <c r="BC18" s="251"/>
      <c r="BD18" s="251"/>
      <c r="BE18" s="251"/>
      <c r="BF18" s="251"/>
      <c r="BG18" s="251"/>
      <c r="BH18" s="251"/>
      <c r="BI18" s="251"/>
      <c r="BJ18" s="251"/>
      <c r="BK18" s="251"/>
      <c r="BL18" s="251"/>
      <c r="BM18" s="251"/>
      <c r="BN18" s="251"/>
      <c r="BO18" s="251"/>
      <c r="BP18" s="251"/>
      <c r="BQ18" s="251"/>
      <c r="BR18" s="251"/>
      <c r="BS18" s="251"/>
      <c r="BT18" s="251"/>
      <c r="BU18" s="251"/>
      <c r="BV18" s="251"/>
      <c r="BW18" s="251"/>
      <c r="BX18" s="251"/>
      <c r="BY18" s="251"/>
      <c r="BZ18" s="251"/>
      <c r="CA18" s="251"/>
      <c r="CB18" s="251"/>
      <c r="CC18" s="251"/>
      <c r="CD18" s="251"/>
      <c r="CE18" s="251"/>
      <c r="CF18" s="251"/>
      <c r="CG18" s="251"/>
      <c r="CH18" s="251"/>
      <c r="CI18" s="251"/>
      <c r="CJ18" s="251"/>
      <c r="CK18" s="251"/>
      <c r="CL18" s="251"/>
      <c r="CM18" s="251"/>
      <c r="CN18" s="251"/>
      <c r="CO18" s="251"/>
      <c r="CP18" s="251"/>
      <c r="CQ18" s="251"/>
      <c r="CR18" s="251"/>
      <c r="CS18" s="251"/>
      <c r="CT18" s="251"/>
      <c r="CU18" s="251"/>
      <c r="CV18" s="251"/>
      <c r="CW18" s="251"/>
      <c r="CX18" s="251"/>
      <c r="CY18" s="251"/>
      <c r="CZ18" s="251"/>
      <c r="DA18" s="251"/>
      <c r="DB18" s="251"/>
      <c r="DC18" s="251"/>
      <c r="DD18" s="251"/>
      <c r="DE18" s="251"/>
      <c r="DF18" s="251"/>
      <c r="DG18" s="251"/>
      <c r="DH18" s="251"/>
      <c r="DI18" s="251"/>
      <c r="DJ18" s="251"/>
      <c r="DK18" s="251"/>
      <c r="DL18" s="251"/>
    </row>
    <row r="19" spans="9:116" ht="13.2" x14ac:dyDescent="0.2"/>
    <row r="20" spans="9:116" ht="13.2" x14ac:dyDescent="0.2"/>
    <row r="21" spans="9:116" ht="13.2" x14ac:dyDescent="0.2">
      <c r="DL21" s="251"/>
    </row>
    <row r="22" spans="9:116" ht="13.2" x14ac:dyDescent="0.2">
      <c r="DI22" s="251"/>
      <c r="DJ22" s="251"/>
      <c r="DK22" s="251"/>
      <c r="DL22" s="251"/>
    </row>
    <row r="23" spans="9:116" ht="13.2" x14ac:dyDescent="0.2">
      <c r="CY23" s="251"/>
      <c r="CZ23" s="251"/>
      <c r="DA23" s="251"/>
      <c r="DB23" s="251"/>
      <c r="DC23" s="251"/>
      <c r="DD23" s="251"/>
      <c r="DE23" s="251"/>
      <c r="DF23" s="251"/>
      <c r="DG23" s="251"/>
      <c r="DH23" s="251"/>
      <c r="DI23" s="251"/>
      <c r="DJ23" s="251"/>
      <c r="DK23" s="251"/>
      <c r="DL23" s="25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1"/>
      <c r="DA35" s="251"/>
      <c r="DB35" s="251"/>
      <c r="DC35" s="251"/>
      <c r="DD35" s="251"/>
      <c r="DE35" s="251"/>
      <c r="DF35" s="251"/>
      <c r="DG35" s="251"/>
      <c r="DH35" s="251"/>
      <c r="DI35" s="251"/>
      <c r="DJ35" s="251"/>
      <c r="DK35" s="251"/>
      <c r="DL35" s="251"/>
    </row>
    <row r="36" spans="15:116" ht="13.2" x14ac:dyDescent="0.2"/>
    <row r="37" spans="15:116" ht="13.2" x14ac:dyDescent="0.2">
      <c r="DL37" s="251"/>
    </row>
    <row r="38" spans="15:116" ht="13.2" x14ac:dyDescent="0.2">
      <c r="DI38" s="251"/>
      <c r="DJ38" s="251"/>
      <c r="DK38" s="251"/>
      <c r="DL38" s="251"/>
    </row>
    <row r="39" spans="15:116" ht="13.2" x14ac:dyDescent="0.2"/>
    <row r="40" spans="15:116" ht="13.2" x14ac:dyDescent="0.2"/>
    <row r="41" spans="15:116" ht="13.2" x14ac:dyDescent="0.2"/>
    <row r="42" spans="15:116" ht="13.2" x14ac:dyDescent="0.2"/>
    <row r="43" spans="15:116" ht="13.2" x14ac:dyDescent="0.2">
      <c r="O43" s="251"/>
      <c r="P43" s="251"/>
      <c r="Q43" s="251"/>
      <c r="R43" s="251"/>
      <c r="S43" s="251"/>
      <c r="T43" s="251"/>
      <c r="U43" s="251"/>
      <c r="V43" s="251"/>
      <c r="W43" s="251"/>
      <c r="X43" s="251"/>
      <c r="Y43" s="251"/>
      <c r="Z43" s="251"/>
      <c r="AA43" s="251"/>
      <c r="AB43" s="251"/>
      <c r="AC43" s="251"/>
      <c r="AD43" s="251"/>
      <c r="AE43" s="251"/>
      <c r="AF43" s="251"/>
      <c r="AG43" s="251"/>
      <c r="AH43" s="251"/>
      <c r="AI43" s="251"/>
      <c r="AJ43" s="251"/>
      <c r="AK43" s="251"/>
      <c r="AL43" s="251"/>
      <c r="AM43" s="251"/>
      <c r="AN43" s="251"/>
      <c r="AO43" s="251"/>
      <c r="AP43" s="251"/>
      <c r="AQ43" s="251"/>
      <c r="AR43" s="251"/>
      <c r="AS43" s="251"/>
      <c r="AT43" s="251"/>
      <c r="AU43" s="251"/>
      <c r="AV43" s="251"/>
      <c r="AW43" s="251"/>
      <c r="AX43" s="251"/>
      <c r="AY43" s="251"/>
      <c r="AZ43" s="251"/>
      <c r="BA43" s="251"/>
      <c r="BB43" s="251"/>
      <c r="BC43" s="251"/>
      <c r="BD43" s="251"/>
      <c r="BE43" s="251"/>
      <c r="BF43" s="251"/>
      <c r="BG43" s="251"/>
      <c r="BH43" s="251"/>
      <c r="BI43" s="251"/>
      <c r="BJ43" s="251"/>
      <c r="BK43" s="251"/>
      <c r="BL43" s="251"/>
      <c r="BM43" s="251"/>
      <c r="BN43" s="251"/>
      <c r="BO43" s="251"/>
      <c r="BP43" s="251"/>
      <c r="BQ43" s="251"/>
      <c r="BR43" s="251"/>
      <c r="BS43" s="251"/>
      <c r="BT43" s="251"/>
      <c r="BU43" s="251"/>
      <c r="BV43" s="251"/>
      <c r="BW43" s="251"/>
      <c r="BX43" s="251"/>
      <c r="BY43" s="251"/>
      <c r="BZ43" s="251"/>
      <c r="CA43" s="251"/>
      <c r="CB43" s="251"/>
      <c r="CC43" s="251"/>
      <c r="CD43" s="251"/>
      <c r="CE43" s="251"/>
      <c r="CF43" s="251"/>
      <c r="CG43" s="251"/>
      <c r="CH43" s="251"/>
      <c r="CI43" s="251"/>
      <c r="CJ43" s="251"/>
      <c r="CK43" s="251"/>
      <c r="CL43" s="251"/>
      <c r="CM43" s="251"/>
      <c r="CN43" s="251"/>
      <c r="CO43" s="251"/>
      <c r="CP43" s="251"/>
      <c r="CQ43" s="251"/>
      <c r="CR43" s="251"/>
      <c r="CS43" s="251"/>
      <c r="CT43" s="251"/>
      <c r="CU43" s="251"/>
      <c r="CV43" s="251"/>
      <c r="CW43" s="251"/>
      <c r="CX43" s="251"/>
      <c r="CY43" s="251"/>
      <c r="CZ43" s="251"/>
      <c r="DA43" s="251"/>
      <c r="DB43" s="251"/>
      <c r="DC43" s="251"/>
      <c r="DD43" s="251"/>
      <c r="DE43" s="251"/>
      <c r="DF43" s="251"/>
      <c r="DG43" s="251"/>
      <c r="DH43" s="251"/>
      <c r="DI43" s="251"/>
      <c r="DJ43" s="251"/>
      <c r="DK43" s="251"/>
      <c r="DL43" s="251"/>
    </row>
    <row r="44" spans="15:116" ht="13.2" x14ac:dyDescent="0.2">
      <c r="DL44" s="251"/>
    </row>
    <row r="45" spans="15:116" ht="13.2" x14ac:dyDescent="0.2"/>
    <row r="46" spans="15:116" ht="13.2" x14ac:dyDescent="0.2">
      <c r="DA46" s="251"/>
      <c r="DB46" s="251"/>
      <c r="DC46" s="251"/>
      <c r="DD46" s="251"/>
      <c r="DE46" s="251"/>
      <c r="DF46" s="251"/>
      <c r="DG46" s="251"/>
      <c r="DH46" s="251"/>
      <c r="DI46" s="251"/>
      <c r="DJ46" s="251"/>
      <c r="DK46" s="251"/>
      <c r="DL46" s="251"/>
    </row>
    <row r="47" spans="15:116" ht="13.2" x14ac:dyDescent="0.2"/>
    <row r="48" spans="15:116" ht="13.2" x14ac:dyDescent="0.2"/>
    <row r="49" spans="104:116" ht="13.2" x14ac:dyDescent="0.2"/>
    <row r="50" spans="104:116" ht="13.2" x14ac:dyDescent="0.2">
      <c r="CZ50" s="251"/>
      <c r="DA50" s="251"/>
      <c r="DB50" s="251"/>
      <c r="DC50" s="251"/>
      <c r="DD50" s="251"/>
      <c r="DE50" s="251"/>
      <c r="DF50" s="251"/>
      <c r="DG50" s="251"/>
      <c r="DH50" s="251"/>
      <c r="DI50" s="251"/>
      <c r="DJ50" s="251"/>
      <c r="DK50" s="251"/>
      <c r="DL50" s="251"/>
    </row>
    <row r="51" spans="104:116" ht="13.2" x14ac:dyDescent="0.2"/>
    <row r="52" spans="104:116" ht="13.2" x14ac:dyDescent="0.2"/>
    <row r="53" spans="104:116" ht="13.2" x14ac:dyDescent="0.2">
      <c r="DL53" s="25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1"/>
      <c r="DD67" s="251"/>
      <c r="DE67" s="251"/>
      <c r="DF67" s="251"/>
      <c r="DG67" s="251"/>
      <c r="DH67" s="251"/>
      <c r="DI67" s="251"/>
      <c r="DJ67" s="251"/>
      <c r="DK67" s="251"/>
      <c r="DL67" s="25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ORE0A6ib5rDpc8yyyJyzISAeJXAPNGXHQZGX9E9WD95kw4SRm9AgG99HkmPZelLFs1pO2FI3MJZcilG90raDw==" saltValue="fNZcRDwsVgkZzsfXDC7jXQ==" spinCount="100000" sheet="1" objects="1" scenarios="1"/>
  <dataConsolidate/>
  <phoneticPr fontId="2"/>
  <printOptions horizontalCentered="1" verticalCentered="1"/>
  <pageMargins left="0" right="0" top="0" bottom="0" header="0" footer="0"/>
  <pageSetup paperSize="9" scale="48"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53" customWidth="1"/>
    <col min="37" max="44" width="17" style="253" customWidth="1"/>
    <col min="45" max="45" width="6.109375" style="259" customWidth="1"/>
    <col min="46" max="46" width="3" style="257" customWidth="1"/>
    <col min="47" max="47" width="19.109375" style="253" hidden="1" customWidth="1"/>
    <col min="48" max="52" width="12.6640625" style="253" hidden="1" customWidth="1"/>
    <col min="53" max="16384" width="8.6640625" style="253" hidden="1"/>
  </cols>
  <sheetData>
    <row r="1" spans="1:46" ht="13.2" x14ac:dyDescent="0.2">
      <c r="AS1" s="253"/>
      <c r="AT1" s="253"/>
    </row>
    <row r="2" spans="1:46" ht="13.2" x14ac:dyDescent="0.2">
      <c r="AS2" s="253"/>
      <c r="AT2" s="253"/>
    </row>
    <row r="3" spans="1:46" ht="13.2" x14ac:dyDescent="0.2">
      <c r="AS3" s="253"/>
      <c r="AT3" s="253"/>
    </row>
    <row r="4" spans="1:46" ht="13.2" x14ac:dyDescent="0.2">
      <c r="AS4" s="253"/>
      <c r="AT4" s="253"/>
    </row>
    <row r="5" spans="1:46" ht="16.2" x14ac:dyDescent="0.2">
      <c r="A5" s="254" t="s">
        <v>476</v>
      </c>
      <c r="B5" s="255"/>
      <c r="C5" s="255"/>
      <c r="D5" s="255"/>
      <c r="E5" s="255"/>
      <c r="F5" s="255"/>
      <c r="G5" s="255"/>
      <c r="H5" s="255"/>
      <c r="I5" s="255"/>
      <c r="J5" s="255"/>
      <c r="K5" s="255"/>
      <c r="L5" s="255"/>
      <c r="M5" s="255"/>
      <c r="N5" s="255"/>
      <c r="O5" s="255"/>
      <c r="P5" s="255"/>
      <c r="Q5" s="25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6"/>
    </row>
    <row r="6" spans="1:46" ht="13.2" x14ac:dyDescent="0.2">
      <c r="A6" s="257"/>
      <c r="AK6" s="258" t="s">
        <v>477</v>
      </c>
      <c r="AL6" s="258"/>
      <c r="AM6" s="258"/>
      <c r="AN6" s="258"/>
    </row>
    <row r="7" spans="1:46" ht="13.5" customHeight="1" x14ac:dyDescent="0.2">
      <c r="A7" s="257"/>
      <c r="AK7" s="260"/>
      <c r="AL7" s="261"/>
      <c r="AM7" s="261"/>
      <c r="AN7" s="262"/>
      <c r="AO7" s="1105" t="s">
        <v>478</v>
      </c>
      <c r="AP7" s="263"/>
      <c r="AQ7" s="264" t="s">
        <v>479</v>
      </c>
      <c r="AR7" s="265"/>
    </row>
    <row r="8" spans="1:46" ht="13.2" x14ac:dyDescent="0.2">
      <c r="A8" s="257"/>
      <c r="AK8" s="266"/>
      <c r="AL8" s="267"/>
      <c r="AM8" s="267"/>
      <c r="AN8" s="268"/>
      <c r="AO8" s="1106"/>
      <c r="AP8" s="269" t="s">
        <v>480</v>
      </c>
      <c r="AQ8" s="270" t="s">
        <v>481</v>
      </c>
      <c r="AR8" s="271" t="s">
        <v>482</v>
      </c>
    </row>
    <row r="9" spans="1:46" ht="13.2" x14ac:dyDescent="0.2">
      <c r="A9" s="257"/>
      <c r="AK9" s="1117" t="s">
        <v>483</v>
      </c>
      <c r="AL9" s="1118"/>
      <c r="AM9" s="1118"/>
      <c r="AN9" s="1119"/>
      <c r="AO9" s="272">
        <v>1335956</v>
      </c>
      <c r="AP9" s="272">
        <v>50938</v>
      </c>
      <c r="AQ9" s="273">
        <v>67248</v>
      </c>
      <c r="AR9" s="274">
        <v>-24.3</v>
      </c>
    </row>
    <row r="10" spans="1:46" ht="13.5" customHeight="1" x14ac:dyDescent="0.2">
      <c r="A10" s="257"/>
      <c r="AK10" s="1117" t="s">
        <v>484</v>
      </c>
      <c r="AL10" s="1118"/>
      <c r="AM10" s="1118"/>
      <c r="AN10" s="1119"/>
      <c r="AO10" s="275">
        <v>330369</v>
      </c>
      <c r="AP10" s="275">
        <v>12597</v>
      </c>
      <c r="AQ10" s="276">
        <v>9038</v>
      </c>
      <c r="AR10" s="277">
        <v>39.4</v>
      </c>
    </row>
    <row r="11" spans="1:46" ht="13.5" customHeight="1" x14ac:dyDescent="0.2">
      <c r="A11" s="257"/>
      <c r="AK11" s="1117" t="s">
        <v>485</v>
      </c>
      <c r="AL11" s="1118"/>
      <c r="AM11" s="1118"/>
      <c r="AN11" s="1119"/>
      <c r="AO11" s="275" t="s">
        <v>486</v>
      </c>
      <c r="AP11" s="275" t="s">
        <v>486</v>
      </c>
      <c r="AQ11" s="276">
        <v>320</v>
      </c>
      <c r="AR11" s="277" t="s">
        <v>486</v>
      </c>
    </row>
    <row r="12" spans="1:46" ht="13.5" customHeight="1" x14ac:dyDescent="0.2">
      <c r="A12" s="257"/>
      <c r="AK12" s="1117" t="s">
        <v>487</v>
      </c>
      <c r="AL12" s="1118"/>
      <c r="AM12" s="1118"/>
      <c r="AN12" s="1119"/>
      <c r="AO12" s="275" t="s">
        <v>486</v>
      </c>
      <c r="AP12" s="275" t="s">
        <v>486</v>
      </c>
      <c r="AQ12" s="276">
        <v>22</v>
      </c>
      <c r="AR12" s="277" t="s">
        <v>486</v>
      </c>
    </row>
    <row r="13" spans="1:46" ht="13.5" customHeight="1" x14ac:dyDescent="0.2">
      <c r="A13" s="257"/>
      <c r="AK13" s="1117" t="s">
        <v>488</v>
      </c>
      <c r="AL13" s="1118"/>
      <c r="AM13" s="1118"/>
      <c r="AN13" s="1119"/>
      <c r="AO13" s="275">
        <v>74701</v>
      </c>
      <c r="AP13" s="275">
        <v>2848</v>
      </c>
      <c r="AQ13" s="276">
        <v>2764</v>
      </c>
      <c r="AR13" s="277">
        <v>3</v>
      </c>
    </row>
    <row r="14" spans="1:46" ht="13.5" customHeight="1" x14ac:dyDescent="0.2">
      <c r="A14" s="257"/>
      <c r="AK14" s="1117" t="s">
        <v>489</v>
      </c>
      <c r="AL14" s="1118"/>
      <c r="AM14" s="1118"/>
      <c r="AN14" s="1119"/>
      <c r="AO14" s="275">
        <v>11014</v>
      </c>
      <c r="AP14" s="275">
        <v>420</v>
      </c>
      <c r="AQ14" s="276">
        <v>1165</v>
      </c>
      <c r="AR14" s="277">
        <v>-63.9</v>
      </c>
    </row>
    <row r="15" spans="1:46" ht="13.5" customHeight="1" x14ac:dyDescent="0.2">
      <c r="A15" s="257"/>
      <c r="AK15" s="1120" t="s">
        <v>490</v>
      </c>
      <c r="AL15" s="1121"/>
      <c r="AM15" s="1121"/>
      <c r="AN15" s="1122"/>
      <c r="AO15" s="275">
        <v>-75504</v>
      </c>
      <c r="AP15" s="275">
        <v>-2879</v>
      </c>
      <c r="AQ15" s="276">
        <v>-3941</v>
      </c>
      <c r="AR15" s="277">
        <v>-26.9</v>
      </c>
    </row>
    <row r="16" spans="1:46" ht="13.2" x14ac:dyDescent="0.2">
      <c r="A16" s="257"/>
      <c r="AK16" s="1120" t="s">
        <v>177</v>
      </c>
      <c r="AL16" s="1121"/>
      <c r="AM16" s="1121"/>
      <c r="AN16" s="1122"/>
      <c r="AO16" s="275">
        <v>1676536</v>
      </c>
      <c r="AP16" s="275">
        <v>63924</v>
      </c>
      <c r="AQ16" s="276">
        <v>76616</v>
      </c>
      <c r="AR16" s="277">
        <v>-16.600000000000001</v>
      </c>
    </row>
    <row r="17" spans="1:46" ht="13.2" x14ac:dyDescent="0.2">
      <c r="A17" s="257"/>
    </row>
    <row r="18" spans="1:46" ht="13.2" x14ac:dyDescent="0.2">
      <c r="A18" s="257"/>
      <c r="AQ18" s="278"/>
      <c r="AR18" s="278"/>
    </row>
    <row r="19" spans="1:46" ht="13.2" x14ac:dyDescent="0.2">
      <c r="A19" s="257"/>
      <c r="AK19" s="253" t="s">
        <v>491</v>
      </c>
    </row>
    <row r="20" spans="1:46" ht="13.2" x14ac:dyDescent="0.2">
      <c r="A20" s="257"/>
      <c r="AK20" s="279"/>
      <c r="AL20" s="280"/>
      <c r="AM20" s="280"/>
      <c r="AN20" s="281"/>
      <c r="AO20" s="282" t="s">
        <v>492</v>
      </c>
      <c r="AP20" s="283" t="s">
        <v>493</v>
      </c>
      <c r="AQ20" s="284" t="s">
        <v>494</v>
      </c>
      <c r="AR20" s="285"/>
    </row>
    <row r="21" spans="1:46" s="258" customFormat="1" ht="13.2" x14ac:dyDescent="0.2">
      <c r="A21" s="286"/>
      <c r="AK21" s="1123" t="s">
        <v>495</v>
      </c>
      <c r="AL21" s="1124"/>
      <c r="AM21" s="1124"/>
      <c r="AN21" s="1125"/>
      <c r="AO21" s="287">
        <v>5.1100000000000003</v>
      </c>
      <c r="AP21" s="288">
        <v>6.73</v>
      </c>
      <c r="AQ21" s="289">
        <v>-1.62</v>
      </c>
      <c r="AS21" s="290"/>
      <c r="AT21" s="286"/>
    </row>
    <row r="22" spans="1:46" s="258" customFormat="1" ht="13.2" x14ac:dyDescent="0.2">
      <c r="A22" s="286"/>
      <c r="AK22" s="1123" t="s">
        <v>496</v>
      </c>
      <c r="AL22" s="1124"/>
      <c r="AM22" s="1124"/>
      <c r="AN22" s="1125"/>
      <c r="AO22" s="291">
        <v>96.7</v>
      </c>
      <c r="AP22" s="292">
        <v>96.9</v>
      </c>
      <c r="AQ22" s="293">
        <v>-0.2</v>
      </c>
      <c r="AR22" s="278"/>
      <c r="AS22" s="290"/>
      <c r="AT22" s="286"/>
    </row>
    <row r="23" spans="1:46" s="258" customFormat="1" ht="13.2" x14ac:dyDescent="0.2">
      <c r="A23" s="286"/>
      <c r="AP23" s="278"/>
      <c r="AQ23" s="278"/>
      <c r="AR23" s="278"/>
      <c r="AS23" s="290"/>
      <c r="AT23" s="286"/>
    </row>
    <row r="24" spans="1:46" s="258" customFormat="1" ht="13.2" x14ac:dyDescent="0.2">
      <c r="A24" s="286"/>
      <c r="AP24" s="278"/>
      <c r="AQ24" s="278"/>
      <c r="AR24" s="278"/>
      <c r="AS24" s="290"/>
      <c r="AT24" s="286"/>
    </row>
    <row r="25" spans="1:46" s="258" customFormat="1" ht="13.2" x14ac:dyDescent="0.2">
      <c r="A25" s="294"/>
      <c r="B25" s="295"/>
      <c r="C25" s="295"/>
      <c r="D25" s="295"/>
      <c r="E25" s="295"/>
      <c r="F25" s="295"/>
      <c r="G25" s="295"/>
      <c r="H25" s="295"/>
      <c r="I25" s="295"/>
      <c r="J25" s="295"/>
      <c r="K25" s="295"/>
      <c r="L25" s="295"/>
      <c r="M25" s="295"/>
      <c r="N25" s="295"/>
      <c r="O25" s="295"/>
      <c r="P25" s="295"/>
      <c r="Q25" s="295"/>
      <c r="R25" s="295"/>
      <c r="S25" s="295"/>
      <c r="T25" s="295"/>
      <c r="U25" s="295"/>
      <c r="V25" s="295"/>
      <c r="W25" s="295"/>
      <c r="X25" s="295"/>
      <c r="Y25" s="295"/>
      <c r="Z25" s="295"/>
      <c r="AA25" s="295"/>
      <c r="AB25" s="295"/>
      <c r="AC25" s="295"/>
      <c r="AD25" s="295"/>
      <c r="AE25" s="295"/>
      <c r="AF25" s="295"/>
      <c r="AG25" s="295"/>
      <c r="AH25" s="295"/>
      <c r="AI25" s="295"/>
      <c r="AJ25" s="295"/>
      <c r="AK25" s="295"/>
      <c r="AL25" s="295"/>
      <c r="AM25" s="295"/>
      <c r="AN25" s="295"/>
      <c r="AO25" s="295"/>
      <c r="AP25" s="296"/>
      <c r="AQ25" s="296"/>
      <c r="AR25" s="296"/>
      <c r="AS25" s="297"/>
      <c r="AT25" s="286"/>
    </row>
    <row r="26" spans="1:46" s="258" customFormat="1" ht="13.2" x14ac:dyDescent="0.2">
      <c r="A26" s="1116" t="s">
        <v>497</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2" x14ac:dyDescent="0.2">
      <c r="A27" s="298"/>
      <c r="AS27" s="253"/>
      <c r="AT27" s="253"/>
    </row>
    <row r="28" spans="1:46" ht="16.2" x14ac:dyDescent="0.2">
      <c r="A28" s="254" t="s">
        <v>498</v>
      </c>
      <c r="B28" s="255"/>
      <c r="C28" s="255"/>
      <c r="D28" s="255"/>
      <c r="E28" s="255"/>
      <c r="F28" s="255"/>
      <c r="G28" s="255"/>
      <c r="H28" s="255"/>
      <c r="I28" s="255"/>
      <c r="J28" s="255"/>
      <c r="K28" s="255"/>
      <c r="L28" s="255"/>
      <c r="M28" s="255"/>
      <c r="N28" s="255"/>
      <c r="O28" s="255"/>
      <c r="P28" s="255"/>
      <c r="Q28" s="255"/>
      <c r="R28" s="255"/>
      <c r="S28" s="255"/>
      <c r="T28" s="255"/>
      <c r="U28" s="255"/>
      <c r="V28" s="255"/>
      <c r="W28" s="255"/>
      <c r="X28" s="255"/>
      <c r="Y28" s="255"/>
      <c r="Z28" s="255"/>
      <c r="AA28" s="255"/>
      <c r="AB28" s="255"/>
      <c r="AC28" s="255"/>
      <c r="AD28" s="255"/>
      <c r="AE28" s="255"/>
      <c r="AF28" s="255"/>
      <c r="AG28" s="255"/>
      <c r="AH28" s="255"/>
      <c r="AI28" s="255"/>
      <c r="AJ28" s="255"/>
      <c r="AK28" s="255"/>
      <c r="AL28" s="255"/>
      <c r="AM28" s="255"/>
      <c r="AN28" s="255"/>
      <c r="AO28" s="255"/>
      <c r="AP28" s="255"/>
      <c r="AQ28" s="255"/>
      <c r="AR28" s="255"/>
      <c r="AS28" s="299"/>
    </row>
    <row r="29" spans="1:46" ht="13.2" x14ac:dyDescent="0.2">
      <c r="A29" s="257"/>
      <c r="AK29" s="258" t="s">
        <v>499</v>
      </c>
      <c r="AL29" s="258"/>
      <c r="AM29" s="258"/>
      <c r="AN29" s="258"/>
      <c r="AS29" s="300"/>
    </row>
    <row r="30" spans="1:46" ht="13.5" customHeight="1" x14ac:dyDescent="0.2">
      <c r="A30" s="257"/>
      <c r="AK30" s="260"/>
      <c r="AL30" s="261"/>
      <c r="AM30" s="261"/>
      <c r="AN30" s="262"/>
      <c r="AO30" s="1105" t="s">
        <v>478</v>
      </c>
      <c r="AP30" s="263"/>
      <c r="AQ30" s="264" t="s">
        <v>479</v>
      </c>
      <c r="AR30" s="265"/>
    </row>
    <row r="31" spans="1:46" ht="13.2" x14ac:dyDescent="0.2">
      <c r="A31" s="257"/>
      <c r="AK31" s="266"/>
      <c r="AL31" s="267"/>
      <c r="AM31" s="267"/>
      <c r="AN31" s="268"/>
      <c r="AO31" s="1106"/>
      <c r="AP31" s="269" t="s">
        <v>480</v>
      </c>
      <c r="AQ31" s="270" t="s">
        <v>481</v>
      </c>
      <c r="AR31" s="271" t="s">
        <v>482</v>
      </c>
    </row>
    <row r="32" spans="1:46" ht="27" customHeight="1" x14ac:dyDescent="0.2">
      <c r="A32" s="257"/>
      <c r="AK32" s="1107" t="s">
        <v>500</v>
      </c>
      <c r="AL32" s="1108"/>
      <c r="AM32" s="1108"/>
      <c r="AN32" s="1109"/>
      <c r="AO32" s="301">
        <v>543773</v>
      </c>
      <c r="AP32" s="301">
        <v>20733</v>
      </c>
      <c r="AQ32" s="302">
        <v>33390</v>
      </c>
      <c r="AR32" s="303">
        <v>-37.9</v>
      </c>
    </row>
    <row r="33" spans="1:46" ht="13.5" customHeight="1" x14ac:dyDescent="0.2">
      <c r="A33" s="257"/>
      <c r="AK33" s="1107" t="s">
        <v>501</v>
      </c>
      <c r="AL33" s="1108"/>
      <c r="AM33" s="1108"/>
      <c r="AN33" s="1109"/>
      <c r="AO33" s="301" t="s">
        <v>486</v>
      </c>
      <c r="AP33" s="301" t="s">
        <v>486</v>
      </c>
      <c r="AQ33" s="302" t="s">
        <v>486</v>
      </c>
      <c r="AR33" s="303" t="s">
        <v>486</v>
      </c>
    </row>
    <row r="34" spans="1:46" ht="27" customHeight="1" x14ac:dyDescent="0.2">
      <c r="A34" s="257"/>
      <c r="AK34" s="1107" t="s">
        <v>502</v>
      </c>
      <c r="AL34" s="1108"/>
      <c r="AM34" s="1108"/>
      <c r="AN34" s="1109"/>
      <c r="AO34" s="301" t="s">
        <v>486</v>
      </c>
      <c r="AP34" s="301" t="s">
        <v>486</v>
      </c>
      <c r="AQ34" s="302" t="s">
        <v>486</v>
      </c>
      <c r="AR34" s="303" t="s">
        <v>486</v>
      </c>
    </row>
    <row r="35" spans="1:46" ht="27" customHeight="1" x14ac:dyDescent="0.2">
      <c r="A35" s="257"/>
      <c r="AK35" s="1107" t="s">
        <v>503</v>
      </c>
      <c r="AL35" s="1108"/>
      <c r="AM35" s="1108"/>
      <c r="AN35" s="1109"/>
      <c r="AO35" s="301">
        <v>296272</v>
      </c>
      <c r="AP35" s="301">
        <v>11296</v>
      </c>
      <c r="AQ35" s="302">
        <v>8851</v>
      </c>
      <c r="AR35" s="303">
        <v>27.6</v>
      </c>
    </row>
    <row r="36" spans="1:46" ht="27" customHeight="1" x14ac:dyDescent="0.2">
      <c r="A36" s="257"/>
      <c r="AK36" s="1107" t="s">
        <v>504</v>
      </c>
      <c r="AL36" s="1108"/>
      <c r="AM36" s="1108"/>
      <c r="AN36" s="1109"/>
      <c r="AO36" s="301">
        <v>36830</v>
      </c>
      <c r="AP36" s="301">
        <v>1404</v>
      </c>
      <c r="AQ36" s="302">
        <v>2033</v>
      </c>
      <c r="AR36" s="303">
        <v>-30.9</v>
      </c>
    </row>
    <row r="37" spans="1:46" ht="13.5" customHeight="1" x14ac:dyDescent="0.2">
      <c r="A37" s="257"/>
      <c r="AK37" s="1107" t="s">
        <v>505</v>
      </c>
      <c r="AL37" s="1108"/>
      <c r="AM37" s="1108"/>
      <c r="AN37" s="1109"/>
      <c r="AO37" s="301" t="s">
        <v>486</v>
      </c>
      <c r="AP37" s="301" t="s">
        <v>486</v>
      </c>
      <c r="AQ37" s="302">
        <v>640</v>
      </c>
      <c r="AR37" s="303" t="s">
        <v>486</v>
      </c>
    </row>
    <row r="38" spans="1:46" ht="27" customHeight="1" x14ac:dyDescent="0.2">
      <c r="A38" s="257"/>
      <c r="AK38" s="1110" t="s">
        <v>506</v>
      </c>
      <c r="AL38" s="1111"/>
      <c r="AM38" s="1111"/>
      <c r="AN38" s="1112"/>
      <c r="AO38" s="304" t="s">
        <v>486</v>
      </c>
      <c r="AP38" s="304" t="s">
        <v>486</v>
      </c>
      <c r="AQ38" s="305">
        <v>1</v>
      </c>
      <c r="AR38" s="293" t="s">
        <v>486</v>
      </c>
      <c r="AS38" s="300"/>
    </row>
    <row r="39" spans="1:46" ht="13.2" x14ac:dyDescent="0.2">
      <c r="A39" s="257"/>
      <c r="AK39" s="1110" t="s">
        <v>507</v>
      </c>
      <c r="AL39" s="1111"/>
      <c r="AM39" s="1111"/>
      <c r="AN39" s="1112"/>
      <c r="AO39" s="301">
        <v>-311</v>
      </c>
      <c r="AP39" s="301">
        <v>-12</v>
      </c>
      <c r="AQ39" s="302">
        <v>-3025</v>
      </c>
      <c r="AR39" s="303">
        <v>-99.6</v>
      </c>
      <c r="AS39" s="300"/>
    </row>
    <row r="40" spans="1:46" ht="27" customHeight="1" x14ac:dyDescent="0.2">
      <c r="A40" s="257"/>
      <c r="AK40" s="1107" t="s">
        <v>508</v>
      </c>
      <c r="AL40" s="1108"/>
      <c r="AM40" s="1108"/>
      <c r="AN40" s="1109"/>
      <c r="AO40" s="301">
        <v>-472451</v>
      </c>
      <c r="AP40" s="301">
        <v>-18014</v>
      </c>
      <c r="AQ40" s="302">
        <v>-26876</v>
      </c>
      <c r="AR40" s="303">
        <v>-33</v>
      </c>
      <c r="AS40" s="300"/>
    </row>
    <row r="41" spans="1:46" ht="13.2" x14ac:dyDescent="0.2">
      <c r="A41" s="257"/>
      <c r="AK41" s="1113" t="s">
        <v>287</v>
      </c>
      <c r="AL41" s="1114"/>
      <c r="AM41" s="1114"/>
      <c r="AN41" s="1115"/>
      <c r="AO41" s="301">
        <v>404113</v>
      </c>
      <c r="AP41" s="301">
        <v>15408</v>
      </c>
      <c r="AQ41" s="302">
        <v>15015</v>
      </c>
      <c r="AR41" s="303">
        <v>2.6</v>
      </c>
      <c r="AS41" s="300"/>
    </row>
    <row r="42" spans="1:46" ht="13.2" x14ac:dyDescent="0.2">
      <c r="A42" s="257"/>
      <c r="AK42" s="306"/>
      <c r="AQ42" s="278"/>
      <c r="AR42" s="278"/>
      <c r="AS42" s="300"/>
    </row>
    <row r="43" spans="1:46" ht="13.2" x14ac:dyDescent="0.2">
      <c r="A43" s="257"/>
      <c r="AP43" s="307"/>
      <c r="AQ43" s="278"/>
      <c r="AS43" s="300"/>
    </row>
    <row r="44" spans="1:46" ht="13.2" x14ac:dyDescent="0.2">
      <c r="A44" s="257"/>
      <c r="AQ44" s="278"/>
    </row>
    <row r="45" spans="1:46" ht="13.2" x14ac:dyDescent="0.2">
      <c r="A45" s="255"/>
      <c r="B45" s="255"/>
      <c r="C45" s="255"/>
      <c r="D45" s="255"/>
      <c r="E45" s="255"/>
      <c r="F45" s="255"/>
      <c r="G45" s="255"/>
      <c r="H45" s="255"/>
      <c r="I45" s="255"/>
      <c r="J45" s="255"/>
      <c r="K45" s="255"/>
      <c r="L45" s="255"/>
      <c r="M45" s="255"/>
      <c r="N45" s="255"/>
      <c r="O45" s="255"/>
      <c r="P45" s="255"/>
      <c r="Q45" s="255"/>
      <c r="R45" s="255"/>
      <c r="S45" s="255"/>
      <c r="T45" s="255"/>
      <c r="U45" s="255"/>
      <c r="V45" s="255"/>
      <c r="W45" s="255"/>
      <c r="X45" s="255"/>
      <c r="Y45" s="255"/>
      <c r="Z45" s="255"/>
      <c r="AA45" s="255"/>
      <c r="AB45" s="255"/>
      <c r="AC45" s="255"/>
      <c r="AD45" s="255"/>
      <c r="AE45" s="255"/>
      <c r="AF45" s="255"/>
      <c r="AG45" s="255"/>
      <c r="AH45" s="255"/>
      <c r="AI45" s="255"/>
      <c r="AJ45" s="255"/>
      <c r="AK45" s="255"/>
      <c r="AL45" s="255"/>
      <c r="AM45" s="255"/>
      <c r="AN45" s="255"/>
      <c r="AO45" s="255"/>
      <c r="AP45" s="255"/>
      <c r="AQ45" s="308"/>
      <c r="AR45" s="255"/>
      <c r="AS45" s="255"/>
      <c r="AT45" s="253"/>
    </row>
    <row r="46" spans="1:46" ht="13.2" x14ac:dyDescent="0.2">
      <c r="A46" s="309"/>
      <c r="B46" s="309"/>
      <c r="C46" s="309"/>
      <c r="D46" s="309"/>
      <c r="E46" s="309"/>
      <c r="F46" s="309"/>
      <c r="G46" s="309"/>
      <c r="H46" s="309"/>
      <c r="I46" s="309"/>
      <c r="J46" s="309"/>
      <c r="K46" s="309"/>
      <c r="L46" s="309"/>
      <c r="M46" s="309"/>
      <c r="N46" s="309"/>
      <c r="O46" s="309"/>
      <c r="P46" s="309"/>
      <c r="Q46" s="309"/>
      <c r="R46" s="309"/>
      <c r="S46" s="309"/>
      <c r="T46" s="309"/>
      <c r="U46" s="309"/>
      <c r="V46" s="309"/>
      <c r="W46" s="309"/>
      <c r="X46" s="309"/>
      <c r="Y46" s="309"/>
      <c r="Z46" s="309"/>
      <c r="AA46" s="309"/>
      <c r="AB46" s="309"/>
      <c r="AC46" s="309"/>
      <c r="AD46" s="309"/>
      <c r="AE46" s="309"/>
      <c r="AF46" s="309"/>
      <c r="AG46" s="309"/>
      <c r="AH46" s="309"/>
      <c r="AI46" s="309"/>
      <c r="AJ46" s="309"/>
      <c r="AK46" s="309"/>
      <c r="AL46" s="309"/>
      <c r="AM46" s="309"/>
      <c r="AN46" s="309"/>
      <c r="AO46" s="309"/>
      <c r="AP46" s="309"/>
      <c r="AQ46" s="309"/>
      <c r="AR46" s="309"/>
      <c r="AS46" s="309"/>
      <c r="AT46" s="253"/>
    </row>
    <row r="47" spans="1:46" ht="17.25" customHeight="1" x14ac:dyDescent="0.2">
      <c r="A47" s="310" t="s">
        <v>509</v>
      </c>
    </row>
    <row r="48" spans="1:46" ht="13.2" x14ac:dyDescent="0.2">
      <c r="A48" s="257"/>
      <c r="AK48" s="311" t="s">
        <v>510</v>
      </c>
      <c r="AL48" s="311"/>
      <c r="AM48" s="311"/>
      <c r="AN48" s="311"/>
      <c r="AO48" s="311"/>
      <c r="AP48" s="311"/>
      <c r="AQ48" s="312"/>
      <c r="AR48" s="311"/>
    </row>
    <row r="49" spans="1:44" ht="13.5" customHeight="1" x14ac:dyDescent="0.2">
      <c r="A49" s="257"/>
      <c r="AK49" s="313"/>
      <c r="AL49" s="314"/>
      <c r="AM49" s="1100" t="s">
        <v>478</v>
      </c>
      <c r="AN49" s="1102" t="s">
        <v>511</v>
      </c>
      <c r="AO49" s="1103"/>
      <c r="AP49" s="1103"/>
      <c r="AQ49" s="1103"/>
      <c r="AR49" s="1104"/>
    </row>
    <row r="50" spans="1:44" ht="13.2" x14ac:dyDescent="0.2">
      <c r="A50" s="257"/>
      <c r="AK50" s="315"/>
      <c r="AL50" s="316"/>
      <c r="AM50" s="1101"/>
      <c r="AN50" s="317" t="s">
        <v>512</v>
      </c>
      <c r="AO50" s="318" t="s">
        <v>513</v>
      </c>
      <c r="AP50" s="319" t="s">
        <v>514</v>
      </c>
      <c r="AQ50" s="320" t="s">
        <v>515</v>
      </c>
      <c r="AR50" s="321" t="s">
        <v>516</v>
      </c>
    </row>
    <row r="51" spans="1:44" ht="13.2" x14ac:dyDescent="0.2">
      <c r="A51" s="257"/>
      <c r="AK51" s="313" t="s">
        <v>517</v>
      </c>
      <c r="AL51" s="314"/>
      <c r="AM51" s="322">
        <v>726566</v>
      </c>
      <c r="AN51" s="323">
        <v>28028</v>
      </c>
      <c r="AO51" s="324">
        <v>-5.4</v>
      </c>
      <c r="AP51" s="325">
        <v>51264</v>
      </c>
      <c r="AQ51" s="326">
        <v>8.1999999999999993</v>
      </c>
      <c r="AR51" s="327">
        <v>-13.6</v>
      </c>
    </row>
    <row r="52" spans="1:44" ht="13.2" x14ac:dyDescent="0.2">
      <c r="A52" s="257"/>
      <c r="AK52" s="328"/>
      <c r="AL52" s="329" t="s">
        <v>518</v>
      </c>
      <c r="AM52" s="330">
        <v>285548</v>
      </c>
      <c r="AN52" s="331">
        <v>11015</v>
      </c>
      <c r="AO52" s="332">
        <v>1</v>
      </c>
      <c r="AP52" s="333">
        <v>26040</v>
      </c>
      <c r="AQ52" s="334">
        <v>4.5</v>
      </c>
      <c r="AR52" s="335">
        <v>-3.5</v>
      </c>
    </row>
    <row r="53" spans="1:44" ht="13.2" x14ac:dyDescent="0.2">
      <c r="A53" s="257"/>
      <c r="AK53" s="313" t="s">
        <v>519</v>
      </c>
      <c r="AL53" s="314"/>
      <c r="AM53" s="322">
        <v>1061381</v>
      </c>
      <c r="AN53" s="323">
        <v>40630</v>
      </c>
      <c r="AO53" s="324">
        <v>45</v>
      </c>
      <c r="AP53" s="325">
        <v>52068</v>
      </c>
      <c r="AQ53" s="326">
        <v>1.6</v>
      </c>
      <c r="AR53" s="327">
        <v>43.4</v>
      </c>
    </row>
    <row r="54" spans="1:44" ht="13.2" x14ac:dyDescent="0.2">
      <c r="A54" s="257"/>
      <c r="AK54" s="328"/>
      <c r="AL54" s="329" t="s">
        <v>518</v>
      </c>
      <c r="AM54" s="330">
        <v>565616</v>
      </c>
      <c r="AN54" s="331">
        <v>21652</v>
      </c>
      <c r="AO54" s="332">
        <v>96.6</v>
      </c>
      <c r="AP54" s="333">
        <v>26936</v>
      </c>
      <c r="AQ54" s="334">
        <v>3.4</v>
      </c>
      <c r="AR54" s="335">
        <v>93.2</v>
      </c>
    </row>
    <row r="55" spans="1:44" ht="13.2" x14ac:dyDescent="0.2">
      <c r="A55" s="257"/>
      <c r="AK55" s="313" t="s">
        <v>520</v>
      </c>
      <c r="AL55" s="314"/>
      <c r="AM55" s="322">
        <v>409232</v>
      </c>
      <c r="AN55" s="323">
        <v>15577</v>
      </c>
      <c r="AO55" s="324">
        <v>-61.7</v>
      </c>
      <c r="AP55" s="325">
        <v>47161</v>
      </c>
      <c r="AQ55" s="326">
        <v>-9.4</v>
      </c>
      <c r="AR55" s="327">
        <v>-52.3</v>
      </c>
    </row>
    <row r="56" spans="1:44" ht="13.2" x14ac:dyDescent="0.2">
      <c r="A56" s="257"/>
      <c r="AK56" s="328"/>
      <c r="AL56" s="329" t="s">
        <v>518</v>
      </c>
      <c r="AM56" s="330">
        <v>284211</v>
      </c>
      <c r="AN56" s="331">
        <v>10818</v>
      </c>
      <c r="AO56" s="332">
        <v>-50</v>
      </c>
      <c r="AP56" s="333">
        <v>24595</v>
      </c>
      <c r="AQ56" s="334">
        <v>-8.6999999999999993</v>
      </c>
      <c r="AR56" s="335">
        <v>-41.3</v>
      </c>
    </row>
    <row r="57" spans="1:44" ht="13.2" x14ac:dyDescent="0.2">
      <c r="A57" s="257"/>
      <c r="AK57" s="313" t="s">
        <v>521</v>
      </c>
      <c r="AL57" s="314"/>
      <c r="AM57" s="322">
        <v>939281</v>
      </c>
      <c r="AN57" s="323">
        <v>35792</v>
      </c>
      <c r="AO57" s="324">
        <v>129.80000000000001</v>
      </c>
      <c r="AP57" s="325">
        <v>43423</v>
      </c>
      <c r="AQ57" s="326">
        <v>-7.9</v>
      </c>
      <c r="AR57" s="327">
        <v>137.69999999999999</v>
      </c>
    </row>
    <row r="58" spans="1:44" ht="13.2" x14ac:dyDescent="0.2">
      <c r="A58" s="257"/>
      <c r="AK58" s="328"/>
      <c r="AL58" s="329" t="s">
        <v>518</v>
      </c>
      <c r="AM58" s="330">
        <v>639470</v>
      </c>
      <c r="AN58" s="331">
        <v>24367</v>
      </c>
      <c r="AO58" s="332">
        <v>125.2</v>
      </c>
      <c r="AP58" s="333">
        <v>22207</v>
      </c>
      <c r="AQ58" s="334">
        <v>-9.6999999999999993</v>
      </c>
      <c r="AR58" s="335">
        <v>134.9</v>
      </c>
    </row>
    <row r="59" spans="1:44" ht="13.2" x14ac:dyDescent="0.2">
      <c r="A59" s="257"/>
      <c r="AK59" s="313" t="s">
        <v>522</v>
      </c>
      <c r="AL59" s="314"/>
      <c r="AM59" s="322">
        <v>586487</v>
      </c>
      <c r="AN59" s="323">
        <v>22362</v>
      </c>
      <c r="AO59" s="324">
        <v>-37.5</v>
      </c>
      <c r="AP59" s="325">
        <v>45265</v>
      </c>
      <c r="AQ59" s="326">
        <v>4.2</v>
      </c>
      <c r="AR59" s="327">
        <v>-41.7</v>
      </c>
    </row>
    <row r="60" spans="1:44" ht="13.2" x14ac:dyDescent="0.2">
      <c r="A60" s="257"/>
      <c r="AK60" s="328"/>
      <c r="AL60" s="329" t="s">
        <v>518</v>
      </c>
      <c r="AM60" s="330">
        <v>318717</v>
      </c>
      <c r="AN60" s="331">
        <v>12152</v>
      </c>
      <c r="AO60" s="332">
        <v>-50.1</v>
      </c>
      <c r="AP60" s="333">
        <v>22600</v>
      </c>
      <c r="AQ60" s="334">
        <v>1.8</v>
      </c>
      <c r="AR60" s="335">
        <v>-51.9</v>
      </c>
    </row>
    <row r="61" spans="1:44" ht="13.2" x14ac:dyDescent="0.2">
      <c r="A61" s="257"/>
      <c r="AK61" s="313" t="s">
        <v>523</v>
      </c>
      <c r="AL61" s="336"/>
      <c r="AM61" s="322">
        <v>744589</v>
      </c>
      <c r="AN61" s="323">
        <v>28478</v>
      </c>
      <c r="AO61" s="324">
        <v>14</v>
      </c>
      <c r="AP61" s="325">
        <v>47836</v>
      </c>
      <c r="AQ61" s="337">
        <v>-0.7</v>
      </c>
      <c r="AR61" s="327">
        <v>14.7</v>
      </c>
    </row>
    <row r="62" spans="1:44" ht="13.2" x14ac:dyDescent="0.2">
      <c r="A62" s="257"/>
      <c r="AK62" s="328"/>
      <c r="AL62" s="329" t="s">
        <v>518</v>
      </c>
      <c r="AM62" s="330">
        <v>418712</v>
      </c>
      <c r="AN62" s="331">
        <v>16001</v>
      </c>
      <c r="AO62" s="332">
        <v>24.5</v>
      </c>
      <c r="AP62" s="333">
        <v>24476</v>
      </c>
      <c r="AQ62" s="334">
        <v>-1.7</v>
      </c>
      <c r="AR62" s="335">
        <v>26.2</v>
      </c>
    </row>
    <row r="63" spans="1:44" ht="13.2" x14ac:dyDescent="0.2">
      <c r="A63" s="257"/>
    </row>
    <row r="64" spans="1:44" ht="13.2" x14ac:dyDescent="0.2">
      <c r="A64" s="257"/>
    </row>
    <row r="65" spans="1:46" ht="13.2" x14ac:dyDescent="0.2">
      <c r="A65" s="257"/>
    </row>
    <row r="66" spans="1:46" ht="13.2" x14ac:dyDescent="0.2">
      <c r="A66" s="338"/>
      <c r="B66" s="309"/>
      <c r="C66" s="309"/>
      <c r="D66" s="309"/>
      <c r="E66" s="309"/>
      <c r="F66" s="309"/>
      <c r="G66" s="309"/>
      <c r="H66" s="309"/>
      <c r="I66" s="309"/>
      <c r="J66" s="309"/>
      <c r="K66" s="309"/>
      <c r="L66" s="309"/>
      <c r="M66" s="309"/>
      <c r="N66" s="309"/>
      <c r="O66" s="309"/>
      <c r="P66" s="309"/>
      <c r="Q66" s="309"/>
      <c r="R66" s="309"/>
      <c r="S66" s="309"/>
      <c r="T66" s="309"/>
      <c r="U66" s="309"/>
      <c r="V66" s="309"/>
      <c r="W66" s="309"/>
      <c r="X66" s="309"/>
      <c r="Y66" s="309"/>
      <c r="Z66" s="309"/>
      <c r="AA66" s="309"/>
      <c r="AB66" s="309"/>
      <c r="AC66" s="309"/>
      <c r="AD66" s="309"/>
      <c r="AE66" s="309"/>
      <c r="AF66" s="309"/>
      <c r="AG66" s="309"/>
      <c r="AH66" s="309"/>
      <c r="AI66" s="309"/>
      <c r="AJ66" s="309"/>
      <c r="AK66" s="309"/>
      <c r="AL66" s="309"/>
      <c r="AM66" s="309"/>
      <c r="AN66" s="309"/>
      <c r="AO66" s="309"/>
      <c r="AP66" s="309"/>
      <c r="AQ66" s="309"/>
      <c r="AR66" s="309"/>
      <c r="AS66" s="339"/>
    </row>
    <row r="67" spans="1:46" ht="13.5" hidden="1" customHeight="1" x14ac:dyDescent="0.2">
      <c r="AS67" s="253"/>
      <c r="AT67" s="253"/>
    </row>
    <row r="70" spans="1:46" ht="13.2" hidden="1" x14ac:dyDescent="0.2"/>
    <row r="71" spans="1:46" ht="13.2" hidden="1" x14ac:dyDescent="0.2"/>
    <row r="72" spans="1:46" ht="13.2" hidden="1" x14ac:dyDescent="0.2"/>
    <row r="73" spans="1:46" ht="13.2" hidden="1" x14ac:dyDescent="0.2"/>
  </sheetData>
  <sheetProtection algorithmName="SHA-512" hashValue="XPe40QO8mxC+QAuoSa5AP6DcZicjRfhQh98fqT2R1faYrZMVy8iFMCqYEXfO1GTCvQcnMEkQ+brXlEgP3B5ogw==" saltValue="xh0X2K1a3bsP/aL/cpsEz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52" customWidth="1"/>
    <col min="126" max="16384" width="9" style="251" hidden="1"/>
  </cols>
  <sheetData>
    <row r="1" spans="2:125" ht="13.5" customHeight="1" x14ac:dyDescent="0.2">
      <c r="B1" s="251"/>
      <c r="C1" s="251"/>
      <c r="D1" s="251"/>
      <c r="E1" s="251"/>
      <c r="F1" s="251"/>
      <c r="G1" s="251"/>
      <c r="H1" s="251"/>
      <c r="I1" s="251"/>
      <c r="J1" s="251"/>
      <c r="K1" s="251"/>
      <c r="L1" s="251"/>
      <c r="M1" s="251"/>
      <c r="N1" s="251"/>
      <c r="O1" s="251"/>
      <c r="P1" s="251"/>
      <c r="Q1" s="251"/>
      <c r="R1" s="251"/>
      <c r="S1" s="251"/>
      <c r="T1" s="251"/>
      <c r="U1" s="251"/>
      <c r="V1" s="251"/>
      <c r="W1" s="251"/>
      <c r="X1" s="251"/>
      <c r="Y1" s="251"/>
      <c r="Z1" s="251"/>
      <c r="AA1" s="251"/>
      <c r="AB1" s="251"/>
      <c r="AC1" s="251"/>
      <c r="AD1" s="251"/>
      <c r="AE1" s="251"/>
      <c r="AF1" s="251"/>
      <c r="AG1" s="251"/>
      <c r="AH1" s="251"/>
      <c r="AI1" s="251"/>
      <c r="AJ1" s="251"/>
      <c r="AK1" s="251"/>
      <c r="AL1" s="251"/>
      <c r="AM1" s="251"/>
      <c r="AN1" s="251"/>
      <c r="AO1" s="251"/>
      <c r="AP1" s="251"/>
      <c r="AQ1" s="251"/>
      <c r="AR1" s="251"/>
      <c r="AS1" s="251"/>
      <c r="AT1" s="251"/>
      <c r="AU1" s="251"/>
      <c r="AV1" s="251"/>
      <c r="AW1" s="251"/>
      <c r="AX1" s="251"/>
      <c r="AY1" s="251"/>
      <c r="AZ1" s="251"/>
      <c r="BA1" s="251"/>
      <c r="BB1" s="251"/>
      <c r="BC1" s="251"/>
      <c r="BD1" s="251"/>
      <c r="BE1" s="251"/>
      <c r="BF1" s="251"/>
      <c r="BG1" s="251"/>
      <c r="BH1" s="251"/>
      <c r="BI1" s="251"/>
      <c r="BJ1" s="251"/>
      <c r="BK1" s="251"/>
      <c r="BL1" s="251"/>
      <c r="BM1" s="251"/>
      <c r="BN1" s="251"/>
      <c r="BO1" s="251"/>
      <c r="BP1" s="251"/>
      <c r="BQ1" s="251"/>
      <c r="BR1" s="251"/>
      <c r="BS1" s="251"/>
      <c r="BT1" s="251"/>
      <c r="BU1" s="251"/>
      <c r="BV1" s="251"/>
      <c r="BW1" s="251"/>
      <c r="BX1" s="251"/>
      <c r="BY1" s="251"/>
      <c r="BZ1" s="251"/>
      <c r="CA1" s="251"/>
      <c r="CB1" s="251"/>
      <c r="CC1" s="251"/>
      <c r="CD1" s="251"/>
      <c r="CE1" s="251"/>
      <c r="CF1" s="251"/>
      <c r="CG1" s="251"/>
      <c r="CH1" s="251"/>
      <c r="CI1" s="251"/>
      <c r="CJ1" s="251"/>
      <c r="CK1" s="251"/>
      <c r="CL1" s="251"/>
      <c r="CM1" s="251"/>
      <c r="CN1" s="251"/>
      <c r="CO1" s="251"/>
      <c r="CP1" s="251"/>
      <c r="CQ1" s="251"/>
      <c r="CR1" s="251"/>
      <c r="CS1" s="251"/>
      <c r="CT1" s="251"/>
      <c r="CU1" s="251"/>
      <c r="CV1" s="251"/>
      <c r="CW1" s="251"/>
      <c r="CX1" s="251"/>
      <c r="CY1" s="251"/>
      <c r="CZ1" s="251"/>
      <c r="DA1" s="251"/>
      <c r="DB1" s="251"/>
      <c r="DC1" s="251"/>
      <c r="DD1" s="251"/>
      <c r="DE1" s="251"/>
      <c r="DF1" s="251"/>
      <c r="DG1" s="251"/>
      <c r="DH1" s="251"/>
      <c r="DI1" s="251"/>
      <c r="DJ1" s="251"/>
      <c r="DK1" s="251"/>
      <c r="DL1" s="251"/>
      <c r="DM1" s="251"/>
      <c r="DN1" s="251"/>
      <c r="DO1" s="251"/>
      <c r="DP1" s="251"/>
      <c r="DQ1" s="251"/>
      <c r="DR1" s="251"/>
      <c r="DS1" s="251"/>
      <c r="DT1" s="251"/>
      <c r="DU1" s="251"/>
    </row>
    <row r="2" spans="2:125" ht="13.2" x14ac:dyDescent="0.2">
      <c r="B2" s="251"/>
      <c r="DG2" s="251"/>
    </row>
    <row r="3" spans="2:125" ht="13.2" x14ac:dyDescent="0.2">
      <c r="C3" s="251"/>
      <c r="D3" s="251"/>
      <c r="E3" s="251"/>
      <c r="F3" s="251"/>
      <c r="G3" s="251"/>
      <c r="H3" s="251"/>
      <c r="I3" s="251"/>
      <c r="J3" s="251"/>
      <c r="K3" s="251"/>
      <c r="L3" s="251"/>
      <c r="M3" s="251"/>
      <c r="N3" s="251"/>
      <c r="O3" s="251"/>
      <c r="P3" s="251"/>
      <c r="Q3" s="251"/>
      <c r="R3" s="251"/>
      <c r="S3" s="251"/>
      <c r="T3" s="251"/>
      <c r="U3" s="251"/>
      <c r="V3" s="251"/>
      <c r="W3" s="251"/>
      <c r="X3" s="251"/>
      <c r="Y3" s="251"/>
      <c r="Z3" s="251"/>
      <c r="AA3" s="251"/>
      <c r="AB3" s="251"/>
      <c r="AC3" s="251"/>
      <c r="AD3" s="251"/>
      <c r="AE3" s="251"/>
      <c r="AF3" s="251"/>
      <c r="AG3" s="251"/>
      <c r="AH3" s="251"/>
      <c r="AI3" s="251"/>
      <c r="AJ3" s="251"/>
      <c r="AK3" s="251"/>
      <c r="AL3" s="251"/>
      <c r="AM3" s="251"/>
      <c r="AN3" s="251"/>
      <c r="AO3" s="251"/>
      <c r="AP3" s="251"/>
      <c r="AQ3" s="251"/>
      <c r="AR3" s="251"/>
      <c r="AS3" s="251"/>
      <c r="AT3" s="251"/>
      <c r="AU3" s="251"/>
      <c r="AV3" s="251"/>
      <c r="AW3" s="251"/>
      <c r="AX3" s="251"/>
      <c r="AY3" s="251"/>
      <c r="AZ3" s="251"/>
      <c r="BA3" s="251"/>
      <c r="BB3" s="251"/>
      <c r="BC3" s="251"/>
      <c r="BD3" s="251"/>
      <c r="BE3" s="251"/>
      <c r="BF3" s="251"/>
      <c r="BG3" s="251"/>
      <c r="BH3" s="251"/>
      <c r="BI3" s="251"/>
      <c r="BJ3" s="251"/>
      <c r="BK3" s="251"/>
      <c r="BL3" s="251"/>
      <c r="BM3" s="251"/>
      <c r="BN3" s="251"/>
      <c r="BO3" s="251"/>
      <c r="BP3" s="251"/>
      <c r="BQ3" s="251"/>
      <c r="BR3" s="251"/>
      <c r="BS3" s="251"/>
      <c r="BT3" s="251"/>
      <c r="BU3" s="251"/>
      <c r="BV3" s="251"/>
      <c r="BW3" s="251"/>
      <c r="BX3" s="251"/>
      <c r="BY3" s="251"/>
      <c r="BZ3" s="251"/>
      <c r="CA3" s="251"/>
      <c r="CB3" s="251"/>
      <c r="CC3" s="251"/>
      <c r="CD3" s="251"/>
      <c r="CE3" s="251"/>
      <c r="CF3" s="251"/>
      <c r="CG3" s="251"/>
      <c r="CH3" s="251"/>
      <c r="CI3" s="251"/>
      <c r="CJ3" s="251"/>
      <c r="CK3" s="251"/>
      <c r="CL3" s="251"/>
      <c r="CM3" s="251"/>
      <c r="CN3" s="251"/>
      <c r="CO3" s="251"/>
      <c r="CP3" s="251"/>
      <c r="CQ3" s="251"/>
      <c r="CR3" s="251"/>
      <c r="CS3" s="251"/>
      <c r="CT3" s="251"/>
      <c r="CU3" s="251"/>
      <c r="CV3" s="251"/>
      <c r="CW3" s="251"/>
      <c r="CX3" s="251"/>
      <c r="CY3" s="251"/>
      <c r="CZ3" s="251"/>
      <c r="DA3" s="251"/>
      <c r="DB3" s="251"/>
      <c r="DC3" s="251"/>
      <c r="DD3" s="251"/>
      <c r="DE3" s="251"/>
      <c r="DF3" s="251"/>
      <c r="DH3" s="251"/>
      <c r="DI3" s="251"/>
      <c r="DJ3" s="251"/>
      <c r="DK3" s="251"/>
      <c r="DL3" s="251"/>
      <c r="DM3" s="251"/>
      <c r="DN3" s="251"/>
      <c r="DO3" s="251"/>
      <c r="DP3" s="251"/>
      <c r="DQ3" s="251"/>
      <c r="DR3" s="251"/>
      <c r="DS3" s="251"/>
      <c r="DT3" s="251"/>
      <c r="DU3" s="251"/>
    </row>
    <row r="4" spans="2:125" ht="13.2" x14ac:dyDescent="0.2"/>
    <row r="5" spans="2:125" ht="13.2" x14ac:dyDescent="0.2"/>
    <row r="6" spans="2:125" ht="13.2" x14ac:dyDescent="0.2"/>
    <row r="7" spans="2:125" ht="13.2" x14ac:dyDescent="0.2"/>
    <row r="8" spans="2:125" ht="13.2" x14ac:dyDescent="0.2"/>
    <row r="9" spans="2:125" ht="13.2" x14ac:dyDescent="0.2">
      <c r="DU9" s="25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1"/>
    </row>
    <row r="18" spans="125:125" ht="13.2" x14ac:dyDescent="0.2"/>
    <row r="19" spans="125:125" ht="13.2" x14ac:dyDescent="0.2"/>
    <row r="20" spans="125:125" ht="13.2" x14ac:dyDescent="0.2">
      <c r="DU20" s="251"/>
    </row>
    <row r="21" spans="125:125" ht="13.2" x14ac:dyDescent="0.2">
      <c r="DU21" s="25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1"/>
    </row>
    <row r="29" spans="125:125" ht="13.2" x14ac:dyDescent="0.2"/>
    <row r="30" spans="125:125" ht="13.2" x14ac:dyDescent="0.2"/>
    <row r="31" spans="125:125" ht="13.2" x14ac:dyDescent="0.2"/>
    <row r="32" spans="125:125" ht="13.2" x14ac:dyDescent="0.2"/>
    <row r="33" spans="2:125" ht="13.2" x14ac:dyDescent="0.2">
      <c r="B33" s="251"/>
      <c r="G33" s="251"/>
      <c r="I33" s="251"/>
    </row>
    <row r="34" spans="2:125" ht="13.2" x14ac:dyDescent="0.2">
      <c r="C34" s="251"/>
      <c r="P34" s="251"/>
      <c r="DE34" s="251"/>
      <c r="DH34" s="251"/>
    </row>
    <row r="35" spans="2:125" ht="13.2" x14ac:dyDescent="0.2">
      <c r="D35" s="251"/>
      <c r="E35" s="251"/>
      <c r="DG35" s="251"/>
      <c r="DJ35" s="251"/>
      <c r="DP35" s="251"/>
      <c r="DQ35" s="251"/>
      <c r="DR35" s="251"/>
      <c r="DS35" s="251"/>
      <c r="DT35" s="251"/>
      <c r="DU35" s="251"/>
    </row>
    <row r="36" spans="2:125" ht="13.2" x14ac:dyDescent="0.2">
      <c r="F36" s="251"/>
      <c r="H36" s="251"/>
      <c r="J36" s="251"/>
      <c r="K36" s="251"/>
      <c r="L36" s="251"/>
      <c r="M36" s="251"/>
      <c r="N36" s="251"/>
      <c r="O36" s="251"/>
      <c r="Q36" s="251"/>
      <c r="R36" s="251"/>
      <c r="S36" s="251"/>
      <c r="T36" s="251"/>
      <c r="U36" s="251"/>
      <c r="V36" s="251"/>
      <c r="W36" s="251"/>
      <c r="X36" s="251"/>
      <c r="Y36" s="251"/>
      <c r="Z36" s="251"/>
      <c r="AA36" s="251"/>
      <c r="AB36" s="251"/>
      <c r="AC36" s="251"/>
      <c r="AD36" s="251"/>
      <c r="AE36" s="251"/>
      <c r="AF36" s="251"/>
      <c r="AG36" s="251"/>
      <c r="AH36" s="251"/>
      <c r="AI36" s="251"/>
      <c r="AJ36" s="251"/>
      <c r="AK36" s="251"/>
      <c r="AL36" s="251"/>
      <c r="AM36" s="251"/>
      <c r="AN36" s="251"/>
      <c r="AO36" s="251"/>
      <c r="AP36" s="251"/>
      <c r="AQ36" s="251"/>
      <c r="AR36" s="251"/>
      <c r="AS36" s="251"/>
      <c r="AT36" s="251"/>
      <c r="AU36" s="251"/>
      <c r="AV36" s="251"/>
      <c r="AW36" s="251"/>
      <c r="AX36" s="251"/>
      <c r="AY36" s="251"/>
      <c r="AZ36" s="251"/>
      <c r="BA36" s="251"/>
      <c r="BB36" s="251"/>
      <c r="BC36" s="251"/>
      <c r="BD36" s="251"/>
      <c r="BE36" s="251"/>
      <c r="BF36" s="251"/>
      <c r="BG36" s="251"/>
      <c r="BH36" s="251"/>
      <c r="BI36" s="251"/>
      <c r="BJ36" s="251"/>
      <c r="BK36" s="251"/>
      <c r="BL36" s="251"/>
      <c r="BM36" s="251"/>
      <c r="BN36" s="251"/>
      <c r="BO36" s="251"/>
      <c r="BP36" s="251"/>
      <c r="BQ36" s="251"/>
      <c r="BR36" s="251"/>
      <c r="BS36" s="251"/>
      <c r="BT36" s="251"/>
      <c r="BU36" s="251"/>
      <c r="BV36" s="251"/>
      <c r="BW36" s="251"/>
      <c r="BX36" s="251"/>
      <c r="BY36" s="251"/>
      <c r="BZ36" s="251"/>
      <c r="CA36" s="251"/>
      <c r="CB36" s="251"/>
      <c r="CC36" s="251"/>
      <c r="CD36" s="251"/>
      <c r="CE36" s="251"/>
      <c r="CF36" s="251"/>
      <c r="CG36" s="251"/>
      <c r="CH36" s="251"/>
      <c r="CI36" s="251"/>
      <c r="CJ36" s="251"/>
      <c r="CK36" s="251"/>
      <c r="CL36" s="251"/>
      <c r="CM36" s="251"/>
      <c r="CN36" s="251"/>
      <c r="CO36" s="251"/>
      <c r="CP36" s="251"/>
      <c r="CQ36" s="251"/>
      <c r="CR36" s="251"/>
      <c r="CS36" s="251"/>
      <c r="CT36" s="251"/>
      <c r="CU36" s="251"/>
      <c r="CV36" s="251"/>
      <c r="CW36" s="251"/>
      <c r="CX36" s="251"/>
      <c r="CY36" s="251"/>
      <c r="CZ36" s="251"/>
      <c r="DA36" s="251"/>
      <c r="DB36" s="251"/>
      <c r="DC36" s="251"/>
      <c r="DD36" s="251"/>
      <c r="DF36" s="251"/>
      <c r="DI36" s="251"/>
      <c r="DK36" s="251"/>
      <c r="DL36" s="251"/>
      <c r="DM36" s="251"/>
      <c r="DN36" s="251"/>
      <c r="DO36" s="251"/>
      <c r="DP36" s="251"/>
      <c r="DQ36" s="251"/>
      <c r="DR36" s="251"/>
      <c r="DS36" s="251"/>
      <c r="DT36" s="251"/>
      <c r="DU36" s="251"/>
    </row>
    <row r="37" spans="2:125" ht="13.2" x14ac:dyDescent="0.2">
      <c r="DU37" s="251"/>
    </row>
    <row r="38" spans="2:125" ht="13.2" x14ac:dyDescent="0.2">
      <c r="DT38" s="251"/>
      <c r="DU38" s="251"/>
    </row>
    <row r="39" spans="2:125" ht="13.2" x14ac:dyDescent="0.2"/>
    <row r="40" spans="2:125" ht="13.2" x14ac:dyDescent="0.2">
      <c r="DH40" s="251"/>
    </row>
    <row r="41" spans="2:125" ht="13.2" x14ac:dyDescent="0.2">
      <c r="DE41" s="251"/>
    </row>
    <row r="42" spans="2:125" ht="13.2" x14ac:dyDescent="0.2">
      <c r="DG42" s="251"/>
      <c r="DJ42" s="251"/>
    </row>
    <row r="43" spans="2:125" ht="13.2" x14ac:dyDescent="0.2">
      <c r="Q43" s="251"/>
      <c r="R43" s="251"/>
      <c r="S43" s="251"/>
      <c r="T43" s="251"/>
      <c r="U43" s="251"/>
      <c r="V43" s="251"/>
      <c r="W43" s="251"/>
      <c r="X43" s="251"/>
      <c r="Y43" s="251"/>
      <c r="Z43" s="251"/>
      <c r="AA43" s="251"/>
      <c r="AB43" s="251"/>
      <c r="AC43" s="251"/>
      <c r="AD43" s="251"/>
      <c r="AE43" s="251"/>
      <c r="AF43" s="251"/>
      <c r="AG43" s="251"/>
      <c r="AH43" s="251"/>
      <c r="AI43" s="251"/>
      <c r="AJ43" s="251"/>
      <c r="AK43" s="251"/>
      <c r="AL43" s="251"/>
      <c r="AM43" s="251"/>
      <c r="AN43" s="251"/>
      <c r="AO43" s="251"/>
      <c r="AP43" s="251"/>
      <c r="AQ43" s="251"/>
      <c r="AR43" s="251"/>
      <c r="AS43" s="251"/>
      <c r="AT43" s="251"/>
      <c r="AU43" s="251"/>
      <c r="AV43" s="251"/>
      <c r="AW43" s="251"/>
      <c r="AX43" s="251"/>
      <c r="AY43" s="251"/>
      <c r="AZ43" s="251"/>
      <c r="BA43" s="251"/>
      <c r="BB43" s="251"/>
      <c r="BC43" s="251"/>
      <c r="BD43" s="251"/>
      <c r="BE43" s="251"/>
      <c r="BF43" s="251"/>
      <c r="BG43" s="251"/>
      <c r="BH43" s="251"/>
      <c r="BI43" s="251"/>
      <c r="BJ43" s="251"/>
      <c r="BK43" s="251"/>
      <c r="BL43" s="251"/>
      <c r="BM43" s="251"/>
      <c r="BN43" s="251"/>
      <c r="BO43" s="251"/>
      <c r="BP43" s="251"/>
      <c r="BQ43" s="251"/>
      <c r="BR43" s="251"/>
      <c r="BS43" s="251"/>
      <c r="BT43" s="251"/>
      <c r="BU43" s="251"/>
      <c r="BV43" s="251"/>
      <c r="BW43" s="251"/>
      <c r="BX43" s="251"/>
      <c r="BY43" s="251"/>
      <c r="BZ43" s="251"/>
      <c r="CA43" s="251"/>
      <c r="CB43" s="251"/>
      <c r="CC43" s="251"/>
      <c r="CD43" s="251"/>
      <c r="CE43" s="251"/>
      <c r="CF43" s="251"/>
      <c r="CG43" s="251"/>
      <c r="CH43" s="251"/>
      <c r="CI43" s="251"/>
      <c r="CJ43" s="251"/>
      <c r="CK43" s="251"/>
      <c r="CL43" s="251"/>
      <c r="CM43" s="251"/>
      <c r="CN43" s="251"/>
      <c r="CO43" s="251"/>
      <c r="CP43" s="251"/>
      <c r="CQ43" s="251"/>
      <c r="CR43" s="251"/>
      <c r="CS43" s="251"/>
      <c r="CT43" s="251"/>
      <c r="CU43" s="251"/>
      <c r="CV43" s="251"/>
      <c r="CW43" s="251"/>
      <c r="CX43" s="251"/>
      <c r="CY43" s="251"/>
      <c r="CZ43" s="251"/>
      <c r="DA43" s="251"/>
      <c r="DB43" s="251"/>
      <c r="DC43" s="251"/>
      <c r="DD43" s="251"/>
      <c r="DF43" s="251"/>
      <c r="DI43" s="251"/>
      <c r="DK43" s="251"/>
      <c r="DL43" s="251"/>
      <c r="DM43" s="251"/>
      <c r="DN43" s="251"/>
      <c r="DO43" s="251"/>
      <c r="DP43" s="251"/>
      <c r="DQ43" s="251"/>
      <c r="DR43" s="251"/>
      <c r="DS43" s="251"/>
      <c r="DT43" s="251"/>
      <c r="DU43" s="251"/>
    </row>
    <row r="44" spans="2:125" ht="13.2" x14ac:dyDescent="0.2">
      <c r="DU44" s="251"/>
    </row>
    <row r="45" spans="2:125" ht="13.2" x14ac:dyDescent="0.2"/>
    <row r="46" spans="2:125" ht="13.2" x14ac:dyDescent="0.2"/>
    <row r="47" spans="2:125" ht="13.2" x14ac:dyDescent="0.2"/>
    <row r="48" spans="2:125" ht="13.2" x14ac:dyDescent="0.2">
      <c r="DT48" s="251"/>
      <c r="DU48" s="251"/>
    </row>
    <row r="49" spans="120:125" ht="13.2" x14ac:dyDescent="0.2">
      <c r="DU49" s="251"/>
    </row>
    <row r="50" spans="120:125" ht="13.2" x14ac:dyDescent="0.2">
      <c r="DU50" s="251"/>
    </row>
    <row r="51" spans="120:125" ht="13.2" x14ac:dyDescent="0.2">
      <c r="DP51" s="251"/>
      <c r="DQ51" s="251"/>
      <c r="DR51" s="251"/>
      <c r="DS51" s="251"/>
      <c r="DT51" s="251"/>
      <c r="DU51" s="251"/>
    </row>
    <row r="52" spans="120:125" ht="13.2" x14ac:dyDescent="0.2"/>
    <row r="53" spans="120:125" ht="13.2" x14ac:dyDescent="0.2"/>
    <row r="54" spans="120:125" ht="13.2" x14ac:dyDescent="0.2">
      <c r="DU54" s="251"/>
    </row>
    <row r="55" spans="120:125" ht="13.2" x14ac:dyDescent="0.2"/>
    <row r="56" spans="120:125" ht="13.2" x14ac:dyDescent="0.2"/>
    <row r="57" spans="120:125" ht="13.2" x14ac:dyDescent="0.2"/>
    <row r="58" spans="120:125" ht="13.2" x14ac:dyDescent="0.2">
      <c r="DU58" s="251"/>
    </row>
    <row r="59" spans="120:125" ht="13.2" x14ac:dyDescent="0.2"/>
    <row r="60" spans="120:125" ht="13.2" x14ac:dyDescent="0.2"/>
    <row r="61" spans="120:125" ht="13.2" x14ac:dyDescent="0.2"/>
    <row r="62" spans="120:125" ht="13.2" x14ac:dyDescent="0.2"/>
    <row r="63" spans="120:125" ht="13.2" x14ac:dyDescent="0.2">
      <c r="DU63" s="251"/>
    </row>
    <row r="64" spans="120:125" ht="13.2" x14ac:dyDescent="0.2">
      <c r="DT64" s="251"/>
      <c r="DU64" s="251"/>
    </row>
    <row r="65" spans="123:125" ht="13.2" x14ac:dyDescent="0.2"/>
    <row r="66" spans="123:125" ht="13.2" x14ac:dyDescent="0.2"/>
    <row r="67" spans="123:125" ht="13.2" x14ac:dyDescent="0.2"/>
    <row r="68" spans="123:125" ht="13.2" x14ac:dyDescent="0.2"/>
    <row r="69" spans="123:125" ht="13.2" x14ac:dyDescent="0.2">
      <c r="DS69" s="251"/>
      <c r="DT69" s="251"/>
      <c r="DU69" s="25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1"/>
    </row>
    <row r="83" spans="116:125" ht="13.2" x14ac:dyDescent="0.2">
      <c r="DM83" s="251"/>
      <c r="DN83" s="251"/>
      <c r="DO83" s="251"/>
      <c r="DP83" s="251"/>
      <c r="DQ83" s="251"/>
      <c r="DR83" s="251"/>
      <c r="DS83" s="251"/>
      <c r="DT83" s="251"/>
      <c r="DU83" s="251"/>
    </row>
    <row r="84" spans="116:125" ht="13.2" x14ac:dyDescent="0.2"/>
    <row r="85" spans="116:125" ht="13.2" x14ac:dyDescent="0.2"/>
    <row r="86" spans="116:125" ht="13.2" x14ac:dyDescent="0.2"/>
    <row r="87" spans="116:125" ht="13.2" x14ac:dyDescent="0.2"/>
    <row r="88" spans="116:125" ht="13.2" x14ac:dyDescent="0.2">
      <c r="DU88" s="25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1"/>
      <c r="DT94" s="251"/>
      <c r="DU94" s="251"/>
    </row>
    <row r="95" spans="116:125" ht="13.5" customHeight="1" x14ac:dyDescent="0.2">
      <c r="DU95" s="25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1"/>
    </row>
    <row r="102" spans="124:125" ht="13.5" customHeight="1" x14ac:dyDescent="0.2"/>
    <row r="103" spans="124:125" ht="13.5" customHeight="1" x14ac:dyDescent="0.2"/>
    <row r="104" spans="124:125" ht="13.5" customHeight="1" x14ac:dyDescent="0.2">
      <c r="DT104" s="251"/>
      <c r="DU104" s="25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1" t="s">
        <v>475</v>
      </c>
    </row>
    <row r="121" spans="125:125" ht="13.5" hidden="1" customHeight="1" x14ac:dyDescent="0.2">
      <c r="DU121" s="251"/>
    </row>
  </sheetData>
  <sheetProtection algorithmName="SHA-512" hashValue="UQF8So6PcEc0Ej6R96xK93Ozhri2KzWCQq4h56XeAGhsYmbqvsY4/XCPofeaIkGkHTmQ2aUUF2o/ebRLaEEXfw==" saltValue="2Nq+LwQm9o64sb/MsB3wu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52" customWidth="1"/>
    <col min="126" max="142" width="0" style="251" hidden="1" customWidth="1"/>
    <col min="143" max="16384" width="9" style="251" hidden="1"/>
  </cols>
  <sheetData>
    <row r="1" spans="1:125" ht="13.5" customHeight="1" x14ac:dyDescent="0.2">
      <c r="A1" s="251"/>
      <c r="B1" s="251"/>
      <c r="C1" s="251"/>
      <c r="D1" s="251"/>
      <c r="E1" s="251"/>
      <c r="F1" s="251"/>
      <c r="G1" s="251"/>
      <c r="H1" s="251"/>
      <c r="I1" s="251"/>
      <c r="J1" s="251"/>
      <c r="K1" s="251"/>
      <c r="L1" s="251"/>
      <c r="M1" s="251"/>
      <c r="N1" s="251"/>
      <c r="O1" s="251"/>
      <c r="P1" s="251"/>
      <c r="Q1" s="251"/>
      <c r="R1" s="251"/>
      <c r="S1" s="251"/>
      <c r="T1" s="251"/>
      <c r="U1" s="251"/>
      <c r="V1" s="251"/>
      <c r="W1" s="251"/>
      <c r="X1" s="251"/>
      <c r="Y1" s="251"/>
      <c r="Z1" s="251"/>
      <c r="AA1" s="251"/>
      <c r="AB1" s="251"/>
      <c r="AC1" s="251"/>
      <c r="AD1" s="251"/>
      <c r="AE1" s="251"/>
      <c r="AF1" s="251"/>
      <c r="AG1" s="251"/>
      <c r="AH1" s="251"/>
      <c r="AI1" s="251"/>
      <c r="AJ1" s="251"/>
      <c r="AK1" s="251"/>
      <c r="AL1" s="251"/>
      <c r="AM1" s="251"/>
      <c r="AN1" s="251"/>
      <c r="AO1" s="251"/>
      <c r="AP1" s="251"/>
      <c r="AQ1" s="251"/>
      <c r="AR1" s="251"/>
      <c r="AS1" s="251"/>
      <c r="AT1" s="251"/>
      <c r="AU1" s="251"/>
      <c r="AV1" s="251"/>
      <c r="AW1" s="251"/>
      <c r="AX1" s="251"/>
      <c r="AY1" s="251"/>
      <c r="AZ1" s="251"/>
      <c r="BA1" s="251"/>
      <c r="BB1" s="251"/>
      <c r="BC1" s="251"/>
      <c r="BD1" s="251"/>
      <c r="BE1" s="251"/>
      <c r="BF1" s="251"/>
      <c r="BG1" s="251"/>
      <c r="BH1" s="251"/>
      <c r="BI1" s="251"/>
      <c r="BJ1" s="251"/>
      <c r="BK1" s="251"/>
      <c r="BL1" s="251"/>
      <c r="BM1" s="251"/>
      <c r="BN1" s="251"/>
      <c r="BO1" s="251"/>
      <c r="BP1" s="251"/>
      <c r="BQ1" s="251"/>
      <c r="BR1" s="251"/>
      <c r="BS1" s="251"/>
      <c r="BT1" s="251"/>
      <c r="BU1" s="251"/>
      <c r="BV1" s="251"/>
      <c r="BW1" s="251"/>
      <c r="BX1" s="251"/>
      <c r="BY1" s="251"/>
      <c r="BZ1" s="251"/>
      <c r="CA1" s="251"/>
      <c r="CB1" s="251"/>
      <c r="CC1" s="251"/>
      <c r="CD1" s="251"/>
      <c r="CE1" s="251"/>
      <c r="CF1" s="251"/>
      <c r="CG1" s="251"/>
      <c r="CH1" s="251"/>
      <c r="CI1" s="251"/>
      <c r="CJ1" s="251"/>
      <c r="CK1" s="251"/>
      <c r="CL1" s="251"/>
      <c r="CM1" s="251"/>
      <c r="CN1" s="251"/>
      <c r="CO1" s="251"/>
      <c r="CP1" s="251"/>
      <c r="CQ1" s="251"/>
      <c r="CR1" s="251"/>
      <c r="CS1" s="251"/>
      <c r="CT1" s="251"/>
      <c r="CU1" s="251"/>
      <c r="CV1" s="251"/>
      <c r="CW1" s="251"/>
      <c r="CX1" s="251"/>
      <c r="CY1" s="251"/>
      <c r="CZ1" s="251"/>
      <c r="DA1" s="251"/>
      <c r="DB1" s="251"/>
      <c r="DC1" s="251"/>
      <c r="DD1" s="251"/>
      <c r="DE1" s="251"/>
      <c r="DF1" s="251"/>
      <c r="DG1" s="251"/>
      <c r="DH1" s="251"/>
      <c r="DI1" s="251"/>
      <c r="DJ1" s="251"/>
      <c r="DK1" s="251"/>
      <c r="DL1" s="251"/>
      <c r="DM1" s="251"/>
      <c r="DN1" s="251"/>
      <c r="DO1" s="251"/>
      <c r="DP1" s="251"/>
      <c r="DQ1" s="251"/>
      <c r="DR1" s="251"/>
      <c r="DS1" s="251"/>
      <c r="DT1" s="251"/>
      <c r="DU1" s="251"/>
    </row>
    <row r="2" spans="1:125" ht="13.2" x14ac:dyDescent="0.2">
      <c r="B2" s="251"/>
      <c r="T2" s="251"/>
    </row>
    <row r="3" spans="1:125" ht="13.2" x14ac:dyDescent="0.2">
      <c r="C3" s="251"/>
      <c r="D3" s="251"/>
      <c r="E3" s="251"/>
      <c r="F3" s="251"/>
      <c r="G3" s="251"/>
      <c r="H3" s="251"/>
      <c r="I3" s="251"/>
      <c r="J3" s="251"/>
      <c r="K3" s="251"/>
      <c r="L3" s="251"/>
      <c r="M3" s="251"/>
      <c r="N3" s="251"/>
      <c r="O3" s="251"/>
      <c r="P3" s="251"/>
      <c r="Q3" s="251"/>
      <c r="R3" s="251"/>
      <c r="S3" s="251"/>
      <c r="U3" s="251"/>
      <c r="V3" s="251"/>
      <c r="W3" s="251"/>
      <c r="X3" s="251"/>
      <c r="Y3" s="251"/>
      <c r="Z3" s="251"/>
      <c r="AA3" s="251"/>
      <c r="AB3" s="251"/>
      <c r="AC3" s="251"/>
      <c r="AD3" s="251"/>
      <c r="AE3" s="251"/>
      <c r="AF3" s="251"/>
      <c r="AG3" s="251"/>
      <c r="AH3" s="251"/>
      <c r="AI3" s="251"/>
      <c r="AJ3" s="251"/>
      <c r="AK3" s="251"/>
      <c r="AL3" s="251"/>
      <c r="AM3" s="251"/>
      <c r="AN3" s="251"/>
      <c r="AO3" s="251"/>
      <c r="AP3" s="251"/>
      <c r="AQ3" s="251"/>
      <c r="AR3" s="251"/>
      <c r="AS3" s="251"/>
      <c r="AT3" s="251"/>
      <c r="AU3" s="251"/>
      <c r="AV3" s="251"/>
      <c r="AW3" s="251"/>
      <c r="AX3" s="251"/>
      <c r="AY3" s="251"/>
      <c r="AZ3" s="251"/>
      <c r="BA3" s="251"/>
      <c r="BB3" s="251"/>
      <c r="BC3" s="251"/>
      <c r="BD3" s="251"/>
      <c r="BE3" s="251"/>
      <c r="BF3" s="251"/>
      <c r="BG3" s="251"/>
      <c r="BH3" s="251"/>
      <c r="BI3" s="251"/>
      <c r="BJ3" s="251"/>
      <c r="BK3" s="251"/>
      <c r="BL3" s="251"/>
      <c r="BM3" s="251"/>
      <c r="BN3" s="251"/>
      <c r="BO3" s="251"/>
      <c r="BP3" s="251"/>
      <c r="BQ3" s="251"/>
      <c r="BR3" s="251"/>
      <c r="BS3" s="251"/>
      <c r="BT3" s="251"/>
      <c r="BU3" s="251"/>
      <c r="BV3" s="251"/>
      <c r="BW3" s="251"/>
      <c r="BX3" s="251"/>
      <c r="BY3" s="251"/>
      <c r="BZ3" s="251"/>
      <c r="CA3" s="251"/>
      <c r="CB3" s="251"/>
      <c r="CC3" s="251"/>
      <c r="CD3" s="251"/>
      <c r="CE3" s="251"/>
      <c r="CF3" s="251"/>
      <c r="CG3" s="251"/>
      <c r="CH3" s="251"/>
      <c r="CI3" s="251"/>
      <c r="CJ3" s="251"/>
      <c r="CK3" s="251"/>
      <c r="CL3" s="251"/>
      <c r="CM3" s="251"/>
      <c r="CN3" s="251"/>
      <c r="CO3" s="251"/>
      <c r="CP3" s="251"/>
      <c r="CQ3" s="251"/>
      <c r="CR3" s="251"/>
      <c r="CS3" s="251"/>
      <c r="CT3" s="251"/>
      <c r="CU3" s="251"/>
      <c r="CV3" s="251"/>
      <c r="CW3" s="251"/>
      <c r="CX3" s="251"/>
      <c r="CY3" s="251"/>
      <c r="CZ3" s="251"/>
      <c r="DA3" s="251"/>
      <c r="DB3" s="251"/>
      <c r="DC3" s="251"/>
      <c r="DD3" s="251"/>
      <c r="DE3" s="251"/>
      <c r="DF3" s="251"/>
      <c r="DG3" s="251"/>
      <c r="DH3" s="251"/>
      <c r="DI3" s="251"/>
      <c r="DJ3" s="251"/>
      <c r="DK3" s="251"/>
      <c r="DL3" s="251"/>
      <c r="DM3" s="251"/>
      <c r="DN3" s="251"/>
      <c r="DO3" s="251"/>
      <c r="DP3" s="251"/>
      <c r="DQ3" s="251"/>
      <c r="DR3" s="251"/>
      <c r="DS3" s="251"/>
      <c r="DT3" s="251"/>
      <c r="DU3" s="25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1"/>
      <c r="G33" s="251"/>
      <c r="I33" s="251"/>
    </row>
    <row r="34" spans="2:125" ht="13.2" x14ac:dyDescent="0.2">
      <c r="C34" s="251"/>
      <c r="P34" s="251"/>
      <c r="R34" s="251"/>
      <c r="U34" s="251"/>
    </row>
    <row r="35" spans="2:125" ht="13.2" x14ac:dyDescent="0.2">
      <c r="D35" s="251"/>
      <c r="E35" s="251"/>
      <c r="T35" s="251"/>
      <c r="W35" s="251"/>
      <c r="X35" s="251"/>
      <c r="Y35" s="251"/>
      <c r="Z35" s="251"/>
      <c r="AA35" s="251"/>
      <c r="AB35" s="251"/>
      <c r="AC35" s="251"/>
      <c r="AD35" s="251"/>
      <c r="AE35" s="251"/>
      <c r="AF35" s="251"/>
      <c r="AG35" s="251"/>
      <c r="AH35" s="251"/>
      <c r="AI35" s="251"/>
      <c r="AJ35" s="251"/>
      <c r="AK35" s="251"/>
      <c r="AL35" s="251"/>
      <c r="AM35" s="251"/>
      <c r="AN35" s="251"/>
      <c r="AO35" s="251"/>
      <c r="AP35" s="251"/>
      <c r="AQ35" s="251"/>
      <c r="AR35" s="251"/>
      <c r="AS35" s="251"/>
      <c r="AT35" s="251"/>
      <c r="AU35" s="251"/>
      <c r="AV35" s="251"/>
      <c r="AW35" s="251"/>
      <c r="AX35" s="251"/>
      <c r="AY35" s="251"/>
      <c r="AZ35" s="251"/>
      <c r="BA35" s="251"/>
      <c r="BB35" s="251"/>
      <c r="BC35" s="251"/>
      <c r="BD35" s="251"/>
      <c r="BE35" s="251"/>
      <c r="BF35" s="251"/>
      <c r="BG35" s="251"/>
      <c r="BH35" s="251"/>
      <c r="BI35" s="251"/>
      <c r="BJ35" s="251"/>
      <c r="BK35" s="251"/>
      <c r="BL35" s="251"/>
      <c r="BM35" s="251"/>
      <c r="BN35" s="251"/>
      <c r="BO35" s="251"/>
      <c r="BP35" s="251"/>
      <c r="BQ35" s="251"/>
      <c r="BR35" s="251"/>
      <c r="BS35" s="251"/>
      <c r="BT35" s="251"/>
      <c r="BU35" s="251"/>
      <c r="BV35" s="251"/>
      <c r="BW35" s="251"/>
      <c r="BX35" s="251"/>
      <c r="BY35" s="251"/>
      <c r="BZ35" s="251"/>
      <c r="CA35" s="251"/>
      <c r="CB35" s="251"/>
      <c r="CC35" s="251"/>
      <c r="CD35" s="251"/>
      <c r="CE35" s="251"/>
      <c r="CF35" s="251"/>
      <c r="CG35" s="251"/>
      <c r="CH35" s="251"/>
      <c r="CI35" s="251"/>
      <c r="CJ35" s="251"/>
      <c r="CK35" s="251"/>
      <c r="CL35" s="251"/>
      <c r="CM35" s="251"/>
      <c r="CN35" s="251"/>
      <c r="CO35" s="251"/>
      <c r="CP35" s="251"/>
      <c r="CQ35" s="251"/>
      <c r="CR35" s="251"/>
      <c r="CS35" s="251"/>
      <c r="CT35" s="251"/>
      <c r="CU35" s="251"/>
      <c r="CV35" s="251"/>
      <c r="CW35" s="251"/>
      <c r="CX35" s="251"/>
      <c r="CY35" s="251"/>
      <c r="CZ35" s="251"/>
      <c r="DA35" s="251"/>
      <c r="DB35" s="251"/>
      <c r="DC35" s="251"/>
      <c r="DD35" s="251"/>
      <c r="DE35" s="251"/>
      <c r="DF35" s="251"/>
      <c r="DG35" s="251"/>
      <c r="DH35" s="251"/>
      <c r="DI35" s="251"/>
      <c r="DJ35" s="251"/>
      <c r="DK35" s="251"/>
      <c r="DL35" s="251"/>
      <c r="DM35" s="251"/>
      <c r="DN35" s="251"/>
      <c r="DO35" s="251"/>
      <c r="DP35" s="251"/>
      <c r="DQ35" s="251"/>
      <c r="DR35" s="251"/>
      <c r="DS35" s="251"/>
      <c r="DT35" s="251"/>
      <c r="DU35" s="251"/>
    </row>
    <row r="36" spans="2:125" ht="13.2" x14ac:dyDescent="0.2">
      <c r="F36" s="251"/>
      <c r="H36" s="251"/>
      <c r="J36" s="251"/>
      <c r="K36" s="251"/>
      <c r="L36" s="251"/>
      <c r="M36" s="251"/>
      <c r="N36" s="251"/>
      <c r="O36" s="251"/>
      <c r="Q36" s="251"/>
      <c r="S36" s="251"/>
      <c r="V36" s="251"/>
    </row>
    <row r="37" spans="2:125" ht="13.2" x14ac:dyDescent="0.2"/>
    <row r="38" spans="2:125" ht="13.2" x14ac:dyDescent="0.2"/>
    <row r="39" spans="2:125" ht="13.2" x14ac:dyDescent="0.2"/>
    <row r="40" spans="2:125" ht="13.2" x14ac:dyDescent="0.2">
      <c r="U40" s="251"/>
    </row>
    <row r="41" spans="2:125" ht="13.2" x14ac:dyDescent="0.2">
      <c r="R41" s="251"/>
    </row>
    <row r="42" spans="2:125" ht="13.2" x14ac:dyDescent="0.2">
      <c r="T42" s="251"/>
      <c r="W42" s="251"/>
      <c r="X42" s="251"/>
      <c r="Y42" s="251"/>
      <c r="Z42" s="251"/>
      <c r="AA42" s="251"/>
      <c r="AB42" s="251"/>
      <c r="AC42" s="251"/>
      <c r="AD42" s="251"/>
      <c r="AE42" s="251"/>
      <c r="AF42" s="251"/>
      <c r="AG42" s="251"/>
      <c r="AH42" s="251"/>
      <c r="AI42" s="251"/>
      <c r="AJ42" s="251"/>
      <c r="AK42" s="251"/>
      <c r="AL42" s="251"/>
      <c r="AM42" s="251"/>
      <c r="AN42" s="251"/>
      <c r="AO42" s="251"/>
      <c r="AP42" s="251"/>
      <c r="AQ42" s="251"/>
      <c r="AR42" s="251"/>
      <c r="AS42" s="251"/>
      <c r="AT42" s="251"/>
      <c r="AU42" s="251"/>
      <c r="AV42" s="251"/>
      <c r="AW42" s="251"/>
      <c r="AX42" s="251"/>
      <c r="AY42" s="251"/>
      <c r="AZ42" s="251"/>
      <c r="BA42" s="251"/>
      <c r="BB42" s="251"/>
      <c r="BC42" s="251"/>
      <c r="BD42" s="251"/>
      <c r="BE42" s="251"/>
      <c r="BF42" s="251"/>
      <c r="BG42" s="251"/>
      <c r="BH42" s="251"/>
      <c r="BI42" s="251"/>
      <c r="BJ42" s="251"/>
      <c r="BK42" s="251"/>
      <c r="BL42" s="251"/>
      <c r="BM42" s="251"/>
      <c r="BN42" s="251"/>
      <c r="BO42" s="251"/>
      <c r="BP42" s="251"/>
      <c r="BQ42" s="251"/>
      <c r="BR42" s="251"/>
      <c r="BS42" s="251"/>
      <c r="BT42" s="251"/>
      <c r="BU42" s="251"/>
      <c r="BV42" s="251"/>
      <c r="BW42" s="251"/>
      <c r="BX42" s="251"/>
      <c r="BY42" s="251"/>
      <c r="BZ42" s="251"/>
      <c r="CA42" s="251"/>
      <c r="CB42" s="251"/>
      <c r="CC42" s="251"/>
      <c r="CD42" s="251"/>
      <c r="CE42" s="251"/>
      <c r="CF42" s="251"/>
      <c r="CG42" s="251"/>
      <c r="CH42" s="251"/>
      <c r="CI42" s="251"/>
      <c r="CJ42" s="251"/>
      <c r="CK42" s="251"/>
      <c r="CL42" s="251"/>
      <c r="CM42" s="251"/>
      <c r="CN42" s="251"/>
      <c r="CO42" s="251"/>
      <c r="CP42" s="251"/>
      <c r="CQ42" s="251"/>
      <c r="CR42" s="251"/>
      <c r="CS42" s="251"/>
      <c r="CT42" s="251"/>
      <c r="CU42" s="251"/>
      <c r="CV42" s="251"/>
      <c r="CW42" s="251"/>
      <c r="CX42" s="251"/>
      <c r="CY42" s="251"/>
      <c r="CZ42" s="251"/>
      <c r="DA42" s="251"/>
      <c r="DB42" s="251"/>
      <c r="DC42" s="251"/>
      <c r="DD42" s="251"/>
      <c r="DE42" s="251"/>
      <c r="DF42" s="251"/>
      <c r="DG42" s="251"/>
      <c r="DH42" s="251"/>
      <c r="DI42" s="251"/>
      <c r="DJ42" s="251"/>
      <c r="DK42" s="251"/>
      <c r="DL42" s="251"/>
      <c r="DM42" s="251"/>
      <c r="DN42" s="251"/>
      <c r="DO42" s="251"/>
      <c r="DP42" s="251"/>
      <c r="DQ42" s="251"/>
      <c r="DR42" s="251"/>
      <c r="DS42" s="251"/>
      <c r="DT42" s="251"/>
      <c r="DU42" s="251"/>
    </row>
    <row r="43" spans="2:125" ht="13.2" x14ac:dyDescent="0.2">
      <c r="Q43" s="251"/>
      <c r="S43" s="251"/>
      <c r="V43" s="25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2" t="s">
        <v>475</v>
      </c>
    </row>
  </sheetData>
  <sheetProtection algorithmName="SHA-512" hashValue="lo6wQ5O678LVXHouPkYG5+Y/Q0rm/jqLzO3eZiAIzhj/PdGF1003vRujdzdrGfTidEd1iHvATa9rAlbHLyRfUg==" saltValue="YYN28Xm0eLrp6KdqAdRHT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2">
      <c r="B47" s="10"/>
      <c r="C47" s="1126" t="s">
        <v>3</v>
      </c>
      <c r="D47" s="1126"/>
      <c r="E47" s="1127"/>
      <c r="F47" s="11">
        <v>17.63</v>
      </c>
      <c r="G47" s="12">
        <v>13.49</v>
      </c>
      <c r="H47" s="12">
        <v>17.489999999999998</v>
      </c>
      <c r="I47" s="12">
        <v>20.079999999999998</v>
      </c>
      <c r="J47" s="13">
        <v>17.5</v>
      </c>
    </row>
    <row r="48" spans="2:10" ht="57.75" customHeight="1" x14ac:dyDescent="0.2">
      <c r="B48" s="14"/>
      <c r="C48" s="1128" t="s">
        <v>4</v>
      </c>
      <c r="D48" s="1128"/>
      <c r="E48" s="1129"/>
      <c r="F48" s="15">
        <v>7.02</v>
      </c>
      <c r="G48" s="16">
        <v>9.07</v>
      </c>
      <c r="H48" s="16">
        <v>15.36</v>
      </c>
      <c r="I48" s="16">
        <v>11.82</v>
      </c>
      <c r="J48" s="17">
        <v>11</v>
      </c>
    </row>
    <row r="49" spans="2:10" ht="57.75" customHeight="1" thickBot="1" x14ac:dyDescent="0.25">
      <c r="B49" s="18"/>
      <c r="C49" s="1130" t="s">
        <v>5</v>
      </c>
      <c r="D49" s="1130"/>
      <c r="E49" s="1131"/>
      <c r="F49" s="19" t="s">
        <v>530</v>
      </c>
      <c r="G49" s="20" t="s">
        <v>531</v>
      </c>
      <c r="H49" s="20">
        <v>11.91</v>
      </c>
      <c r="I49" s="20" t="s">
        <v>532</v>
      </c>
      <c r="J49" s="21" t="s">
        <v>533</v>
      </c>
    </row>
    <row r="50" spans="2:10" ht="13.2" x14ac:dyDescent="0.2"/>
  </sheetData>
  <sheetProtection algorithmName="SHA-512" hashValue="m4T3tW7XhD2oex+gt2KgYekgIArqiLLMydkxIUWiL8v8Oi//c1tsGjor7SuFcksUupNHeIqAuvgQZK4yKm+2SQ==" saltValue="L1DzWy2gUT0yAE0xtG04j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鈴木 敬典</cp:lastModifiedBy>
  <cp:lastPrinted>2025-03-17T02:54:21Z</cp:lastPrinted>
  <dcterms:created xsi:type="dcterms:W3CDTF">2025-02-19T02:45:52Z</dcterms:created>
  <dcterms:modified xsi:type="dcterms:W3CDTF">2025-09-26T10:06:50Z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efa4170-0d19-0005-0004-bc88714345d2_Enabled">
    <vt:lpwstr>true</vt:lpwstr>
  </property>
  <property fmtid="{D5CDD505-2E9C-101B-9397-08002B2CF9AE}" pid="3" name="MSIP_Label_defa4170-0d19-0005-0004-bc88714345d2_SetDate">
    <vt:lpwstr>2025-09-26T10:06:50Z</vt:lpwstr>
  </property>
  <property fmtid="{D5CDD505-2E9C-101B-9397-08002B2CF9AE}" pid="4" name="MSIP_Label_defa4170-0d19-0005-0004-bc88714345d2_Method">
    <vt:lpwstr>Standard</vt:lpwstr>
  </property>
  <property fmtid="{D5CDD505-2E9C-101B-9397-08002B2CF9AE}" pid="5" name="MSIP_Label_defa4170-0d19-0005-0004-bc88714345d2_Name">
    <vt:lpwstr>defa4170-0d19-0005-0004-bc88714345d2</vt:lpwstr>
  </property>
  <property fmtid="{D5CDD505-2E9C-101B-9397-08002B2CF9AE}" pid="6" name="MSIP_Label_defa4170-0d19-0005-0004-bc88714345d2_SiteId">
    <vt:lpwstr>b3aceacd-ceff-4204-ad98-1574a3312f69</vt:lpwstr>
  </property>
  <property fmtid="{D5CDD505-2E9C-101B-9397-08002B2CF9AE}" pid="7" name="MSIP_Label_defa4170-0d19-0005-0004-bc88714345d2_ActionId">
    <vt:lpwstr>ce9dab39-16ab-4873-b0ac-d6e2a2a1e650</vt:lpwstr>
  </property>
  <property fmtid="{D5CDD505-2E9C-101B-9397-08002B2CF9AE}" pid="8" name="MSIP_Label_defa4170-0d19-0005-0004-bc88714345d2_ContentBits">
    <vt:lpwstr>0</vt:lpwstr>
  </property>
</Properties>
</file>