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AD349B98-DF6E-4EE0-A4E7-C44CA6CAF101}" xr6:coauthVersionLast="47" xr6:coauthVersionMax="47" xr10:uidLastSave="{00000000-0000-0000-0000-000000000000}"/>
  <bookViews>
    <workbookView xWindow="-28920" yWindow="-120" windowWidth="29040" windowHeight="15720" tabRatio="770" firstSheet="1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C39" i="10"/>
  <c r="BW38" i="10"/>
  <c r="BE38" i="10"/>
  <c r="AM38" i="10"/>
  <c r="C38" i="10"/>
  <c r="BE37" i="10"/>
  <c r="AM37" i="10"/>
  <c r="C37" i="10"/>
  <c r="BE36" i="10"/>
  <c r="BW34" i="10"/>
  <c r="BW35" i="10" s="1"/>
  <c r="BW36" i="10" s="1"/>
  <c r="BW37" i="10" s="1"/>
  <c r="C34" i="10"/>
  <c r="CO34" i="10" l="1"/>
  <c r="CO35" i="10" s="1"/>
  <c r="CO36" i="10" s="1"/>
  <c r="CO37" i="10" s="1"/>
  <c r="CO38" i="10" s="1"/>
  <c r="CO39" i="10" s="1"/>
  <c r="CO40" i="10" s="1"/>
  <c r="CO41" i="10" s="1"/>
  <c r="CO42" i="10" s="1"/>
  <c r="CO43" i="10" s="1"/>
  <c r="C35" i="10"/>
  <c r="C36" i="10" s="1"/>
  <c r="U34" i="10"/>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alcChain>
</file>

<file path=xl/sharedStrings.xml><?xml version="1.0" encoding="utf-8"?>
<sst xmlns="http://schemas.openxmlformats.org/spreadsheetml/2006/main" count="1204" uniqueCount="591">
  <si>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</si>
  <si>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</si>
  <si>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</si>
  <si>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</si>
  <si>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</si>
  <si>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</si>
  <si>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</si>
  <si>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</si>
  <si>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</si>
  <si>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</si>
  <si>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</si>
  <si>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</si>
  <si>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</si>
  <si>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</si>
  <si>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</si>
  <si>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</si>
  <si>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</si>
  <si>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</si>
  <si>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</si>
  <si>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</si>
  <si>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</si>
  <si>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</si>
  <si>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</si>
  <si>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</si>
  <si>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</si>
  <si>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</si>
  <si>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</si>
  <si>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</si>
  <si>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</si>
  <si>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</si>
  <si>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</si>
  <si>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</si>
  <si>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</si>
  <si>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</si>
  <si>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</si>
  <si>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</si>
  <si>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</si>
  <si>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</si>
  <si>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</si>
  <si>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</si>
  <si>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</si>
  <si>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</si>
  <si>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</si>
  <si>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</si>
  <si>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</si>
  <si>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</si>
  <si>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</si>
  <si>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</si>
  <si>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</si>
  <si>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</si>
  <si>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</si>
  <si>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</si>
  <si>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</si>
  <si>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</si>
  <si>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</si>
  <si>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</si>
  <si>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</si>
  <si>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</si>
  <si>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</si>
  <si>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</si>
  <si>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</si>
  <si>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</si>
  <si>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</si>
  <si>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</si>
  <si>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</si>
  <si>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</si>
  <si>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</si>
  <si>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</si>
  <si>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</si>
  <si>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</si>
  <si>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</si>
  <si>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</si>
  <si>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</si>
  <si>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</si>
  <si>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</si>
  <si>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</si>
  <si>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</si>
  <si>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</si>
  <si>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</si>
  <si>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</si>
  <si>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</si>
  <si>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</si>
  <si>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</si>
  <si>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</si>
  <si>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</si>
  <si>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</si>
  <si>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</si>
  <si>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</si>
  <si>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</si>
  <si>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</si>
  <si>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</si>
  <si>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</si>
  <si>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</si>
  <si>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</si>
  <si>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郡上市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</si>
  <si>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</si>
  <si>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</si>
  <si>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</si>
  <si>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</si>
  <si>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</si>
  <si>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</si>
  <si>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</si>
  <si>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</si>
  <si>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</si>
  <si>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</si>
  <si>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</si>
  <si>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</si>
  <si>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</si>
  <si>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</si>
  <si>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</si>
  <si>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</si>
  <si>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</si>
  <si>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</si>
  <si>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</si>
  <si>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</si>
  <si>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</si>
  <si>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</si>
  <si>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</si>
  <si>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</si>
  <si>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</si>
  <si>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</si>
  <si>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</si>
  <si>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</si>
  <si>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</si>
  <si>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</si>
  <si>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</si>
  <si>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</si>
  <si>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</si>
  <si>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</si>
  <si>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</si>
  <si>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</si>
  <si>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</si>
  <si>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</si>
  <si>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</si>
  <si>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</si>
  <si>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</si>
  <si>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</si>
  <si>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</si>
  <si>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</si>
  <si>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</si>
  <si>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</si>
  <si>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</si>
  <si>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</si>
  <si>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</si>
  <si>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</si>
  <si>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</si>
  <si>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</si>
  <si>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</si>
  <si>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</si>
  <si>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</si>
  <si>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</si>
  <si>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</si>
  <si>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</si>
  <si>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</si>
  <si>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</si>
  <si>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</si>
  <si>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</si>
  <si>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</si>
  <si>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</si>
  <si>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</si>
  <si>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</si>
  <si>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</si>
  <si>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</si>
  <si>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</si>
  <si>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</si>
  <si>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</si>
  <si>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</si>
  <si>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</si>
  <si>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</si>
  <si>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</si>
  <si>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</si>
  <si>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</si>
  <si>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</si>
  <si>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</si>
  <si>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</si>
  <si>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</si>
  <si>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</si>
  <si>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</si>
  <si>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</si>
  <si>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</si>
  <si>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</si>
  <si>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</si>
  <si>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</si>
  <si>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</si>
  <si>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</si>
  <si>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</si>
  <si>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</si>
  <si>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</si>
  <si>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</si>
  <si>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</si>
  <si>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</si>
  <si>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</si>
  <si>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</si>
  <si>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</si>
  <si>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</si>
  <si>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</si>
  <si>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</si>
  <si>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</si>
  <si>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</si>
  <si>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</si>
  <si>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</si>
  <si>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</si>
  <si>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</si>
  <si>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岐阜県郡上市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</si>
  <si>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</si>
  <si>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</si>
  <si>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</si>
  <si>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</si>
  <si>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</si>
  <si>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</si>
  <si>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</si>
  <si>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</si>
  <si>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</si>
  <si>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</si>
  <si>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</si>
  <si>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</si>
  <si>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</si>
  <si>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</si>
  <si>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</si>
  <si>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</si>
  <si>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</si>
  <si>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</si>
  <si>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</si>
  <si>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</si>
  <si>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</si>
  <si>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</si>
  <si>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</si>
  <si>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</si>
  <si>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</si>
  <si>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</si>
  <si>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</si>
  <si>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</si>
  <si>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</si>
  <si>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</si>
  <si>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</si>
  <si>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</si>
  <si>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</si>
  <si>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</si>
  <si>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</si>
  <si>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</si>
  <si>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</si>
  <si>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</si>
  <si>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</si>
  <si>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</si>
  <si>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</si>
  <si>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</si>
  <si>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</si>
  <si>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</si>
  <si>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</si>
  <si>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</si>
  <si>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</si>
  <si>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</si>
  <si>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</si>
  <si>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</si>
  <si>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</si>
  <si>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</si>
  <si>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</si>
  <si>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</si>
  <si>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</si>
  <si>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</si>
  <si>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</si>
  <si>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</si>
  <si>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</si>
  <si>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</si>
  <si>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</si>
  <si>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</si>
  <si>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</si>
  <si>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</si>
  <si>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</si>
  <si>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</si>
  <si>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</si>
  <si>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</si>
  <si>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</si>
  <si>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</si>
  <si>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</si>
  <si>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</si>
  <si>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</si>
  <si>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</si>
  <si>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</si>
  <si>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</si>
  <si>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</si>
  <si>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</si>
  <si>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</si>
  <si>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</si>
  <si>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</si>
  <si>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</si>
  <si>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</si>
  <si>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</si>
  <si>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</si>
  <si>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</si>
  <si>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</si>
  <si>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</si>
  <si>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</si>
  <si>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</si>
  <si>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</si>
  <si>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</si>
  <si>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</si>
  <si>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</si>
  <si>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</si>
  <si>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</si>
  <si>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</si>
  <si>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</si>
  <si>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</si>
  <si>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</si>
  <si>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</si>
  <si>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</si>
  <si>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</si>
  <si>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</si>
  <si>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</si>
  <si>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</si>
  <si>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</si>
  <si>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</si>
  <si>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</si>
  <si>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</si>
  <si>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</si>
  <si>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</si>
  <si>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</si>
  <si>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</si>
  <si>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</si>
  <si>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</si>
  <si>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</si>
  <si>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</si>
  <si>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</si>
  <si>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</si>
  <si>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</si>
  <si>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</si>
  <si>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</si>
  <si>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</si>
  <si>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</si>
  <si>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</si>
  <si>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</si>
  <si>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</si>
  <si>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</si>
  <si>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</si>
  <si>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</si>
  <si>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</si>
  <si>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</si>
  <si>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</si>
  <si>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</si>
  <si>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</si>
  <si>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</si>
  <si>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</si>
  <si>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</si>
  <si>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</si>
  <si>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</si>
  <si>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</si>
  <si>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</si>
  <si>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</si>
  <si>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</si>
  <si>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</si>
  <si>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</si>
  <si>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</si>
  <si>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</si>
  <si>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</si>
  <si>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岐阜県郡上市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</si>
  <si>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</si>
  <si>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</si>
  <si>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</si>
  <si>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</si>
  <si>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</si>
  <si>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</si>
  <si>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</si>
  <si>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</si>
  <si>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</si>
  <si>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</si>
  <si>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</si>
  <si>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</si>
  <si>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</si>
  <si>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</si>
  <si>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</si>
  <si>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</si>
  <si>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</si>
  <si>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</si>
  <si>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</si>
  <si>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</si>
  <si>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青少年育英奨学資金貸付特別会計</t>
    <phoneticPr fontId="5"/>
  </si>
  <si>
    <t>鉄道経営対策事業基金特別会計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</si>
  <si>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</si>
  <si>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</si>
  <si>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</si>
  <si>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</si>
  <si>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</si>
  <si>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</si>
  <si>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</si>
  <si>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</si>
  <si>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</si>
  <si>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</si>
  <si>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</si>
  <si>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</si>
  <si>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</si>
  <si>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</si>
  <si>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国民健康保険特別会計（直営診療施設勘定）</t>
    <phoneticPr fontId="5"/>
  </si>
  <si>
    <t>介護保険特別会計</t>
    <phoneticPr fontId="5"/>
  </si>
  <si>
    <t>後期高齢者医療特別会計</t>
    <phoneticPr fontId="5"/>
  </si>
  <si>
    <t>介護サービス事業特別会計</t>
    <phoneticPr fontId="5"/>
  </si>
  <si>
    <t>駐車場事業特別会計</t>
    <phoneticPr fontId="5"/>
  </si>
  <si>
    <t>水道事業会計</t>
    <phoneticPr fontId="5"/>
  </si>
  <si>
    <t>法適用企業</t>
    <phoneticPr fontId="5"/>
  </si>
  <si>
    <t>下水道事業会計</t>
    <phoneticPr fontId="5"/>
  </si>
  <si>
    <t>病院事業会計</t>
    <phoneticPr fontId="5"/>
  </si>
  <si>
    <t>小水力発電事業特別会計</t>
    <phoneticPr fontId="5"/>
  </si>
  <si>
    <t>法非適用企業</t>
    <phoneticPr fontId="5"/>
  </si>
  <si>
    <t>工業団地事業特別会計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</si>
  <si>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</si>
  <si>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</si>
  <si>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</si>
  <si>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</si>
  <si>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</si>
  <si>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</si>
  <si>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</si>
  <si>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</si>
  <si>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</si>
  <si>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</si>
  <si>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</si>
  <si>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</si>
  <si>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</si>
  <si>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</si>
  <si>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</si>
  <si>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</si>
  <si>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</si>
  <si>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</si>
  <si>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</si>
  <si>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</si>
  <si>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</si>
  <si>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</si>
  <si>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</si>
  <si>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</si>
  <si>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</si>
  <si>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</si>
  <si>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</si>
  <si>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</si>
  <si>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</si>
  <si>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</si>
  <si>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</si>
  <si>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</si>
  <si>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</si>
  <si>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</si>
  <si>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</si>
  <si>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</si>
  <si>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</si>
  <si>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</si>
  <si>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</si>
  <si>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</si>
  <si>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</si>
  <si>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</si>
  <si>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</si>
  <si>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</si>
  <si>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</si>
  <si>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</si>
  <si>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</si>
  <si>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</si>
  <si>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</si>
  <si>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</si>
  <si>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</si>
  <si>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</si>
  <si>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</si>
  <si>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</si>
  <si>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</si>
  <si>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</si>
  <si>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</si>
  <si>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</si>
  <si>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</si>
  <si>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</si>
  <si>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</si>
  <si>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</si>
  <si>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</si>
  <si>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</si>
  <si>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</si>
  <si>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</si>
  <si>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</si>
  <si>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</si>
  <si>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</si>
  <si>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</si>
  <si>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</si>
  <si>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</si>
  <si>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</si>
  <si>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</si>
  <si>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</si>
  <si>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</si>
  <si>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</si>
  <si>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</si>
  <si>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</si>
  <si>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</si>
  <si>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</si>
  <si>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</si>
  <si>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</si>
  <si>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</si>
  <si>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</si>
  <si>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</si>
  <si>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</si>
  <si>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</si>
  <si>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</si>
  <si>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</si>
  <si>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</si>
  <si>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</si>
  <si>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</si>
  <si>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</si>
  <si>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</si>
  <si>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</si>
  <si>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</si>
  <si>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</si>
  <si>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</si>
  <si>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</si>
  <si>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</si>
  <si>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</si>
  <si>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</si>
  <si>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</si>
  <si>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</si>
  <si>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</si>
  <si>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</si>
  <si>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</si>
  <si>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</si>
  <si>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</si>
  <si>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</si>
  <si>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</si>
  <si>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</si>
  <si>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</si>
  <si>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</si>
  <si>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</si>
  <si>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</si>
  <si>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</si>
  <si>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</si>
  <si>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</si>
  <si>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</si>
  <si>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</si>
  <si>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</si>
  <si>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</si>
  <si>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</si>
  <si>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</si>
  <si>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</si>
  <si>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</si>
  <si>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</si>
  <si>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</si>
  <si>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</si>
  <si>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</si>
  <si>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</si>
  <si>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</si>
  <si>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</si>
  <si>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0.68</t>
  </si>
  <si>
    <t>▲ 0.49</t>
  </si>
  <si>
    <t>▲ 2.07</t>
  </si>
  <si>
    <t>水道事業会計</t>
  </si>
  <si>
    <t>一般会計</t>
  </si>
  <si>
    <t>下水道事業会計</t>
  </si>
  <si>
    <t>介護保険特別会計</t>
  </si>
  <si>
    <t>国民健康保険特別会計（直営診療施設勘定）</t>
  </si>
  <si>
    <t>国民健康保険特別会計</t>
  </si>
  <si>
    <t>介護サービス事業特別会計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</si>
  <si>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</si>
  <si>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</si>
  <si>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</si>
  <si>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</si>
  <si>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</si>
  <si>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</si>
  <si>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</si>
  <si>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</si>
  <si>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㈶郡上八幡産業振興公社</t>
    <rPh sb="1" eb="3">
      <t>グジョウ</t>
    </rPh>
    <rPh sb="3" eb="5">
      <t>ハチマン</t>
    </rPh>
    <rPh sb="5" eb="7">
      <t>サンギョウ</t>
    </rPh>
    <rPh sb="7" eb="9">
      <t>シンコウ</t>
    </rPh>
    <rPh sb="9" eb="11">
      <t>コウシャ</t>
    </rPh>
    <phoneticPr fontId="19"/>
  </si>
  <si>
    <t>郡上大和総合開発㈱</t>
    <rPh sb="0" eb="2">
      <t>グジョウ</t>
    </rPh>
    <rPh sb="2" eb="4">
      <t>ダイワ</t>
    </rPh>
    <rPh sb="4" eb="6">
      <t>ソウゴウ</t>
    </rPh>
    <rPh sb="6" eb="8">
      <t>カイハツ</t>
    </rPh>
    <phoneticPr fontId="19"/>
  </si>
  <si>
    <t>㈲阿弥陀ケ滝観光</t>
    <rPh sb="1" eb="4">
      <t>アミダ</t>
    </rPh>
    <rPh sb="5" eb="6">
      <t>タキ</t>
    </rPh>
    <rPh sb="6" eb="8">
      <t>カンコウ</t>
    </rPh>
    <phoneticPr fontId="19"/>
  </si>
  <si>
    <t>㈱伊野原の郷</t>
    <rPh sb="1" eb="2">
      <t>イ</t>
    </rPh>
    <rPh sb="2" eb="4">
      <t>ノハラ</t>
    </rPh>
    <rPh sb="5" eb="6">
      <t>ゴウ</t>
    </rPh>
    <phoneticPr fontId="19"/>
  </si>
  <si>
    <t>㈱ハイウェイたかす</t>
  </si>
  <si>
    <t>㈱ネーブルみなみ</t>
  </si>
  <si>
    <t>㈱ジェイエムみなみ</t>
  </si>
  <si>
    <t>奥濃飛白山観光㈱</t>
    <rPh sb="0" eb="1">
      <t>オク</t>
    </rPh>
    <rPh sb="1" eb="3">
      <t>ノウヒ</t>
    </rPh>
    <rPh sb="3" eb="5">
      <t>ハクサン</t>
    </rPh>
    <rPh sb="5" eb="7">
      <t>カンコウ</t>
    </rPh>
    <phoneticPr fontId="19"/>
  </si>
  <si>
    <t>㈱郡上ネット</t>
    <rPh sb="1" eb="3">
      <t>グジョウ</t>
    </rPh>
    <phoneticPr fontId="19"/>
  </si>
  <si>
    <t>長良川鉄道㈱</t>
    <rPh sb="0" eb="3">
      <t>ナガラガワ</t>
    </rPh>
    <rPh sb="3" eb="5">
      <t>テツドウ</t>
    </rPh>
    <phoneticPr fontId="19"/>
  </si>
  <si>
    <t>岐阜県市町村職員退職手当組合</t>
    <rPh sb="0" eb="3">
      <t>ギフケン</t>
    </rPh>
    <rPh sb="3" eb="6">
      <t>シチョウソン</t>
    </rPh>
    <rPh sb="6" eb="8">
      <t>ショクイン</t>
    </rPh>
    <rPh sb="8" eb="10">
      <t>タイショク</t>
    </rPh>
    <rPh sb="10" eb="12">
      <t>テアテ</t>
    </rPh>
    <rPh sb="12" eb="14">
      <t>クミアイ</t>
    </rPh>
    <phoneticPr fontId="2"/>
  </si>
  <si>
    <t>岐阜県市町村会館組合</t>
    <rPh sb="0" eb="3">
      <t>ギフケン</t>
    </rPh>
    <rPh sb="3" eb="6">
      <t>シチョウソン</t>
    </rPh>
    <rPh sb="6" eb="8">
      <t>カイカン</t>
    </rPh>
    <rPh sb="8" eb="10">
      <t>クミアイ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</si>
  <si>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</si>
  <si>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</si>
  <si>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ふるさと基金</t>
    <rPh sb="4" eb="6">
      <t>キキン</t>
    </rPh>
    <phoneticPr fontId="5"/>
  </si>
  <si>
    <t>鉄道経営対策事業基金</t>
    <rPh sb="0" eb="8">
      <t>テツドウケイエイタイサクジギョウ</t>
    </rPh>
    <rPh sb="8" eb="10">
      <t>キキン</t>
    </rPh>
    <phoneticPr fontId="2"/>
  </si>
  <si>
    <t>ケーブルテレビ事業整備基金</t>
    <rPh sb="7" eb="13">
      <t>ジギョウセイビキキン</t>
    </rPh>
    <phoneticPr fontId="2"/>
  </si>
  <si>
    <t>ふるさと応援基金</t>
    <rPh sb="4" eb="8">
      <t>オウエンキキン</t>
    </rPh>
    <phoneticPr fontId="2"/>
  </si>
  <si>
    <t>基金 904百万円、財産区 8百万円繰入</t>
    <phoneticPr fontId="2"/>
  </si>
  <si>
    <t>基金 100百万円繰入</t>
    <phoneticPr fontId="2"/>
  </si>
  <si>
    <t>基金 79百万円繰入</t>
    <phoneticPr fontId="2"/>
  </si>
  <si>
    <t>-</t>
    <phoneticPr fontId="2"/>
  </si>
  <si>
    <t>㈱郡上エネルギーソリューション</t>
    <rPh sb="1" eb="3">
      <t>グジョウ</t>
    </rPh>
    <phoneticPr fontId="19"/>
  </si>
  <si>
    <t>地域振興基金</t>
    <rPh sb="0" eb="4">
      <t>チイキシンコウ</t>
    </rPh>
    <rPh sb="4" eb="6">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</si>
  <si>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</si>
  <si>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</si>
  <si>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</si>
  <si>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</si>
  <si>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</si>
  <si>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類似団体と比較し令和元年度以降一貫して高くなっている。これは、普通建設事業費の増加に伴う合併特例債等地方債の活用により、新規地方債発行額が増加したためなどによるものである。
・実質公債費比率は、計画的な地方債の償還により低下してきているものの、類似団体と比較して高くなっている。今後も中期財政試算による地方債残高や、標準財政規模、基金残高に注視しながら、将来負担比率及び実質公債費比率の改善に努める。</t>
    <rPh sb="16" eb="18">
      <t>レイワ</t>
    </rPh>
    <rPh sb="18" eb="19">
      <t>ガン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</si>
  <si>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</si>
  <si>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</si>
  <si>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</si>
  <si>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・将来負担比率は、令和5度決算において『68.3％』となり、令和4年度と比較して『1.8ポイント』減少した。</t>
    </r>
    <r>
      <rPr>
        <sz val="11"/>
        <rFont val="ＭＳ Ｐゴシック"/>
        <family val="3"/>
        <charset val="128"/>
      </rPr>
      <t>主な要因は、地方債残高や、公営企業債等繰入見込額が減少したことである。</t>
    </r>
    <r>
      <rPr>
        <sz val="11"/>
        <color rgb="FF000000"/>
        <rFont val="ＭＳ Ｐゴシック"/>
        <family val="3"/>
        <charset val="128"/>
      </rPr>
      <t xml:space="preserve">
・有形固定資産減価償却率が類似団体より低い水準となっているのは、道路等インフラ資産において、地方債を活用した改良や、合併以降の大規模施設の新規建設によるものである。今後も計画的な地方債発行により、将来負担額の抑制に努めるとともに、公共施設等総合管理計画に沿った施設の更新、集約化を推進することで、各比率の抑制を図る。</t>
    </r>
    <rPh sb="63" eb="65">
      <t>ザンダカ</t>
    </rPh>
    <rPh sb="67" eb="71">
      <t>コウエイキギョウ</t>
    </rPh>
    <rPh sb="71" eb="72">
      <t>サイ</t>
    </rPh>
    <rPh sb="72" eb="73">
      <t>ナド</t>
    </rPh>
    <rPh sb="73" eb="74">
      <t>クリ</t>
    </rPh>
    <rPh sb="74" eb="75">
      <t>イレ</t>
    </rPh>
    <rPh sb="75" eb="77">
      <t>ミコ</t>
    </rPh>
    <rPh sb="77" eb="78">
      <t>ガク</t>
    </rPh>
    <rPh sb="79" eb="81">
      <t>ゲンショウ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</si>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</sst>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41" fillId="0" borderId="41" xfId="16" applyFont="1" applyBorder="1" applyAlignment="1" applyProtection="1">
      <alignment horizontal="left" vertical="top" wrapText="1"/>
      <protection locked="0"/>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577C1C4-F4B0-43E0-B25F-3B148CE29CB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2CC2-4981-A9D4-BF6A4EC457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156313</c:v>
                </c:pt>
                <c:pt idx="1">
                  <c:v>114640</c:v>
                </c:pt>
                <c:pt idx="2">
                  <c:v>92387</c:v>
                </c:pt>
                <c:pt idx="3">
                  <c:v>112682</c:v>
                </c:pt>
                <c:pt idx="4">
                  <c:v>135172</c:v>
                </c:pt>
              </c:numCache>
            </c:numRef>
          </c:val>
          <c:smooth val="0"/>
          <c:extLst>
            <c:ext xmlns:c16="http://schemas.microsoft.com/office/drawing/2014/chart" uri="{C3380CC4-5D6E-409C-BE32-E72D297353CC}">
              <c16:uniqueId val="{00000001-2CC2-4981-A9D4-BF6A4EC457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5.73</c:v>
                </c:pt>
                <c:pt idx="1">
                  <c:v>6.87</c:v>
                </c:pt>
                <c:pt idx="2">
                  <c:v>7.21</c:v>
                </c:pt>
                <c:pt idx="3">
                  <c:v>6.13</c:v>
                </c:pt>
                <c:pt idx="4">
                  <c:v>6.07</c:v>
                </c:pt>
              </c:numCache>
            </c:numRef>
          </c:val>
          <c:extLst>
            <c:ext xmlns:c16="http://schemas.microsoft.com/office/drawing/2014/chart" uri="{C3380CC4-5D6E-409C-BE32-E72D297353CC}">
              <c16:uniqueId val="{00000000-253A-411D-AA56-285042C6C6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11.04</c:v>
                </c:pt>
                <c:pt idx="1">
                  <c:v>9.1300000000000008</c:v>
                </c:pt>
                <c:pt idx="2">
                  <c:v>10.58</c:v>
                </c:pt>
                <c:pt idx="3">
                  <c:v>12.85</c:v>
                </c:pt>
                <c:pt idx="4">
                  <c:v>10.88</c:v>
                </c:pt>
              </c:numCache>
            </c:numRef>
          </c:val>
          <c:extLst>
            <c:ext xmlns:c16="http://schemas.microsoft.com/office/drawing/2014/chart" uri="{C3380CC4-5D6E-409C-BE32-E72D297353CC}">
              <c16:uniqueId val="{00000001-253A-411D-AA56-285042C6C6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-0.68</c:v>
                </c:pt>
                <c:pt idx="1">
                  <c:v>-0.49</c:v>
                </c:pt>
                <c:pt idx="2">
                  <c:v>2.16</c:v>
                </c:pt>
                <c:pt idx="3">
                  <c:v>0.7</c:v>
                </c:pt>
                <c:pt idx="4">
                  <c:v>-2.0699999999999998</c:v>
                </c:pt>
              </c:numCache>
            </c:numRef>
          </c:val>
          <c:smooth val="0"/>
          <c:extLst>
            <c:ext xmlns:c16="http://schemas.microsoft.com/office/drawing/2014/chart" uri="{C3380CC4-5D6E-409C-BE32-E72D297353CC}">
              <c16:uniqueId val="{00000002-253A-411D-AA56-285042C6C6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1.53</c:v>
                </c:pt>
                <c:pt idx="2">
                  <c:v>#N/A</c:v>
                </c:pt>
                <c:pt idx="3">
                  <c:v>0.21</c:v>
                </c:pt>
                <c:pt idx="4">
                  <c:v>#N/A</c:v>
                </c:pt>
                <c:pt idx="5">
                  <c:v>0.17</c:v>
                </c:pt>
                <c:pt idx="6">
                  <c:v>#N/A</c:v>
                </c:pt>
                <c:pt idx="7">
                  <c:v>0.16</c:v>
                </c:pt>
                <c:pt idx="8">
                  <c:v>#N/A</c:v>
                </c:pt>
                <c:pt idx="9">
                  <c:v>0.06</c:v>
                </c:pt>
              </c:numCache>
            </c:numRef>
          </c:val>
          <c:extLst>
            <c:ext xmlns:c16="http://schemas.microsoft.com/office/drawing/2014/chart" uri="{C3380CC4-5D6E-409C-BE32-E72D297353CC}">
              <c16:uniqueId val="{00000000-39FC-488F-9393-A77332B07F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FC-488F-9393-A77332B07FC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0.05</c:v>
                </c:pt>
                <c:pt idx="8">
                  <c:v>#N/A</c:v>
                </c:pt>
                <c:pt idx="9">
                  <c:v>0.06</c:v>
                </c:pt>
              </c:numCache>
            </c:numRef>
          </c:val>
          <c:extLst>
            <c:ext xmlns:c16="http://schemas.microsoft.com/office/drawing/2014/chart" uri="{C3380CC4-5D6E-409C-BE32-E72D297353CC}">
              <c16:uniqueId val="{00000002-39FC-488F-9393-A77332B07FCB}"/>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0.22</c:v>
                </c:pt>
                <c:pt idx="2">
                  <c:v>#N/A</c:v>
                </c:pt>
                <c:pt idx="3">
                  <c:v>0.17</c:v>
                </c:pt>
                <c:pt idx="4">
                  <c:v>#N/A</c:v>
                </c:pt>
                <c:pt idx="5">
                  <c:v>0.19</c:v>
                </c:pt>
                <c:pt idx="6">
                  <c:v>#N/A</c:v>
                </c:pt>
                <c:pt idx="7">
                  <c:v>0.12</c:v>
                </c:pt>
                <c:pt idx="8">
                  <c:v>#N/A</c:v>
                </c:pt>
                <c:pt idx="9">
                  <c:v>0.12</c:v>
                </c:pt>
              </c:numCache>
            </c:numRef>
          </c:val>
          <c:extLst>
            <c:ext xmlns:c16="http://schemas.microsoft.com/office/drawing/2014/chart" uri="{C3380CC4-5D6E-409C-BE32-E72D297353CC}">
              <c16:uniqueId val="{00000003-39FC-488F-9393-A77332B07FC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0.85</c:v>
                </c:pt>
                <c:pt idx="2">
                  <c:v>#N/A</c:v>
                </c:pt>
                <c:pt idx="3">
                  <c:v>1.21</c:v>
                </c:pt>
                <c:pt idx="4">
                  <c:v>#N/A</c:v>
                </c:pt>
                <c:pt idx="5">
                  <c:v>0.79</c:v>
                </c:pt>
                <c:pt idx="6">
                  <c:v>#N/A</c:v>
                </c:pt>
                <c:pt idx="7">
                  <c:v>0.28000000000000003</c:v>
                </c:pt>
                <c:pt idx="8">
                  <c:v>#N/A</c:v>
                </c:pt>
                <c:pt idx="9">
                  <c:v>0.14000000000000001</c:v>
                </c:pt>
              </c:numCache>
            </c:numRef>
          </c:val>
          <c:extLst>
            <c:ext xmlns:c16="http://schemas.microsoft.com/office/drawing/2014/chart" uri="{C3380CC4-5D6E-409C-BE32-E72D297353CC}">
              <c16:uniqueId val="{00000004-39FC-488F-9393-A77332B07FCB}"/>
            </c:ext>
          </c:extLst>
        </c:ser>
        <c:ser>
          <c:idx val="5"/>
          <c:order val="5"/>
          <c:tx>
            <c:strRef>
              <c:f>データシート!$A$32</c:f>
              <c:strCache>
                <c:ptCount val="1"/>
                <c:pt idx="0">
                  <c:v>国民健康保険特別会計（直営診療施設勘定）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0.11</c:v>
                </c:pt>
                <c:pt idx="4">
                  <c:v>#N/A</c:v>
                </c:pt>
                <c:pt idx="5">
                  <c:v>0.18</c:v>
                </c:pt>
                <c:pt idx="6">
                  <c:v>#N/A</c:v>
                </c:pt>
                <c:pt idx="7">
                  <c:v>0.15</c:v>
                </c:pt>
                <c:pt idx="8">
                  <c:v>#N/A</c:v>
                </c:pt>
                <c:pt idx="9">
                  <c:v>0.15</c:v>
                </c:pt>
              </c:numCache>
            </c:numRef>
          </c:val>
          <c:extLst>
            <c:ext xmlns:c16="http://schemas.microsoft.com/office/drawing/2014/chart" uri="{C3380CC4-5D6E-409C-BE32-E72D297353CC}">
              <c16:uniqueId val="{00000005-39FC-488F-9393-A77332B07FC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0.59</c:v>
                </c:pt>
                <c:pt idx="2">
                  <c:v>#N/A</c:v>
                </c:pt>
                <c:pt idx="3">
                  <c:v>0.02</c:v>
                </c:pt>
                <c:pt idx="4">
                  <c:v>#N/A</c:v>
                </c:pt>
                <c:pt idx="5">
                  <c:v>0.77</c:v>
                </c:pt>
                <c:pt idx="6">
                  <c:v>#N/A</c:v>
                </c:pt>
                <c:pt idx="7">
                  <c:v>1.6</c:v>
                </c:pt>
                <c:pt idx="8">
                  <c:v>#N/A</c:v>
                </c:pt>
                <c:pt idx="9">
                  <c:v>1.22</c:v>
                </c:pt>
              </c:numCache>
            </c:numRef>
          </c:val>
          <c:extLst>
            <c:ext xmlns:c16="http://schemas.microsoft.com/office/drawing/2014/chart" uri="{C3380CC4-5D6E-409C-BE32-E72D297353CC}">
              <c16:uniqueId val="{00000006-39FC-488F-9393-A77332B07FC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0.51</c:v>
                </c:pt>
                <c:pt idx="4">
                  <c:v>#N/A</c:v>
                </c:pt>
                <c:pt idx="5">
                  <c:v>0.91</c:v>
                </c:pt>
                <c:pt idx="6">
                  <c:v>#N/A</c:v>
                </c:pt>
                <c:pt idx="7">
                  <c:v>1.07</c:v>
                </c:pt>
                <c:pt idx="8">
                  <c:v>#N/A</c:v>
                </c:pt>
                <c:pt idx="9">
                  <c:v>1.26</c:v>
                </c:pt>
              </c:numCache>
            </c:numRef>
          </c:val>
          <c:extLst>
            <c:ext xmlns:c16="http://schemas.microsoft.com/office/drawing/2014/chart" uri="{C3380CC4-5D6E-409C-BE32-E72D297353CC}">
              <c16:uniqueId val="{00000007-39FC-488F-9393-A77332B07F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5.59</c:v>
                </c:pt>
                <c:pt idx="2">
                  <c:v>#N/A</c:v>
                </c:pt>
                <c:pt idx="3">
                  <c:v>6.72</c:v>
                </c:pt>
                <c:pt idx="4">
                  <c:v>#N/A</c:v>
                </c:pt>
                <c:pt idx="5">
                  <c:v>7.06</c:v>
                </c:pt>
                <c:pt idx="6">
                  <c:v>#N/A</c:v>
                </c:pt>
                <c:pt idx="7">
                  <c:v>5.96</c:v>
                </c:pt>
                <c:pt idx="8">
                  <c:v>#N/A</c:v>
                </c:pt>
                <c:pt idx="9">
                  <c:v>6.01</c:v>
                </c:pt>
              </c:numCache>
            </c:numRef>
          </c:val>
          <c:extLst>
            <c:ext xmlns:c16="http://schemas.microsoft.com/office/drawing/2014/chart" uri="{C3380CC4-5D6E-409C-BE32-E72D297353CC}">
              <c16:uniqueId val="{00000008-39FC-488F-9393-A77332B07FC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7.09</c:v>
                </c:pt>
                <c:pt idx="2">
                  <c:v>#N/A</c:v>
                </c:pt>
                <c:pt idx="3">
                  <c:v>7.43</c:v>
                </c:pt>
                <c:pt idx="4">
                  <c:v>#N/A</c:v>
                </c:pt>
                <c:pt idx="5">
                  <c:v>7.5</c:v>
                </c:pt>
                <c:pt idx="6">
                  <c:v>#N/A</c:v>
                </c:pt>
                <c:pt idx="7">
                  <c:v>7.44</c:v>
                </c:pt>
                <c:pt idx="8">
                  <c:v>#N/A</c:v>
                </c:pt>
                <c:pt idx="9">
                  <c:v>7.87</c:v>
                </c:pt>
              </c:numCache>
            </c:numRef>
          </c:val>
          <c:extLst>
            <c:ext xmlns:c16="http://schemas.microsoft.com/office/drawing/2014/chart" uri="{C3380CC4-5D6E-409C-BE32-E72D297353CC}">
              <c16:uniqueId val="{00000009-39FC-488F-9393-A77332B07F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4385</c:v>
                </c:pt>
                <c:pt idx="5">
                  <c:v>4155</c:v>
                </c:pt>
                <c:pt idx="8">
                  <c:v>4005</c:v>
                </c:pt>
                <c:pt idx="11">
                  <c:v>3873</c:v>
                </c:pt>
                <c:pt idx="14">
                  <c:v>3719</c:v>
                </c:pt>
              </c:numCache>
            </c:numRef>
          </c:val>
          <c:extLst>
            <c:ext xmlns:c16="http://schemas.microsoft.com/office/drawing/2014/chart" uri="{C3380CC4-5D6E-409C-BE32-E72D297353CC}">
              <c16:uniqueId val="{00000000-A5BF-4A0E-8D2B-D8EAEFA99A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1-A5BF-4A0E-8D2B-D8EAEFA99A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A5BF-4A0E-8D2B-D8EAEFA99A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BF-4A0E-8D2B-D8EAEFA99A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1976</c:v>
                </c:pt>
                <c:pt idx="3">
                  <c:v>2056</c:v>
                </c:pt>
                <c:pt idx="6">
                  <c:v>1885</c:v>
                </c:pt>
                <c:pt idx="9">
                  <c:v>1839</c:v>
                </c:pt>
                <c:pt idx="12">
                  <c:v>1787</c:v>
                </c:pt>
              </c:numCache>
            </c:numRef>
          </c:val>
          <c:extLst>
            <c:ext xmlns:c16="http://schemas.microsoft.com/office/drawing/2014/chart" uri="{C3380CC4-5D6E-409C-BE32-E72D297353CC}">
              <c16:uniqueId val="{00000004-A5BF-4A0E-8D2B-D8EAEFA99A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BF-4A0E-8D2B-D8EAEFA99A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BF-4A0E-8D2B-D8EAEFA99A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4053</c:v>
                </c:pt>
                <c:pt idx="3">
                  <c:v>3811</c:v>
                </c:pt>
                <c:pt idx="6">
                  <c:v>3689</c:v>
                </c:pt>
                <c:pt idx="9">
                  <c:v>3599</c:v>
                </c:pt>
                <c:pt idx="12">
                  <c:v>3545</c:v>
                </c:pt>
              </c:numCache>
            </c:numRef>
          </c:val>
          <c:extLst>
            <c:ext xmlns:c16="http://schemas.microsoft.com/office/drawing/2014/chart" uri="{C3380CC4-5D6E-409C-BE32-E72D297353CC}">
              <c16:uniqueId val="{00000007-A5BF-4A0E-8D2B-D8EAEFA99A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1646</c:v>
                </c:pt>
                <c:pt idx="2">
                  <c:v>#N/A</c:v>
                </c:pt>
                <c:pt idx="3">
                  <c:v>#N/A</c:v>
                </c:pt>
                <c:pt idx="4">
                  <c:v>1714</c:v>
                </c:pt>
                <c:pt idx="5">
                  <c:v>#N/A</c:v>
                </c:pt>
                <c:pt idx="6">
                  <c:v>#N/A</c:v>
                </c:pt>
                <c:pt idx="7">
                  <c:v>1571</c:v>
                </c:pt>
                <c:pt idx="8">
                  <c:v>#N/A</c:v>
                </c:pt>
                <c:pt idx="9">
                  <c:v>#N/A</c:v>
                </c:pt>
                <c:pt idx="10">
                  <c:v>1568</c:v>
                </c:pt>
                <c:pt idx="11">
                  <c:v>#N/A</c:v>
                </c:pt>
                <c:pt idx="12">
                  <c:v>#N/A</c:v>
                </c:pt>
                <c:pt idx="13">
                  <c:v>1617</c:v>
                </c:pt>
                <c:pt idx="14">
                  <c:v>#N/A</c:v>
                </c:pt>
              </c:numCache>
            </c:numRef>
          </c:val>
          <c:smooth val="0"/>
          <c:extLst>
            <c:ext xmlns:c16="http://schemas.microsoft.com/office/drawing/2014/chart" uri="{C3380CC4-5D6E-409C-BE32-E72D297353CC}">
              <c16:uniqueId val="{00000008-A5BF-4A0E-8D2B-D8EAEFA99A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36983</c:v>
                </c:pt>
                <c:pt idx="5">
                  <c:v>35100</c:v>
                </c:pt>
                <c:pt idx="8">
                  <c:v>33044</c:v>
                </c:pt>
                <c:pt idx="11">
                  <c:v>30519</c:v>
                </c:pt>
                <c:pt idx="14">
                  <c:v>29717</c:v>
                </c:pt>
              </c:numCache>
            </c:numRef>
          </c:val>
          <c:extLst>
            <c:ext xmlns:c16="http://schemas.microsoft.com/office/drawing/2014/chart" uri="{C3380CC4-5D6E-409C-BE32-E72D297353CC}">
              <c16:uniqueId val="{00000000-4C9C-434D-BCBC-0D67618C01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292</c:v>
                </c:pt>
                <c:pt idx="5">
                  <c:v>243</c:v>
                </c:pt>
                <c:pt idx="8">
                  <c:v>193</c:v>
                </c:pt>
                <c:pt idx="11">
                  <c:v>154</c:v>
                </c:pt>
                <c:pt idx="14">
                  <c:v>120</c:v>
                </c:pt>
              </c:numCache>
            </c:numRef>
          </c:val>
          <c:extLst>
            <c:ext xmlns:c16="http://schemas.microsoft.com/office/drawing/2014/chart" uri="{C3380CC4-5D6E-409C-BE32-E72D297353CC}">
              <c16:uniqueId val="{00000001-4C9C-434D-BCBC-0D67618C01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6324</c:v>
                </c:pt>
                <c:pt idx="5">
                  <c:v>5699</c:v>
                </c:pt>
                <c:pt idx="8">
                  <c:v>6305</c:v>
                </c:pt>
                <c:pt idx="11">
                  <c:v>6609</c:v>
                </c:pt>
                <c:pt idx="14">
                  <c:v>6428</c:v>
                </c:pt>
              </c:numCache>
            </c:numRef>
          </c:val>
          <c:extLst>
            <c:ext xmlns:c16="http://schemas.microsoft.com/office/drawing/2014/chart" uri="{C3380CC4-5D6E-409C-BE32-E72D297353CC}">
              <c16:uniqueId val="{00000002-4C9C-434D-BCBC-0D67618C01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9C-434D-BCBC-0D67618C01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9C-434D-BCBC-0D67618C01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9C-434D-BCBC-0D67618C01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1022</c:v>
                </c:pt>
                <c:pt idx="3">
                  <c:v>1227</c:v>
                </c:pt>
                <c:pt idx="6">
                  <c:v>1193</c:v>
                </c:pt>
                <c:pt idx="9">
                  <c:v>1196</c:v>
                </c:pt>
                <c:pt idx="12">
                  <c:v>1374</c:v>
                </c:pt>
              </c:numCache>
            </c:numRef>
          </c:val>
          <c:extLst>
            <c:ext xmlns:c16="http://schemas.microsoft.com/office/drawing/2014/chart" uri="{C3380CC4-5D6E-409C-BE32-E72D297353CC}">
              <c16:uniqueId val="{00000006-4C9C-434D-BCBC-0D67618C01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C9C-434D-BCBC-0D67618C01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21437</c:v>
                </c:pt>
                <c:pt idx="3">
                  <c:v>20090</c:v>
                </c:pt>
                <c:pt idx="6">
                  <c:v>18984</c:v>
                </c:pt>
                <c:pt idx="9">
                  <c:v>17676</c:v>
                </c:pt>
                <c:pt idx="12">
                  <c:v>16849</c:v>
                </c:pt>
              </c:numCache>
            </c:numRef>
          </c:val>
          <c:extLst>
            <c:ext xmlns:c16="http://schemas.microsoft.com/office/drawing/2014/chart" uri="{C3380CC4-5D6E-409C-BE32-E72D297353CC}">
              <c16:uniqueId val="{00000008-4C9C-434D-BCBC-0D67618C01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c:v>
                </c:pt>
                <c:pt idx="3">
                  <c:v>11</c:v>
                </c:pt>
                <c:pt idx="6">
                  <c:v>9</c:v>
                </c:pt>
                <c:pt idx="9">
                  <c:v>8</c:v>
                </c:pt>
                <c:pt idx="12">
                  <c:v>6</c:v>
                </c:pt>
              </c:numCache>
            </c:numRef>
          </c:val>
          <c:extLst>
            <c:ext xmlns:c16="http://schemas.microsoft.com/office/drawing/2014/chart" uri="{C3380CC4-5D6E-409C-BE32-E72D297353CC}">
              <c16:uniqueId val="{00000009-4C9C-434D-BCBC-0D67618C01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32539</c:v>
                </c:pt>
                <c:pt idx="3">
                  <c:v>31312</c:v>
                </c:pt>
                <c:pt idx="6">
                  <c:v>29813</c:v>
                </c:pt>
                <c:pt idx="9">
                  <c:v>28299</c:v>
                </c:pt>
                <c:pt idx="12">
                  <c:v>27765</c:v>
                </c:pt>
              </c:numCache>
            </c:numRef>
          </c:val>
          <c:extLst>
            <c:ext xmlns:c16="http://schemas.microsoft.com/office/drawing/2014/chart" uri="{C3380CC4-5D6E-409C-BE32-E72D297353CC}">
              <c16:uniqueId val="{0000000A-4C9C-434D-BCBC-0D67618C01A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11412</c:v>
                </c:pt>
                <c:pt idx="2">
                  <c:v>#N/A</c:v>
                </c:pt>
                <c:pt idx="3">
                  <c:v>#N/A</c:v>
                </c:pt>
                <c:pt idx="4">
                  <c:v>11596</c:v>
                </c:pt>
                <c:pt idx="5">
                  <c:v>#N/A</c:v>
                </c:pt>
                <c:pt idx="6">
                  <c:v>#N/A</c:v>
                </c:pt>
                <c:pt idx="7">
                  <c:v>10457</c:v>
                </c:pt>
                <c:pt idx="8">
                  <c:v>#N/A</c:v>
                </c:pt>
                <c:pt idx="9">
                  <c:v>#N/A</c:v>
                </c:pt>
                <c:pt idx="10">
                  <c:v>9897</c:v>
                </c:pt>
                <c:pt idx="11">
                  <c:v>#N/A</c:v>
                </c:pt>
                <c:pt idx="12">
                  <c:v>#N/A</c:v>
                </c:pt>
                <c:pt idx="13">
                  <c:v>9728</c:v>
                </c:pt>
                <c:pt idx="14">
                  <c:v>#N/A</c:v>
                </c:pt>
              </c:numCache>
            </c:numRef>
          </c:val>
          <c:smooth val="0"/>
          <c:extLst>
            <c:ext xmlns:c16="http://schemas.microsoft.com/office/drawing/2014/chart" uri="{C3380CC4-5D6E-409C-BE32-E72D297353CC}">
              <c16:uniqueId val="{0000000B-4C9C-434D-BCBC-0D67618C01A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1950</c:v>
                </c:pt>
                <c:pt idx="1">
                  <c:v>2306</c:v>
                </c:pt>
                <c:pt idx="2">
                  <c:v>1948</c:v>
                </c:pt>
              </c:numCache>
            </c:numRef>
          </c:val>
          <c:extLst>
            <c:ext xmlns:c16="http://schemas.microsoft.com/office/drawing/2014/chart" uri="{C3380CC4-5D6E-409C-BE32-E72D297353CC}">
              <c16:uniqueId val="{00000000-6F94-412C-8D25-3E3A588E8C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229</c:v>
                </c:pt>
                <c:pt idx="1">
                  <c:v>229</c:v>
                </c:pt>
                <c:pt idx="2">
                  <c:v>306</c:v>
                </c:pt>
              </c:numCache>
            </c:numRef>
          </c:val>
          <c:extLst>
            <c:ext xmlns:c16="http://schemas.microsoft.com/office/drawing/2014/chart" uri="{C3380CC4-5D6E-409C-BE32-E72D297353CC}">
              <c16:uniqueId val="{00000001-6F94-412C-8D25-3E3A588E8C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3502</c:v>
                </c:pt>
                <c:pt idx="1">
                  <c:v>3511</c:v>
                </c:pt>
                <c:pt idx="2">
                  <c:v>3630</c:v>
                </c:pt>
              </c:numCache>
            </c:numRef>
          </c:val>
          <c:extLst>
            <c:ext xmlns:c16="http://schemas.microsoft.com/office/drawing/2014/chart" uri="{C3380CC4-5D6E-409C-BE32-E72D297353CC}">
              <c16:uniqueId val="{00000002-6F94-412C-8D25-3E3A588E8C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{8BC93F0A-CD4C-44B1-AA5B-9F1E6E8661DB}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805-4BF3-ABC1-E3FC53B475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{9EB2E6F6-2628-44D6-A372-7F4546004EBA}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05-4BF3-ABC1-E3FC53B475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{6FD0CF67-C6C0-4003-8FF6-157FA5D839FA}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05-4BF3-ABC1-E3FC53B475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{FAEFCB68-A0C0-436F-8514-189E448A95AD}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05-4BF3-ABC1-E3FC53B475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{32B83BC3-C829-4C66-896B-72898211DE22}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05-4BF3-ABC1-E3FC53B4750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{D39F89CE-57E4-4A59-8C81-BBE32A024324}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805-4BF3-ABC1-E3FC53B4750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{881197AE-B676-47D6-8D0D-2445A0858EF8}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805-4BF3-ABC1-E3FC53B4750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{90259D3D-E663-4225-A65E-4D0407ECB2C8}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805-4BF3-ABC1-E3FC53B4750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{08C746ED-AB2D-4C3E-BA30-C7C5D47AC459}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805-4BF3-ABC1-E3FC53B475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51.8</c:v>
                </c:pt>
                <c:pt idx="8">
                  <c:v>53.7</c:v>
                </c:pt>
                <c:pt idx="16">
                  <c:v>55.6</c:v>
                </c:pt>
                <c:pt idx="24">
                  <c:v>59.7</c:v>
                </c:pt>
                <c:pt idx="32">
                  <c:v>61.2</c:v>
                </c:pt>
              </c:numCache>
            </c:numRef>
          </c:xVal>
          <c:yVal>
            <c:numRef>
              <c:f>公会計指標分析・財政指標組合せ分析表!$BP$51:$DC$51</c:f>
              <c:numCache>
                <c:formatCode>#,##0.0;"▲ "#,##0.0</c:formatCode>
                <c:ptCount val="40"/>
                <c:pt idx="0">
                  <c:v>85.3</c:v>
                </c:pt>
                <c:pt idx="8">
                  <c:v>83.3</c:v>
                </c:pt>
                <c:pt idx="16">
                  <c:v>72.099999999999994</c:v>
                </c:pt>
                <c:pt idx="24">
                  <c:v>70.099999999999994</c:v>
                </c:pt>
                <c:pt idx="32">
                  <c:v>68.3</c:v>
                </c:pt>
              </c:numCache>
            </c:numRef>
          </c:yVal>
          <c:smooth val="0"/>
          <c:extLst>
            <c:ext xmlns:c16="http://schemas.microsoft.com/office/drawing/2014/chart" uri="{C3380CC4-5D6E-409C-BE32-E72D297353CC}">
              <c16:uniqueId val="{00000009-0805-4BF3-ABC1-E3FC53B475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{813CE0D2-B056-413F-90E0-FE1D114954E0}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805-4BF3-ABC1-E3FC53B4750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{10F4269B-A68A-40CE-97A6-7F48D842FE87}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05-4BF3-ABC1-E3FC53B475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{11CE786F-564B-40A5-93ED-6D6E43DAE667}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05-4BF3-ABC1-E3FC53B475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{B229F807-89D7-4EBA-A07D-FBB3925AC7F4}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05-4BF3-ABC1-E3FC53B475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{25F84F71-D400-491C-B06D-2F15F28B83BA}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05-4BF3-ABC1-E3FC53B4750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{5A04A06E-30FA-484B-AAD1-6554AC4DD4B8}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805-4BF3-ABC1-E3FC53B4750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{D736DEF2-A70E-4C6B-B5A2-8CB60702101B}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805-4BF3-ABC1-E3FC53B4750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{B1648110-46CA-48CB-B21A-417999453EF5}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805-4BF3-ABC1-E3FC53B4750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{DA8E8B32-EBE8-463D-98BD-97959CC2A0E2}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805-4BF3-ABC1-E3FC53B475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0805-4BF3-ABC1-E3FC53B47504}"/>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4905057365901141E-2"/>
                  <c:y val="-6.24166470877939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{BB5F6367-E02D-45DF-81E0-BD42F72BB2E3}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01F-43C0-89B6-CF12F2599D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{E388B7C1-F4CF-4B8A-AA10-02711D3ACB32}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1F-43C0-89B6-CF12F2599D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{3412FD34-DEC4-452F-98C2-730D2CEF3440}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1F-43C0-89B6-CF12F2599D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{4938D54F-3413-46C5-AAC3-0AB740C93F4D}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1F-43C0-89B6-CF12F2599D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{E874078D-210F-42CD-818C-3AD68C1DF705}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1F-43C0-89B6-CF12F2599D31}"/>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{8F86EC87-9F04-4D69-ACBD-25BE083516E8}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01F-43C0-89B6-CF12F2599D3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{EBB9B2CF-8ABB-41FD-B350-FE29380D971E}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01F-43C0-89B6-CF12F2599D3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{6B7A3C3F-B2DB-4D6D-9523-DAAD21E33A6E}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01F-43C0-89B6-CF12F2599D3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{75E82E03-D66C-4A4E-84AB-495CD8DD7403}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01F-43C0-89B6-CF12F2599D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12.4</c:v>
                </c:pt>
                <c:pt idx="16">
                  <c:v>11.8</c:v>
                </c:pt>
                <c:pt idx="24">
                  <c:v>11.4</c:v>
                </c:pt>
                <c:pt idx="32">
                  <c:v>11.1</c:v>
                </c:pt>
              </c:numCache>
            </c:numRef>
          </c:xVal>
          <c:yVal>
            <c:numRef>
              <c:f>公会計指標分析・財政指標組合せ分析表!$BP$73:$DC$73</c:f>
              <c:numCache>
                <c:formatCode>#,##0.0;"▲ "#,##0.0</c:formatCode>
                <c:ptCount val="40"/>
                <c:pt idx="0">
                  <c:v>85.3</c:v>
                </c:pt>
                <c:pt idx="8">
                  <c:v>83.3</c:v>
                </c:pt>
                <c:pt idx="16">
                  <c:v>72.099999999999994</c:v>
                </c:pt>
                <c:pt idx="24">
                  <c:v>70.099999999999994</c:v>
                </c:pt>
                <c:pt idx="32">
                  <c:v>68.3</c:v>
                </c:pt>
              </c:numCache>
            </c:numRef>
          </c:yVal>
          <c:smooth val="0"/>
          <c:extLst>
            <c:ext xmlns:c16="http://schemas.microsoft.com/office/drawing/2014/chart" uri="{C3380CC4-5D6E-409C-BE32-E72D297353CC}">
              <c16:uniqueId val="{00000009-701F-43C0-89B6-CF12F2599D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{6ACD780D-81CE-4465-9043-82D25D5336FD}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01F-43C0-89B6-CF12F2599D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{7939CEF4-B51A-4D9E-9CDB-8990AABA9C86}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1F-43C0-89B6-CF12F2599D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{A3D86029-A3C2-4F06-97E9-FC5EF8B1C4AB}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1F-43C0-89B6-CF12F2599D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{3D7D4A2A-595C-4578-B09B-D758AD318CCC}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1F-43C0-89B6-CF12F2599D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{511DF277-098B-457F-A825-29DBCFDC78D8}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1F-43C0-89B6-CF12F2599D3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{28D3474D-0602-4FD9-9F4C-254DAE422740}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01F-43C0-89B6-CF12F2599D3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{D4DA6ACE-CFCC-4936-8064-605B37E65623}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01F-43C0-89B6-CF12F2599D3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{DD31F9C7-4EED-4695-B3CD-5A80A4991740}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01F-43C0-89B6-CF12F2599D3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{D5F6A3BB-C14D-4ED5-A8F3-74FB56CEF105}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01F-43C0-89B6-CF12F2599D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701F-43C0-89B6-CF12F2599D31}"/>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計画的な地方債の発行や</a:t>
          </a:r>
          <a:r>
            <a:rPr kumimoji="1" lang="ja-JP" altLang="en-US" sz="1100">
              <a:solidFill>
                <a:sysClr val="windowText" lastClr="000000"/>
              </a:solidFill>
              <a:effectLst/>
              <a:latin typeface="+mn-lt"/>
              <a:ea typeface="+mn-ea"/>
              <a:cs typeface="+mn-cs"/>
            </a:rPr>
            <a:t>定期</a:t>
          </a:r>
          <a:r>
            <a:rPr kumimoji="1" lang="ja-JP" altLang="ja-JP" sz="1100">
              <a:solidFill>
                <a:sysClr val="windowText" lastClr="000000"/>
              </a:solidFill>
              <a:effectLst/>
              <a:latin typeface="+mn-lt"/>
              <a:ea typeface="+mn-ea"/>
              <a:cs typeface="+mn-cs"/>
            </a:rPr>
            <a:t>償還により元利償還金は昨年度より</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百</a:t>
          </a:r>
          <a:r>
            <a:rPr kumimoji="1" lang="ja-JP" altLang="ja-JP" sz="1100">
              <a:solidFill>
                <a:sysClr val="windowText" lastClr="000000"/>
              </a:solidFill>
              <a:effectLst/>
              <a:latin typeface="+mn-lt"/>
              <a:ea typeface="+mn-ea"/>
              <a:cs typeface="+mn-cs"/>
            </a:rPr>
            <a:t>万円減少し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一方、算入公債費については、新規発行する場合には基準財政需要額の算入率の高い地方債を優先しており、算入公債費等における比率は</a:t>
          </a:r>
          <a:r>
            <a:rPr kumimoji="1" lang="en-US" altLang="ja-JP" sz="1100">
              <a:solidFill>
                <a:sysClr val="windowText" lastClr="000000"/>
              </a:solidFill>
              <a:effectLst/>
              <a:latin typeface="+mn-lt"/>
              <a:ea typeface="+mn-ea"/>
              <a:cs typeface="+mn-cs"/>
            </a:rPr>
            <a:t>69.7%</a:t>
          </a:r>
          <a:r>
            <a:rPr kumimoji="1" lang="ja-JP" altLang="ja-JP"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ポイント減）と高水準を維持している。また、元利償還金</a:t>
          </a:r>
          <a:r>
            <a:rPr kumimoji="1" lang="ja-JP" altLang="en-US" sz="1100">
              <a:solidFill>
                <a:sysClr val="windowText" lastClr="000000"/>
              </a:solidFill>
              <a:effectLst/>
              <a:latin typeface="+mn-lt"/>
              <a:ea typeface="+mn-ea"/>
              <a:cs typeface="+mn-cs"/>
            </a:rPr>
            <a:t>の減少額を</a:t>
          </a:r>
          <a:r>
            <a:rPr kumimoji="1" lang="ja-JP" altLang="ja-JP" sz="1100">
              <a:solidFill>
                <a:sysClr val="windowText" lastClr="000000"/>
              </a:solidFill>
              <a:effectLst/>
              <a:latin typeface="+mn-lt"/>
              <a:ea typeface="+mn-ea"/>
              <a:cs typeface="+mn-cs"/>
            </a:rPr>
            <a:t>算入公債費</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額が上回ったた</a:t>
          </a:r>
          <a:r>
            <a:rPr kumimoji="1" lang="ja-JP" altLang="ja-JP" sz="1100">
              <a:solidFill>
                <a:sysClr val="windowText" lastClr="000000"/>
              </a:solidFill>
              <a:effectLst/>
              <a:latin typeface="+mn-lt"/>
              <a:ea typeface="+mn-ea"/>
              <a:cs typeface="+mn-cs"/>
            </a:rPr>
            <a:t>め、実質公債費比率の分子</a:t>
          </a:r>
          <a:r>
            <a:rPr kumimoji="1" lang="ja-JP" altLang="en-US" sz="1100">
              <a:solidFill>
                <a:sysClr val="windowText" lastClr="000000"/>
              </a:solidFill>
              <a:effectLst/>
              <a:latin typeface="+mn-lt"/>
              <a:ea typeface="+mn-ea"/>
              <a:cs typeface="+mn-cs"/>
            </a:rPr>
            <a:t>は増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今後も財政中期試算による地方債の発行などにより実質公債費比率の抑制を図る。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該当なし</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将来負担額については、</a:t>
          </a:r>
          <a:r>
            <a:rPr kumimoji="1" lang="ja-JP" altLang="en-US" sz="1100">
              <a:solidFill>
                <a:sysClr val="windowText" lastClr="000000"/>
              </a:solidFill>
              <a:effectLst/>
              <a:latin typeface="+mn-lt"/>
              <a:ea typeface="+mn-ea"/>
              <a:cs typeface="+mn-cs"/>
            </a:rPr>
            <a:t>計画的な地方債の償還や</a:t>
          </a:r>
          <a:r>
            <a:rPr kumimoji="1" lang="ja-JP" altLang="ja-JP" sz="1100">
              <a:solidFill>
                <a:sysClr val="windowText" lastClr="000000"/>
              </a:solidFill>
              <a:effectLst/>
              <a:latin typeface="+mn-lt"/>
              <a:ea typeface="+mn-ea"/>
              <a:cs typeface="+mn-cs"/>
            </a:rPr>
            <a:t>公営企業債等繰入見込額の減少などにより、昨年度より</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千万円減少している。</a:t>
          </a:r>
          <a:r>
            <a:rPr kumimoji="1" lang="ja-JP" altLang="en-US" sz="1100">
              <a:solidFill>
                <a:sysClr val="windowText" lastClr="000000"/>
              </a:solidFill>
              <a:effectLst/>
              <a:latin typeface="+mn-lt"/>
              <a:ea typeface="+mn-ea"/>
              <a:cs typeface="+mn-cs"/>
            </a:rPr>
            <a:t>一方、</a:t>
          </a:r>
          <a:r>
            <a:rPr kumimoji="1" lang="ja-JP" altLang="ja-JP" sz="1100">
              <a:solidFill>
                <a:sysClr val="windowText" lastClr="000000"/>
              </a:solidFill>
              <a:effectLst/>
              <a:latin typeface="+mn-lt"/>
              <a:ea typeface="+mn-ea"/>
              <a:cs typeface="+mn-cs"/>
            </a:rPr>
            <a:t>充当可能財源等については、基準財政需要額算入見込額</a:t>
          </a:r>
          <a:r>
            <a:rPr kumimoji="1" lang="ja-JP" altLang="en-US" sz="1100">
              <a:solidFill>
                <a:sysClr val="windowText" lastClr="000000"/>
              </a:solidFill>
              <a:effectLst/>
              <a:latin typeface="+mn-lt"/>
              <a:ea typeface="+mn-ea"/>
              <a:cs typeface="+mn-cs"/>
            </a:rPr>
            <a:t>や財政調整基金等の取り崩しによる充当可能基金の</a:t>
          </a:r>
          <a:r>
            <a:rPr kumimoji="1" lang="ja-JP" altLang="ja-JP" sz="1100">
              <a:solidFill>
                <a:sysClr val="windowText" lastClr="000000"/>
              </a:solidFill>
              <a:effectLst/>
              <a:latin typeface="+mn-lt"/>
              <a:ea typeface="+mn-ea"/>
              <a:cs typeface="+mn-cs"/>
            </a:rPr>
            <a:t>減少などにより、昨年度より</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千万円減少し</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将来負担額</a:t>
          </a:r>
          <a:r>
            <a:rPr kumimoji="1" lang="ja-JP" altLang="en-US" sz="1100">
              <a:solidFill>
                <a:sysClr val="windowText" lastClr="000000"/>
              </a:solidFill>
              <a:effectLst/>
              <a:latin typeface="+mn-lt"/>
              <a:ea typeface="+mn-ea"/>
              <a:cs typeface="+mn-cs"/>
            </a:rPr>
            <a:t>の減少額が</a:t>
          </a:r>
          <a:r>
            <a:rPr kumimoji="1" lang="ja-JP" altLang="ja-JP" sz="1100">
              <a:solidFill>
                <a:sysClr val="windowText" lastClr="000000"/>
              </a:solidFill>
              <a:effectLst/>
              <a:latin typeface="+mn-lt"/>
              <a:ea typeface="+mn-ea"/>
              <a:cs typeface="+mn-cs"/>
            </a:rPr>
            <a:t>充当可能財源等</a:t>
          </a:r>
          <a:r>
            <a:rPr kumimoji="1" lang="ja-JP" altLang="en-US" sz="1100">
              <a:solidFill>
                <a:sysClr val="windowText" lastClr="000000"/>
              </a:solidFill>
              <a:effectLst/>
              <a:latin typeface="+mn-lt"/>
              <a:ea typeface="+mn-ea"/>
              <a:cs typeface="+mn-cs"/>
            </a:rPr>
            <a:t>の減少額を上回ったため、</a:t>
          </a:r>
          <a:r>
            <a:rPr kumimoji="1" lang="ja-JP" altLang="ja-JP" sz="1100">
              <a:solidFill>
                <a:sysClr val="windowText" lastClr="000000"/>
              </a:solidFill>
              <a:effectLst/>
              <a:latin typeface="+mn-lt"/>
              <a:ea typeface="+mn-ea"/>
              <a:cs typeface="+mn-cs"/>
            </a:rPr>
            <a:t>将来負担比率の分子は</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千万円</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となり、将来負担比率は</a:t>
          </a:r>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改善した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今後も計画的な地方債発行</a:t>
          </a:r>
          <a:r>
            <a:rPr kumimoji="1" lang="ja-JP" altLang="en-US" sz="1100">
              <a:solidFill>
                <a:sysClr val="windowText" lastClr="000000"/>
              </a:solidFill>
              <a:effectLst/>
              <a:latin typeface="+mn-lt"/>
              <a:ea typeface="+mn-ea"/>
              <a:cs typeface="+mn-cs"/>
            </a:rPr>
            <a:t>や基金積立</a:t>
          </a:r>
          <a:r>
            <a:rPr kumimoji="1" lang="ja-JP" altLang="ja-JP" sz="1100">
              <a:solidFill>
                <a:sysClr val="windowText" lastClr="000000"/>
              </a:solidFill>
              <a:effectLst/>
              <a:latin typeface="+mn-lt"/>
              <a:ea typeface="+mn-ea"/>
              <a:cs typeface="+mn-cs"/>
            </a:rPr>
            <a:t>などにより、将来負担額</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抑制</a:t>
          </a:r>
          <a:r>
            <a:rPr kumimoji="1" lang="ja-JP" altLang="en-US" sz="1100">
              <a:solidFill>
                <a:sysClr val="windowText" lastClr="000000"/>
              </a:solidFill>
              <a:effectLst/>
              <a:latin typeface="+mn-lt"/>
              <a:ea typeface="+mn-ea"/>
              <a:cs typeface="+mn-cs"/>
            </a:rPr>
            <a:t>と</a:t>
          </a:r>
          <a:r>
            <a:rPr kumimoji="1" lang="ja-JP" altLang="ja-JP" sz="1100">
              <a:solidFill>
                <a:sysClr val="windowText" lastClr="000000"/>
              </a:solidFill>
              <a:effectLst/>
              <a:latin typeface="+mn-lt"/>
              <a:ea typeface="+mn-ea"/>
              <a:cs typeface="+mn-cs"/>
            </a:rPr>
            <a:t>充当可能財源の確保に努める。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岐阜県郡上市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・ケーブルテレビ事業整備基金へ</a:t>
          </a:r>
          <a:r>
            <a:rPr kumimoji="1" lang="en-US" altLang="ja-JP" sz="1400">
              <a:solidFill>
                <a:sysClr val="windowText" lastClr="000000"/>
              </a:solidFill>
              <a:effectLst/>
              <a:latin typeface="+mn-lt"/>
              <a:ea typeface="+mn-ea"/>
              <a:cs typeface="+mn-cs"/>
            </a:rPr>
            <a:t>1</a:t>
          </a:r>
          <a:r>
            <a:rPr kumimoji="1" lang="ja-JP" altLang="ja-JP" sz="1400">
              <a:solidFill>
                <a:sysClr val="windowText" lastClr="000000"/>
              </a:solidFill>
              <a:effectLst/>
              <a:latin typeface="+mn-lt"/>
              <a:ea typeface="+mn-ea"/>
              <a:cs typeface="+mn-cs"/>
            </a:rPr>
            <a:t>億</a:t>
          </a:r>
          <a:r>
            <a:rPr kumimoji="1" lang="en-US" altLang="ja-JP" sz="1400">
              <a:solidFill>
                <a:sysClr val="windowText" lastClr="000000"/>
              </a:solidFill>
              <a:effectLst/>
              <a:latin typeface="+mn-lt"/>
              <a:ea typeface="+mn-ea"/>
              <a:cs typeface="+mn-cs"/>
            </a:rPr>
            <a:t>7</a:t>
          </a:r>
          <a:r>
            <a:rPr kumimoji="1" lang="ja-JP" altLang="ja-JP" sz="1400">
              <a:solidFill>
                <a:sysClr val="windowText" lastClr="000000"/>
              </a:solidFill>
              <a:effectLst/>
              <a:latin typeface="+mn-lt"/>
              <a:ea typeface="+mn-ea"/>
              <a:cs typeface="+mn-cs"/>
            </a:rPr>
            <a:t>千万円、過疎地域活性化基金へ</a:t>
          </a:r>
          <a:r>
            <a:rPr kumimoji="1" lang="en-US" altLang="ja-JP" sz="1400">
              <a:solidFill>
                <a:sysClr val="windowText" lastClr="000000"/>
              </a:solidFill>
              <a:effectLst/>
              <a:latin typeface="+mn-lt"/>
              <a:ea typeface="+mn-ea"/>
              <a:cs typeface="+mn-cs"/>
            </a:rPr>
            <a:t>1</a:t>
          </a:r>
          <a:r>
            <a:rPr kumimoji="1" lang="ja-JP" altLang="ja-JP" sz="1400">
              <a:solidFill>
                <a:sysClr val="windowText" lastClr="000000"/>
              </a:solidFill>
              <a:effectLst/>
              <a:latin typeface="+mn-lt"/>
              <a:ea typeface="+mn-ea"/>
              <a:cs typeface="+mn-cs"/>
            </a:rPr>
            <a:t>億</a:t>
          </a:r>
          <a:r>
            <a:rPr kumimoji="1" lang="en-US" altLang="ja-JP" sz="1400">
              <a:solidFill>
                <a:sysClr val="windowText" lastClr="000000"/>
              </a:solidFill>
              <a:effectLst/>
              <a:latin typeface="+mn-lt"/>
              <a:ea typeface="+mn-ea"/>
              <a:cs typeface="+mn-cs"/>
            </a:rPr>
            <a:t>5</a:t>
          </a:r>
          <a:r>
            <a:rPr kumimoji="1" lang="ja-JP" altLang="ja-JP" sz="1400">
              <a:solidFill>
                <a:sysClr val="windowText" lastClr="000000"/>
              </a:solidFill>
              <a:effectLst/>
              <a:latin typeface="+mn-lt"/>
              <a:ea typeface="+mn-ea"/>
              <a:cs typeface="+mn-cs"/>
            </a:rPr>
            <a:t>千</a:t>
          </a:r>
          <a:r>
            <a:rPr kumimoji="1" lang="en-US" altLang="ja-JP" sz="1400">
              <a:solidFill>
                <a:sysClr val="windowText" lastClr="000000"/>
              </a:solidFill>
              <a:effectLst/>
              <a:latin typeface="+mn-lt"/>
              <a:ea typeface="+mn-ea"/>
              <a:cs typeface="+mn-cs"/>
            </a:rPr>
            <a:t>6</a:t>
          </a:r>
          <a:r>
            <a:rPr kumimoji="1" lang="ja-JP" altLang="ja-JP" sz="1400">
              <a:solidFill>
                <a:sysClr val="windowText" lastClr="000000"/>
              </a:solidFill>
              <a:effectLst/>
              <a:latin typeface="+mn-lt"/>
              <a:ea typeface="+mn-ea"/>
              <a:cs typeface="+mn-cs"/>
            </a:rPr>
            <a:t>百万円を積み立てた一方、</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財政調整基金</a:t>
          </a:r>
          <a:r>
            <a:rPr kumimoji="1" lang="ja-JP" altLang="en-US" sz="1400">
              <a:solidFill>
                <a:sysClr val="windowText" lastClr="000000"/>
              </a:solidFill>
              <a:effectLst/>
              <a:latin typeface="+mn-lt"/>
              <a:ea typeface="+mn-ea"/>
              <a:cs typeface="+mn-cs"/>
            </a:rPr>
            <a:t>から</a:t>
          </a:r>
          <a:r>
            <a:rPr kumimoji="1" lang="en-US" altLang="ja-JP" sz="1400">
              <a:solidFill>
                <a:sysClr val="windowText" lastClr="000000"/>
              </a:solidFill>
              <a:effectLst/>
              <a:latin typeface="+mn-lt"/>
              <a:ea typeface="+mn-ea"/>
              <a:cs typeface="+mn-cs"/>
            </a:rPr>
            <a:t>3</a:t>
          </a:r>
          <a:r>
            <a:rPr kumimoji="1" lang="ja-JP" altLang="ja-JP" sz="1400">
              <a:solidFill>
                <a:sysClr val="windowText" lastClr="000000"/>
              </a:solidFill>
              <a:effectLst/>
              <a:latin typeface="+mn-lt"/>
              <a:ea typeface="+mn-ea"/>
              <a:cs typeface="+mn-cs"/>
            </a:rPr>
            <a:t>億</a:t>
          </a:r>
          <a:r>
            <a:rPr kumimoji="1" lang="en-US" altLang="ja-JP" sz="1400">
              <a:solidFill>
                <a:sysClr val="windowText" lastClr="000000"/>
              </a:solidFill>
              <a:effectLst/>
              <a:latin typeface="+mn-lt"/>
              <a:ea typeface="+mn-ea"/>
              <a:cs typeface="+mn-cs"/>
            </a:rPr>
            <a:t>6</a:t>
          </a:r>
          <a:r>
            <a:rPr kumimoji="1" lang="ja-JP" altLang="ja-JP" sz="1400">
              <a:solidFill>
                <a:sysClr val="windowText" lastClr="000000"/>
              </a:solidFill>
              <a:effectLst/>
              <a:latin typeface="+mn-lt"/>
              <a:ea typeface="+mn-ea"/>
              <a:cs typeface="+mn-cs"/>
            </a:rPr>
            <a:t>千</a:t>
          </a:r>
          <a:r>
            <a:rPr kumimoji="1" lang="en-US" altLang="ja-JP" sz="1400">
              <a:solidFill>
                <a:sysClr val="windowText" lastClr="000000"/>
              </a:solidFill>
              <a:effectLst/>
              <a:latin typeface="+mn-lt"/>
              <a:ea typeface="+mn-ea"/>
              <a:cs typeface="+mn-cs"/>
            </a:rPr>
            <a:t>3</a:t>
          </a:r>
          <a:r>
            <a:rPr kumimoji="1" lang="ja-JP" altLang="ja-JP" sz="1400">
              <a:solidFill>
                <a:sysClr val="windowText" lastClr="000000"/>
              </a:solidFill>
              <a:effectLst/>
              <a:latin typeface="+mn-lt"/>
              <a:ea typeface="+mn-ea"/>
              <a:cs typeface="+mn-cs"/>
            </a:rPr>
            <a:t>百万円、</a:t>
          </a:r>
          <a:r>
            <a:rPr kumimoji="1" lang="ja-JP" altLang="en-US" sz="1400">
              <a:solidFill>
                <a:sysClr val="windowText" lastClr="000000"/>
              </a:solidFill>
              <a:effectLst/>
              <a:latin typeface="+mn-lt"/>
              <a:ea typeface="+mn-ea"/>
              <a:cs typeface="+mn-cs"/>
            </a:rPr>
            <a:t>地域振興基金から</a:t>
          </a:r>
          <a:r>
            <a:rPr kumimoji="1" lang="en-US" altLang="ja-JP" sz="1400">
              <a:solidFill>
                <a:sysClr val="windowText" lastClr="000000"/>
              </a:solidFill>
              <a:effectLst/>
              <a:latin typeface="+mn-lt"/>
              <a:ea typeface="+mn-ea"/>
              <a:cs typeface="+mn-cs"/>
            </a:rPr>
            <a:t>1</a:t>
          </a:r>
          <a:r>
            <a:rPr kumimoji="1" lang="ja-JP" altLang="en-US" sz="1400">
              <a:solidFill>
                <a:sysClr val="windowText" lastClr="000000"/>
              </a:solidFill>
              <a:effectLst/>
              <a:latin typeface="+mn-lt"/>
              <a:ea typeface="+mn-ea"/>
              <a:cs typeface="+mn-cs"/>
            </a:rPr>
            <a:t>億</a:t>
          </a:r>
          <a:r>
            <a:rPr kumimoji="1" lang="en-US" altLang="ja-JP" sz="1400">
              <a:solidFill>
                <a:sysClr val="windowText" lastClr="000000"/>
              </a:solidFill>
              <a:effectLst/>
              <a:latin typeface="+mn-lt"/>
              <a:ea typeface="+mn-ea"/>
              <a:cs typeface="+mn-cs"/>
            </a:rPr>
            <a:t>5</a:t>
          </a:r>
          <a:r>
            <a:rPr kumimoji="1" lang="ja-JP" altLang="en-US" sz="1400">
              <a:solidFill>
                <a:sysClr val="windowText" lastClr="000000"/>
              </a:solidFill>
              <a:effectLst/>
              <a:latin typeface="+mn-lt"/>
              <a:ea typeface="+mn-ea"/>
              <a:cs typeface="+mn-cs"/>
            </a:rPr>
            <a:t>千万円を取り崩した</a:t>
          </a:r>
          <a:r>
            <a:rPr kumimoji="1" lang="ja-JP" altLang="ja-JP" sz="1400">
              <a:solidFill>
                <a:sysClr val="windowText" lastClr="000000"/>
              </a:solidFill>
              <a:effectLst/>
              <a:latin typeface="+mn-lt"/>
              <a:ea typeface="+mn-ea"/>
              <a:cs typeface="+mn-cs"/>
            </a:rPr>
            <a:t>こと等により、</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基金全体としては</a:t>
          </a:r>
          <a:r>
            <a:rPr kumimoji="1" lang="en-US" altLang="ja-JP" sz="1400">
              <a:solidFill>
                <a:sysClr val="windowText" lastClr="000000"/>
              </a:solidFill>
              <a:effectLst/>
              <a:latin typeface="+mn-lt"/>
              <a:ea typeface="+mn-ea"/>
              <a:cs typeface="+mn-cs"/>
            </a:rPr>
            <a:t>1</a:t>
          </a:r>
          <a:r>
            <a:rPr kumimoji="1" lang="ja-JP" altLang="ja-JP" sz="1400">
              <a:solidFill>
                <a:sysClr val="windowText" lastClr="000000"/>
              </a:solidFill>
              <a:effectLst/>
              <a:latin typeface="+mn-lt"/>
              <a:ea typeface="+mn-ea"/>
              <a:cs typeface="+mn-cs"/>
            </a:rPr>
            <a:t>億</a:t>
          </a:r>
          <a:r>
            <a:rPr kumimoji="1" lang="en-US" altLang="ja-JP" sz="1400">
              <a:solidFill>
                <a:sysClr val="windowText" lastClr="000000"/>
              </a:solidFill>
              <a:effectLst/>
              <a:latin typeface="+mn-lt"/>
              <a:ea typeface="+mn-ea"/>
              <a:cs typeface="+mn-cs"/>
            </a:rPr>
            <a:t>6</a:t>
          </a:r>
          <a:r>
            <a:rPr kumimoji="1" lang="ja-JP" altLang="ja-JP" sz="1400">
              <a:solidFill>
                <a:sysClr val="windowText" lastClr="000000"/>
              </a:solidFill>
              <a:effectLst/>
              <a:latin typeface="+mn-lt"/>
              <a:ea typeface="+mn-ea"/>
              <a:cs typeface="+mn-cs"/>
            </a:rPr>
            <a:t>千</a:t>
          </a:r>
          <a:r>
            <a:rPr kumimoji="1" lang="en-US" altLang="ja-JP" sz="1400">
              <a:solidFill>
                <a:sysClr val="windowText" lastClr="000000"/>
              </a:solidFill>
              <a:effectLst/>
              <a:latin typeface="+mn-lt"/>
              <a:ea typeface="+mn-ea"/>
              <a:cs typeface="+mn-cs"/>
            </a:rPr>
            <a:t>1</a:t>
          </a:r>
          <a:r>
            <a:rPr kumimoji="1" lang="ja-JP" altLang="ja-JP" sz="1400">
              <a:solidFill>
                <a:sysClr val="windowText" lastClr="000000"/>
              </a:solidFill>
              <a:effectLst/>
              <a:latin typeface="+mn-lt"/>
              <a:ea typeface="+mn-ea"/>
              <a:cs typeface="+mn-cs"/>
            </a:rPr>
            <a:t>百万円の</a:t>
          </a:r>
          <a:r>
            <a:rPr kumimoji="1" lang="ja-JP" altLang="en-US" sz="1400">
              <a:solidFill>
                <a:sysClr val="windowText" lastClr="000000"/>
              </a:solidFill>
              <a:effectLst/>
              <a:latin typeface="+mn-lt"/>
              <a:ea typeface="+mn-ea"/>
              <a:cs typeface="+mn-cs"/>
            </a:rPr>
            <a:t>減少</a:t>
          </a:r>
          <a:r>
            <a:rPr kumimoji="1" lang="ja-JP" altLang="ja-JP" sz="1400">
              <a:solidFill>
                <a:sysClr val="windowText" lastClr="000000"/>
              </a:solidFill>
              <a:effectLst/>
              <a:latin typeface="+mn-lt"/>
              <a:ea typeface="+mn-ea"/>
              <a:cs typeface="+mn-cs"/>
            </a:rPr>
            <a:t>となった。</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・将来を見据えて可能な範囲で積み立てを行い、基金残高の確保に努める。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pPr eaLnBrk="1" fontAlgn="auto" latinLnBrk="0" hangingPunct="1"/>
          <a:r>
            <a:rPr kumimoji="1" lang="ja-JP" altLang="ja-JP" sz="1400">
              <a:solidFill>
                <a:sysClr val="windowText" lastClr="000000"/>
              </a:solidFill>
              <a:effectLst/>
              <a:latin typeface="+mn-lt"/>
              <a:ea typeface="+mn-ea"/>
              <a:cs typeface="+mn-cs"/>
            </a:rPr>
            <a:t>　・ふるさと基金：地域の特性をいかした個性的で魅力あるまちづくりを推進するための事業に充てる。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a:t>
          </a:r>
          <a:r>
            <a:rPr kumimoji="1" lang="ja-JP" altLang="en-US" sz="1400">
              <a:solidFill>
                <a:sysClr val="windowText" lastClr="000000"/>
              </a:solidFill>
              <a:effectLst/>
              <a:latin typeface="+mn-lt"/>
              <a:ea typeface="+mn-ea"/>
              <a:cs typeface="+mn-cs"/>
            </a:rPr>
            <a:t>・鉄道経営対策事業基金：地域公共交通の維持確保を図る。</a:t>
          </a: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・地域振興基金：市の一体的な振興整備を推進するための事業に充てる。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・ケーブルテレビ事業整備基金：ケーブルテレビ事業の施設整備に必要な財源に充てる。</a:t>
          </a:r>
          <a:endParaRPr lang="ja-JP" altLang="ja-JP" sz="1400">
            <a:solidFill>
              <a:sysClr val="windowText" lastClr="000000"/>
            </a:solidFill>
            <a:effectLst/>
          </a:endParaRPr>
        </a:p>
        <a:p>
          <a:pPr eaLnBrk="1" fontAlgn="auto" latinLnBrk="0" hangingPunct="1"/>
          <a:r>
            <a:rPr kumimoji="1" lang="ja-JP" altLang="ja-JP" sz="1400">
              <a:solidFill>
                <a:sysClr val="windowText" lastClr="000000"/>
              </a:solidFill>
              <a:effectLst/>
              <a:latin typeface="+mn-lt"/>
              <a:ea typeface="+mn-ea"/>
              <a:cs typeface="+mn-cs"/>
            </a:rPr>
            <a:t>　・ふるさと応援基金：ふるさと寄附金を財源として実施する事業に充てる。</a:t>
          </a:r>
          <a:endParaRPr lang="ja-JP" altLang="ja-JP" sz="1400">
            <a:solidFill>
              <a:sysClr val="windowText" lastClr="000000"/>
            </a:solidFill>
            <a:effectLst/>
          </a:endParaRPr>
        </a:p>
        <a:p>
          <a:endParaRPr kumimoji="1" lang="en-US" altLang="ja-JP" sz="1400">
            <a:solidFill>
              <a:sysClr val="windowText" lastClr="000000"/>
            </a:solidFill>
            <a:effectLst/>
            <a:latin typeface="+mn-lt"/>
            <a:ea typeface="+mn-ea"/>
            <a:cs typeface="+mn-cs"/>
          </a:endParaRPr>
        </a:p>
        <a:p>
          <a:r>
            <a:rPr kumimoji="1" lang="ja-JP" altLang="ja-JP" sz="14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400">
              <a:solidFill>
                <a:sysClr val="windowText" lastClr="000000"/>
              </a:solidFill>
              <a:effectLst/>
              <a:latin typeface="+mn-lt"/>
              <a:ea typeface="+mn-ea"/>
              <a:cs typeface="+mn-cs"/>
            </a:rPr>
            <a:t>　</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地域振興基金より</a:t>
          </a:r>
          <a:r>
            <a:rPr kumimoji="1" lang="en-US" altLang="ja-JP" sz="1400">
              <a:solidFill>
                <a:sysClr val="windowText" lastClr="000000"/>
              </a:solidFill>
              <a:effectLst/>
              <a:latin typeface="+mn-lt"/>
              <a:ea typeface="+mn-ea"/>
              <a:cs typeface="+mn-cs"/>
            </a:rPr>
            <a:t>1</a:t>
          </a:r>
          <a:r>
            <a:rPr kumimoji="1" lang="ja-JP" altLang="en-US" sz="1400">
              <a:solidFill>
                <a:sysClr val="windowText" lastClr="000000"/>
              </a:solidFill>
              <a:effectLst/>
              <a:latin typeface="+mn-lt"/>
              <a:ea typeface="+mn-ea"/>
              <a:cs typeface="+mn-cs"/>
            </a:rPr>
            <a:t>億</a:t>
          </a:r>
          <a:r>
            <a:rPr kumimoji="1" lang="en-US" altLang="ja-JP" sz="1400">
              <a:solidFill>
                <a:sysClr val="windowText" lastClr="000000"/>
              </a:solidFill>
              <a:effectLst/>
              <a:latin typeface="+mn-lt"/>
              <a:ea typeface="+mn-ea"/>
              <a:cs typeface="+mn-cs"/>
            </a:rPr>
            <a:t>5</a:t>
          </a:r>
          <a:r>
            <a:rPr kumimoji="1" lang="ja-JP" altLang="ja-JP" sz="1400">
              <a:solidFill>
                <a:sysClr val="windowText" lastClr="000000"/>
              </a:solidFill>
              <a:effectLst/>
              <a:latin typeface="+mn-lt"/>
              <a:ea typeface="+mn-ea"/>
              <a:cs typeface="+mn-cs"/>
            </a:rPr>
            <a:t>千万円</a:t>
          </a:r>
          <a:r>
            <a:rPr kumimoji="1" lang="ja-JP" altLang="en-US" sz="1400">
              <a:solidFill>
                <a:sysClr val="windowText" lastClr="000000"/>
              </a:solidFill>
              <a:effectLst/>
              <a:latin typeface="+mn-lt"/>
              <a:ea typeface="+mn-ea"/>
              <a:cs typeface="+mn-cs"/>
            </a:rPr>
            <a:t>を</a:t>
          </a:r>
          <a:r>
            <a:rPr kumimoji="1" lang="ja-JP" altLang="ja-JP" sz="1400">
              <a:solidFill>
                <a:sysClr val="windowText" lastClr="000000"/>
              </a:solidFill>
              <a:effectLst/>
              <a:latin typeface="+mn-lt"/>
              <a:ea typeface="+mn-ea"/>
              <a:cs typeface="+mn-cs"/>
            </a:rPr>
            <a:t>取り崩した一方で、</a:t>
          </a:r>
          <a:r>
            <a:rPr kumimoji="1" lang="ja-JP" altLang="en-US" sz="1400">
              <a:solidFill>
                <a:sysClr val="windowText" lastClr="000000"/>
              </a:solidFill>
              <a:effectLst/>
              <a:latin typeface="+mn-lt"/>
              <a:ea typeface="+mn-ea"/>
              <a:cs typeface="+mn-cs"/>
            </a:rPr>
            <a:t>ケーブルテレビ事業整備基金へ</a:t>
          </a:r>
          <a:r>
            <a:rPr kumimoji="1" lang="en-US" altLang="ja-JP" sz="1400">
              <a:solidFill>
                <a:sysClr val="windowText" lastClr="000000"/>
              </a:solidFill>
              <a:effectLst/>
              <a:latin typeface="+mn-lt"/>
              <a:ea typeface="+mn-ea"/>
              <a:cs typeface="+mn-cs"/>
            </a:rPr>
            <a:t>1</a:t>
          </a:r>
          <a:r>
            <a:rPr kumimoji="1" lang="ja-JP" altLang="en-US" sz="1400">
              <a:solidFill>
                <a:sysClr val="windowText" lastClr="000000"/>
              </a:solidFill>
              <a:effectLst/>
              <a:latin typeface="+mn-lt"/>
              <a:ea typeface="+mn-ea"/>
              <a:cs typeface="+mn-cs"/>
            </a:rPr>
            <a:t>億</a:t>
          </a:r>
          <a:r>
            <a:rPr kumimoji="1" lang="en-US" altLang="ja-JP" sz="1400">
              <a:solidFill>
                <a:sysClr val="windowText" lastClr="000000"/>
              </a:solidFill>
              <a:effectLst/>
              <a:latin typeface="+mn-lt"/>
              <a:ea typeface="+mn-ea"/>
              <a:cs typeface="+mn-cs"/>
            </a:rPr>
            <a:t>7</a:t>
          </a:r>
          <a:r>
            <a:rPr kumimoji="1" lang="ja-JP" altLang="en-US" sz="1400">
              <a:solidFill>
                <a:sysClr val="windowText" lastClr="000000"/>
              </a:solidFill>
              <a:effectLst/>
              <a:latin typeface="+mn-lt"/>
              <a:ea typeface="+mn-ea"/>
              <a:cs typeface="+mn-cs"/>
            </a:rPr>
            <a:t>千</a:t>
          </a:r>
          <a:r>
            <a:rPr kumimoji="1" lang="en-US" altLang="ja-JP" sz="1400">
              <a:solidFill>
                <a:sysClr val="windowText" lastClr="000000"/>
              </a:solidFill>
              <a:effectLst/>
              <a:latin typeface="+mn-lt"/>
              <a:ea typeface="+mn-ea"/>
              <a:cs typeface="+mn-cs"/>
            </a:rPr>
            <a:t>1</a:t>
          </a:r>
          <a:r>
            <a:rPr kumimoji="1" lang="ja-JP" altLang="en-US"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pPr eaLnBrk="1" fontAlgn="auto" latinLnBrk="0" hangingPunct="1"/>
          <a:r>
            <a:rPr kumimoji="1" lang="ja-JP" altLang="en-US" sz="1400">
              <a:solidFill>
                <a:sysClr val="windowText" lastClr="000000"/>
              </a:solidFill>
              <a:effectLst/>
              <a:latin typeface="+mn-lt"/>
              <a:ea typeface="+mn-ea"/>
              <a:cs typeface="+mn-cs"/>
            </a:rPr>
            <a:t>　　過疎地域活性化基金へ</a:t>
          </a:r>
          <a:r>
            <a:rPr kumimoji="1" lang="en-US" altLang="ja-JP" sz="1400">
              <a:solidFill>
                <a:sysClr val="windowText" lastClr="000000"/>
              </a:solidFill>
              <a:effectLst/>
              <a:latin typeface="+mn-lt"/>
              <a:ea typeface="+mn-ea"/>
              <a:cs typeface="+mn-cs"/>
            </a:rPr>
            <a:t>1</a:t>
          </a:r>
          <a:r>
            <a:rPr kumimoji="1" lang="ja-JP" altLang="en-US" sz="1400">
              <a:solidFill>
                <a:sysClr val="windowText" lastClr="000000"/>
              </a:solidFill>
              <a:effectLst/>
              <a:latin typeface="+mn-lt"/>
              <a:ea typeface="+mn-ea"/>
              <a:cs typeface="+mn-cs"/>
            </a:rPr>
            <a:t>億</a:t>
          </a:r>
          <a:r>
            <a:rPr kumimoji="1" lang="en-US" altLang="ja-JP" sz="1400">
              <a:solidFill>
                <a:sysClr val="windowText" lastClr="000000"/>
              </a:solidFill>
              <a:effectLst/>
              <a:latin typeface="+mn-lt"/>
              <a:ea typeface="+mn-ea"/>
              <a:cs typeface="+mn-cs"/>
            </a:rPr>
            <a:t>5</a:t>
          </a:r>
          <a:r>
            <a:rPr kumimoji="1" lang="ja-JP" altLang="en-US" sz="1400">
              <a:solidFill>
                <a:sysClr val="windowText" lastClr="000000"/>
              </a:solidFill>
              <a:effectLst/>
              <a:latin typeface="+mn-lt"/>
              <a:ea typeface="+mn-ea"/>
              <a:cs typeface="+mn-cs"/>
            </a:rPr>
            <a:t>千</a:t>
          </a:r>
          <a:r>
            <a:rPr kumimoji="1" lang="en-US" altLang="ja-JP" sz="1400">
              <a:solidFill>
                <a:sysClr val="windowText" lastClr="000000"/>
              </a:solidFill>
              <a:effectLst/>
              <a:latin typeface="+mn-lt"/>
              <a:ea typeface="+mn-ea"/>
              <a:cs typeface="+mn-cs"/>
            </a:rPr>
            <a:t>6</a:t>
          </a:r>
          <a:r>
            <a:rPr kumimoji="1" lang="ja-JP" altLang="en-US" sz="1400">
              <a:solidFill>
                <a:sysClr val="windowText" lastClr="000000"/>
              </a:solidFill>
              <a:effectLst/>
              <a:latin typeface="+mn-lt"/>
              <a:ea typeface="+mn-ea"/>
              <a:cs typeface="+mn-cs"/>
            </a:rPr>
            <a:t>百万円を積み立てた</a:t>
          </a:r>
          <a:r>
            <a:rPr kumimoji="1" lang="ja-JP" altLang="ja-JP" sz="1400">
              <a:solidFill>
                <a:sysClr val="windowText" lastClr="000000"/>
              </a:solidFill>
              <a:effectLst/>
              <a:latin typeface="+mn-lt"/>
              <a:ea typeface="+mn-ea"/>
              <a:cs typeface="+mn-cs"/>
            </a:rPr>
            <a:t>こと等により、その他特定目的基金全体で</a:t>
          </a:r>
          <a:r>
            <a:rPr kumimoji="1" lang="en-US" altLang="ja-JP" sz="1400">
              <a:solidFill>
                <a:sysClr val="windowText" lastClr="000000"/>
              </a:solidFill>
              <a:effectLst/>
              <a:latin typeface="+mn-lt"/>
              <a:ea typeface="+mn-ea"/>
              <a:cs typeface="+mn-cs"/>
            </a:rPr>
            <a:t>1</a:t>
          </a:r>
          <a:r>
            <a:rPr kumimoji="1" lang="ja-JP" altLang="en-US" sz="1400">
              <a:solidFill>
                <a:sysClr val="windowText" lastClr="000000"/>
              </a:solidFill>
              <a:effectLst/>
              <a:latin typeface="+mn-lt"/>
              <a:ea typeface="+mn-ea"/>
              <a:cs typeface="+mn-cs"/>
            </a:rPr>
            <a:t>億</a:t>
          </a:r>
          <a:r>
            <a:rPr kumimoji="1" lang="en-US" altLang="ja-JP" sz="1400">
              <a:solidFill>
                <a:sysClr val="windowText" lastClr="000000"/>
              </a:solidFill>
              <a:effectLst/>
              <a:latin typeface="+mn-lt"/>
              <a:ea typeface="+mn-ea"/>
              <a:cs typeface="+mn-cs"/>
            </a:rPr>
            <a:t>2</a:t>
          </a:r>
          <a:r>
            <a:rPr kumimoji="1" lang="ja-JP" altLang="en-US" sz="1400">
              <a:solidFill>
                <a:sysClr val="windowText" lastClr="000000"/>
              </a:solidFill>
              <a:effectLst/>
              <a:latin typeface="+mn-lt"/>
              <a:ea typeface="+mn-ea"/>
              <a:cs typeface="+mn-cs"/>
            </a:rPr>
            <a:t>千</a:t>
          </a:r>
          <a:r>
            <a:rPr kumimoji="1" lang="ja-JP" altLang="ja-JP" sz="1400">
              <a:solidFill>
                <a:sysClr val="windowText" lastClr="000000"/>
              </a:solidFill>
              <a:effectLst/>
              <a:latin typeface="+mn-lt"/>
              <a:ea typeface="+mn-ea"/>
              <a:cs typeface="+mn-cs"/>
            </a:rPr>
            <a:t>万円の増加となった。</a:t>
          </a:r>
          <a:endParaRPr lang="ja-JP" altLang="ja-JP" sz="1400">
            <a:solidFill>
              <a:sysClr val="windowText" lastClr="000000"/>
            </a:solidFill>
            <a:effectLst/>
          </a:endParaRPr>
        </a:p>
        <a:p>
          <a:endParaRPr kumimoji="1" lang="en-US" altLang="ja-JP" sz="1400">
            <a:solidFill>
              <a:sysClr val="windowText" lastClr="000000"/>
            </a:solidFill>
            <a:effectLst/>
            <a:latin typeface="+mn-lt"/>
            <a:ea typeface="+mn-ea"/>
            <a:cs typeface="+mn-cs"/>
          </a:endParaRPr>
        </a:p>
        <a:p>
          <a:r>
            <a:rPr kumimoji="1" lang="ja-JP" altLang="ja-JP" sz="14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・地域振興基金：一体的な振興整備を推進するため、主に地域振興に</a:t>
          </a:r>
          <a:r>
            <a:rPr kumimoji="1" lang="ja-JP" altLang="en-US" sz="1400">
              <a:solidFill>
                <a:sysClr val="windowText" lastClr="000000"/>
              </a:solidFill>
              <a:effectLst/>
              <a:latin typeface="+mn-lt"/>
              <a:ea typeface="+mn-ea"/>
              <a:cs typeface="+mn-cs"/>
            </a:rPr>
            <a:t>資する</a:t>
          </a:r>
          <a:r>
            <a:rPr kumimoji="1" lang="ja-JP" altLang="ja-JP" sz="1400">
              <a:solidFill>
                <a:sysClr val="windowText" lastClr="000000"/>
              </a:solidFill>
              <a:effectLst/>
              <a:latin typeface="+mn-lt"/>
              <a:ea typeface="+mn-ea"/>
              <a:cs typeface="+mn-cs"/>
            </a:rPr>
            <a:t>事業に活用する。</a:t>
          </a:r>
          <a:endParaRPr lang="ja-JP" altLang="ja-JP" sz="1400">
            <a:solidFill>
              <a:sysClr val="windowText" lastClr="000000"/>
            </a:solidFill>
            <a:effectLst/>
          </a:endParaRPr>
        </a:p>
        <a:p>
          <a:pPr eaLnBrk="1" fontAlgn="auto" latinLnBrk="0" hangingPunct="1"/>
          <a:r>
            <a:rPr kumimoji="1" lang="ja-JP" altLang="ja-JP" sz="1400">
              <a:solidFill>
                <a:sysClr val="windowText" lastClr="000000"/>
              </a:solidFill>
              <a:effectLst/>
              <a:latin typeface="+mn-lt"/>
              <a:ea typeface="+mn-ea"/>
              <a:cs typeface="+mn-cs"/>
            </a:rPr>
            <a:t>　・ふるさと応援基金：ふるさと寄附金が増加傾向にあることから、基金へ積み立てて寄附の目的に応じた事業に活用する。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・ケーブルテレビ事業整備基金：ケーブルテレビ関連の施設整備（地方債元利償還金含む）のための事業に活用する。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a:t>
          </a:r>
          <a:r>
            <a:rPr kumimoji="1" lang="ja-JP" altLang="en-US" sz="1400">
              <a:solidFill>
                <a:sysClr val="windowText" lastClr="000000"/>
              </a:solidFill>
              <a:effectLst/>
              <a:latin typeface="+mn-lt"/>
              <a:ea typeface="+mn-ea"/>
              <a:cs typeface="+mn-cs"/>
            </a:rPr>
            <a:t>財源不足額が生じたことにより</a:t>
          </a:r>
          <a:r>
            <a:rPr kumimoji="1" lang="en-US" altLang="ja-JP" sz="1400">
              <a:solidFill>
                <a:sysClr val="windowText" lastClr="000000"/>
              </a:solidFill>
              <a:effectLst/>
              <a:latin typeface="+mn-lt"/>
              <a:ea typeface="+mn-ea"/>
              <a:cs typeface="+mn-cs"/>
            </a:rPr>
            <a:t>3</a:t>
          </a:r>
          <a:r>
            <a:rPr kumimoji="1" lang="ja-JP" altLang="ja-JP" sz="1400">
              <a:solidFill>
                <a:sysClr val="windowText" lastClr="000000"/>
              </a:solidFill>
              <a:effectLst/>
              <a:latin typeface="+mn-lt"/>
              <a:ea typeface="+mn-ea"/>
              <a:cs typeface="+mn-cs"/>
            </a:rPr>
            <a:t>億</a:t>
          </a:r>
          <a:r>
            <a:rPr kumimoji="1" lang="en-US" altLang="ja-JP" sz="1400">
              <a:solidFill>
                <a:sysClr val="windowText" lastClr="000000"/>
              </a:solidFill>
              <a:effectLst/>
              <a:latin typeface="+mn-lt"/>
              <a:ea typeface="+mn-ea"/>
              <a:cs typeface="+mn-cs"/>
            </a:rPr>
            <a:t>5</a:t>
          </a:r>
          <a:r>
            <a:rPr kumimoji="1" lang="ja-JP" altLang="ja-JP" sz="1400">
              <a:solidFill>
                <a:sysClr val="windowText" lastClr="000000"/>
              </a:solidFill>
              <a:effectLst/>
              <a:latin typeface="+mn-lt"/>
              <a:ea typeface="+mn-ea"/>
              <a:cs typeface="+mn-cs"/>
            </a:rPr>
            <a:t>千</a:t>
          </a:r>
          <a:r>
            <a:rPr kumimoji="1" lang="en-US" altLang="ja-JP" sz="1400">
              <a:solidFill>
                <a:sysClr val="windowText" lastClr="000000"/>
              </a:solidFill>
              <a:effectLst/>
              <a:latin typeface="+mn-lt"/>
              <a:ea typeface="+mn-ea"/>
              <a:cs typeface="+mn-cs"/>
            </a:rPr>
            <a:t>8</a:t>
          </a:r>
          <a:r>
            <a:rPr kumimoji="1" lang="ja-JP" altLang="ja-JP" sz="1400">
              <a:solidFill>
                <a:sysClr val="windowText" lastClr="000000"/>
              </a:solidFill>
              <a:effectLst/>
              <a:latin typeface="+mn-lt"/>
              <a:ea typeface="+mn-ea"/>
              <a:cs typeface="+mn-cs"/>
            </a:rPr>
            <a:t>百万円を</a:t>
          </a:r>
          <a:r>
            <a:rPr kumimoji="1" lang="ja-JP" altLang="en-US" sz="1400">
              <a:solidFill>
                <a:sysClr val="windowText" lastClr="000000"/>
              </a:solidFill>
              <a:effectLst/>
              <a:latin typeface="+mn-lt"/>
              <a:ea typeface="+mn-ea"/>
              <a:cs typeface="+mn-cs"/>
            </a:rPr>
            <a:t>取り崩した</a:t>
          </a:r>
          <a:r>
            <a:rPr kumimoji="1" lang="ja-JP" altLang="ja-JP" sz="1400">
              <a:solidFill>
                <a:sysClr val="windowText" lastClr="000000"/>
              </a:solidFill>
              <a:effectLst/>
              <a:latin typeface="+mn-lt"/>
              <a:ea typeface="+mn-ea"/>
              <a:cs typeface="+mn-cs"/>
            </a:rPr>
            <a:t>ことで</a:t>
          </a:r>
          <a:r>
            <a:rPr kumimoji="1" lang="ja-JP" altLang="en-US" sz="1400">
              <a:solidFill>
                <a:sysClr val="windowText" lastClr="000000"/>
              </a:solidFill>
              <a:effectLst/>
              <a:latin typeface="+mn-lt"/>
              <a:ea typeface="+mn-ea"/>
              <a:cs typeface="+mn-cs"/>
            </a:rPr>
            <a:t>減少</a:t>
          </a:r>
          <a:r>
            <a:rPr kumimoji="1" lang="ja-JP" altLang="ja-JP" sz="1400">
              <a:solidFill>
                <a:sysClr val="windowText" lastClr="000000"/>
              </a:solidFill>
              <a:effectLst/>
              <a:latin typeface="+mn-lt"/>
              <a:ea typeface="+mn-ea"/>
              <a:cs typeface="+mn-cs"/>
            </a:rPr>
            <a:t>となった。</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・豪雪や災害復旧など不測の事態への備えとして財源の確保や経費節減を図り、可能な範囲での積み立てを行うことで</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基金残高の確保に努める。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・平成</a:t>
          </a:r>
          <a:r>
            <a:rPr kumimoji="1" lang="en-US" altLang="ja-JP" sz="1400">
              <a:solidFill>
                <a:sysClr val="windowText" lastClr="000000"/>
              </a:solidFill>
              <a:effectLst/>
              <a:latin typeface="+mn-lt"/>
              <a:ea typeface="+mn-ea"/>
              <a:cs typeface="+mn-cs"/>
            </a:rPr>
            <a:t>28</a:t>
          </a:r>
          <a:r>
            <a:rPr kumimoji="1" lang="ja-JP" altLang="ja-JP" sz="1400">
              <a:solidFill>
                <a:sysClr val="windowText" lastClr="000000"/>
              </a:solidFill>
              <a:effectLst/>
              <a:latin typeface="+mn-lt"/>
              <a:ea typeface="+mn-ea"/>
              <a:cs typeface="+mn-cs"/>
            </a:rPr>
            <a:t>年度の</a:t>
          </a:r>
          <a:r>
            <a:rPr kumimoji="1" lang="en-US" altLang="ja-JP" sz="1400">
              <a:solidFill>
                <a:sysClr val="windowText" lastClr="000000"/>
              </a:solidFill>
              <a:effectLst/>
              <a:latin typeface="+mn-lt"/>
              <a:ea typeface="+mn-ea"/>
              <a:cs typeface="+mn-cs"/>
            </a:rPr>
            <a:t>6</a:t>
          </a:r>
          <a:r>
            <a:rPr kumimoji="1" lang="ja-JP" altLang="ja-JP" sz="1400">
              <a:solidFill>
                <a:sysClr val="windowText" lastClr="000000"/>
              </a:solidFill>
              <a:effectLst/>
              <a:latin typeface="+mn-lt"/>
              <a:ea typeface="+mn-ea"/>
              <a:cs typeface="+mn-cs"/>
            </a:rPr>
            <a:t>億円の取り崩し以降は、基金運用益の積み立てによる微増が続いたが、</a:t>
          </a:r>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令和</a:t>
          </a:r>
          <a:r>
            <a:rPr kumimoji="1" lang="en-US" altLang="ja-JP" sz="1400">
              <a:solidFill>
                <a:sysClr val="windowText" lastClr="000000"/>
              </a:solidFill>
              <a:effectLst/>
              <a:latin typeface="+mn-lt"/>
              <a:ea typeface="+mn-ea"/>
              <a:cs typeface="+mn-cs"/>
            </a:rPr>
            <a:t>5</a:t>
          </a:r>
          <a:r>
            <a:rPr kumimoji="1" lang="ja-JP" altLang="ja-JP" sz="1400">
              <a:solidFill>
                <a:sysClr val="windowText" lastClr="000000"/>
              </a:solidFill>
              <a:effectLst/>
              <a:latin typeface="+mn-lt"/>
              <a:ea typeface="+mn-ea"/>
              <a:cs typeface="+mn-cs"/>
            </a:rPr>
            <a:t>年度に普通交付税（臨時財政対策費償還基金費）を</a:t>
          </a:r>
          <a:r>
            <a:rPr kumimoji="1" lang="en-US" altLang="ja-JP" sz="1400">
              <a:solidFill>
                <a:sysClr val="windowText" lastClr="000000"/>
              </a:solidFill>
              <a:effectLst/>
              <a:latin typeface="+mn-lt"/>
              <a:ea typeface="+mn-ea"/>
              <a:cs typeface="+mn-cs"/>
            </a:rPr>
            <a:t>7</a:t>
          </a:r>
          <a:r>
            <a:rPr kumimoji="1" lang="ja-JP" altLang="ja-JP" sz="1400">
              <a:solidFill>
                <a:sysClr val="windowText" lastClr="000000"/>
              </a:solidFill>
              <a:effectLst/>
              <a:latin typeface="+mn-lt"/>
              <a:ea typeface="+mn-ea"/>
              <a:cs typeface="+mn-cs"/>
            </a:rPr>
            <a:t>千</a:t>
          </a:r>
          <a:r>
            <a:rPr kumimoji="1" lang="en-US" altLang="ja-JP" sz="1400">
              <a:solidFill>
                <a:sysClr val="windowText" lastClr="000000"/>
              </a:solidFill>
              <a:effectLst/>
              <a:latin typeface="+mn-lt"/>
              <a:ea typeface="+mn-ea"/>
              <a:cs typeface="+mn-cs"/>
            </a:rPr>
            <a:t>7</a:t>
          </a:r>
          <a:r>
            <a:rPr kumimoji="1" lang="ja-JP" altLang="en-US" sz="1400">
              <a:solidFill>
                <a:sysClr val="windowText" lastClr="000000"/>
              </a:solidFill>
              <a:effectLst/>
              <a:latin typeface="+mn-lt"/>
              <a:ea typeface="+mn-ea"/>
              <a:cs typeface="+mn-cs"/>
            </a:rPr>
            <a:t>百</a:t>
          </a:r>
          <a:r>
            <a:rPr kumimoji="1" lang="ja-JP" altLang="ja-JP" sz="1400">
              <a:solidFill>
                <a:sysClr val="windowText" lastClr="000000"/>
              </a:solidFill>
              <a:effectLst/>
              <a:latin typeface="+mn-lt"/>
              <a:ea typeface="+mn-ea"/>
              <a:cs typeface="+mn-cs"/>
            </a:rPr>
            <a:t>万円積み立てたことにより</a:t>
          </a:r>
          <a:r>
            <a:rPr kumimoji="1" lang="ja-JP" altLang="en-US" sz="1400">
              <a:solidFill>
                <a:sysClr val="windowText" lastClr="000000"/>
              </a:solidFill>
              <a:effectLst/>
              <a:latin typeface="+mn-lt"/>
              <a:ea typeface="+mn-ea"/>
              <a:cs typeface="+mn-cs"/>
            </a:rPr>
            <a:t>増加となった。</a:t>
          </a:r>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なお、</a:t>
          </a:r>
          <a:r>
            <a:rPr kumimoji="1" lang="ja-JP" altLang="ja-JP" sz="1400">
              <a:solidFill>
                <a:sysClr val="windowText" lastClr="000000"/>
              </a:solidFill>
              <a:effectLst/>
              <a:latin typeface="+mn-lt"/>
              <a:ea typeface="+mn-ea"/>
              <a:cs typeface="+mn-cs"/>
            </a:rPr>
            <a:t>令和</a:t>
          </a:r>
          <a:r>
            <a:rPr kumimoji="1" lang="en-US" altLang="ja-JP" sz="1400">
              <a:solidFill>
                <a:sysClr val="windowText" lastClr="000000"/>
              </a:solidFill>
              <a:effectLst/>
              <a:latin typeface="+mn-lt"/>
              <a:ea typeface="+mn-ea"/>
              <a:cs typeface="+mn-cs"/>
            </a:rPr>
            <a:t>3</a:t>
          </a:r>
          <a:r>
            <a:rPr kumimoji="1" lang="ja-JP" altLang="ja-JP" sz="1400">
              <a:solidFill>
                <a:sysClr val="windowText" lastClr="000000"/>
              </a:solidFill>
              <a:effectLst/>
              <a:latin typeface="+mn-lt"/>
              <a:ea typeface="+mn-ea"/>
              <a:cs typeface="+mn-cs"/>
            </a:rPr>
            <a:t>年度に</a:t>
          </a:r>
          <a:r>
            <a:rPr kumimoji="1" lang="ja-JP" altLang="en-US" sz="1400">
              <a:solidFill>
                <a:sysClr val="windowText" lastClr="000000"/>
              </a:solidFill>
              <a:effectLst/>
              <a:latin typeface="+mn-lt"/>
              <a:ea typeface="+mn-ea"/>
              <a:cs typeface="+mn-cs"/>
            </a:rPr>
            <a:t>も同様の</a:t>
          </a:r>
          <a:r>
            <a:rPr kumimoji="1" lang="ja-JP" altLang="ja-JP" sz="1400">
              <a:solidFill>
                <a:sysClr val="windowText" lastClr="000000"/>
              </a:solidFill>
              <a:effectLst/>
              <a:latin typeface="+mn-lt"/>
              <a:ea typeface="+mn-ea"/>
              <a:cs typeface="+mn-cs"/>
            </a:rPr>
            <a:t>普通交付税を</a:t>
          </a:r>
          <a:r>
            <a:rPr kumimoji="1" lang="en-US" altLang="ja-JP" sz="1400">
              <a:solidFill>
                <a:sysClr val="windowText" lastClr="000000"/>
              </a:solidFill>
              <a:effectLst/>
              <a:latin typeface="+mn-lt"/>
              <a:ea typeface="+mn-ea"/>
              <a:cs typeface="+mn-cs"/>
            </a:rPr>
            <a:t>1</a:t>
          </a:r>
          <a:r>
            <a:rPr kumimoji="1" lang="ja-JP" altLang="ja-JP" sz="1400">
              <a:solidFill>
                <a:sysClr val="windowText" lastClr="000000"/>
              </a:solidFill>
              <a:effectLst/>
              <a:latin typeface="+mn-lt"/>
              <a:ea typeface="+mn-ea"/>
              <a:cs typeface="+mn-cs"/>
            </a:rPr>
            <a:t>億</a:t>
          </a:r>
          <a:r>
            <a:rPr kumimoji="1" lang="en-US" altLang="ja-JP" sz="1400">
              <a:solidFill>
                <a:sysClr val="windowText" lastClr="000000"/>
              </a:solidFill>
              <a:effectLst/>
              <a:latin typeface="+mn-lt"/>
              <a:ea typeface="+mn-ea"/>
              <a:cs typeface="+mn-cs"/>
            </a:rPr>
            <a:t>9</a:t>
          </a:r>
          <a:r>
            <a:rPr kumimoji="1" lang="ja-JP" altLang="ja-JP" sz="1400">
              <a:solidFill>
                <a:sysClr val="windowText" lastClr="000000"/>
              </a:solidFill>
              <a:effectLst/>
              <a:latin typeface="+mn-lt"/>
              <a:ea typeface="+mn-ea"/>
              <a:cs typeface="+mn-cs"/>
            </a:rPr>
            <a:t>千万円</a:t>
          </a:r>
          <a:r>
            <a:rPr kumimoji="1" lang="ja-JP" altLang="en-US" sz="1400">
              <a:solidFill>
                <a:sysClr val="windowText" lastClr="000000"/>
              </a:solidFill>
              <a:effectLst/>
              <a:latin typeface="+mn-lt"/>
              <a:ea typeface="+mn-ea"/>
              <a:cs typeface="+mn-cs"/>
            </a:rPr>
            <a:t>積立てている。</a:t>
          </a:r>
          <a:endParaRPr kumimoji="1" lang="en-US" altLang="ja-JP" sz="1400">
            <a:solidFill>
              <a:sysClr val="windowText" lastClr="000000"/>
            </a:solidFill>
            <a:effectLst/>
            <a:latin typeface="+mn-lt"/>
            <a:ea typeface="+mn-ea"/>
            <a:cs typeface="+mn-cs"/>
          </a:endParaRPr>
        </a:p>
        <a:p>
          <a:endParaRPr kumimoji="1" lang="en-US" altLang="ja-JP" sz="1400">
            <a:solidFill>
              <a:sysClr val="windowText" lastClr="000000"/>
            </a:solidFill>
            <a:effectLst/>
            <a:latin typeface="+mn-lt"/>
            <a:ea typeface="+mn-ea"/>
            <a:cs typeface="+mn-cs"/>
          </a:endParaRPr>
        </a:p>
        <a:p>
          <a:r>
            <a:rPr kumimoji="1" lang="ja-JP" altLang="ja-JP" sz="14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・今後の財政状況の変動に備え、基金運用益の積み立てに加え必要に応じて基金残高の確保に努める。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75CB33C-36EB-431D-84F7-A536E76C09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71B9344-8A76-4B12-8FE1-B162AA15A1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EEA3207-60A2-40AC-B59A-0D5946D111AF}"/>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EA2BCD0-F885-41D9-8E00-7B79290CE004}"/>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B6F7A27-A9B9-41F5-B10B-E42E374494F4}"/>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F67EC6F-4E38-422E-A561-C237647ED2E7}"/>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18CDA72-3CE6-4E09-B79C-CDDA94E98BD2}"/>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F60CFB5-E511-48CC-ACA2-75C5ABC29C9C}"/>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7F5772E-DA64-4E8D-82E2-E15B11BFDB03}"/>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2015433-89BC-42E0-BAED-25DBB18BC1FB}"/>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F9DF3AD-E197-4C21-95D6-5021C3939DD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E48303D-F3A1-419A-8EEF-8E9BB8DBEE97}"/>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
37,769
1,030.75
31,508,481
30,322,182
1,087,889
17,908,066
27,764,772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95EA776-8A0F-4373-9A0F-920D723AD1A4}"/>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CB663D9-B8AD-4511-B5C3-2B289D28746F}"/>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E357E84-4D30-4CB1-8D75-9E5C02DEF535}"/>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462702E-491B-46CA-A97D-A484CA34F685}"/>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3E81951-D48D-4FEF-A32C-C670475E9ECA}"/>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E3B5587-39D7-4A26-B820-94C674697AD2}"/>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B32F1F9-A85D-4976-8C48-613C232241FE}"/>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7D548F7-1A7D-4E25-8A4C-E9B68E993DE8}"/>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831818B-2955-40FD-ACE1-F9FE3EE2467C}"/>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72D1C7C-1AC5-4B5F-91D4-504F16DAEA06}"/>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B841DF8-1DA7-4953-B996-CD0585220C51}"/>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32E51C3-B957-405D-83A1-3C17A1AFF1CF}"/>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0ED6191-BFB4-4EAA-A7E2-EF6F092E6E68}"/>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C09FCF8-C093-4171-BC30-6AFB97C9FDB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CE6A1D4-88A7-44E5-8AC4-0B91F72438AA}"/>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81ED86E-12AA-4CC0-9F68-F33A8E84E3BC}"/>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DAE2E9E-15C1-4A79-A772-B41805DF6158}"/>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2D9ACA2-8E15-4518-B5B4-2E153CE6C6B5}"/>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86052DE-A0FD-461A-BDF8-C7D77805CF31}"/>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14851EB-2355-4FE4-BFC7-78AD99A17B76}"/>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3760CBE-9C41-44F1-B9B2-3628FFBC2B2B}"/>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68AF50E-D226-4463-A0DF-4DAFCE4C76DB}"/>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83909D0-F5A5-43F5-8663-CF7F16816DE3}"/>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92DF814-E626-440D-A7D3-74A46F2EE38E}"/>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A7489D0-592D-423F-9133-A8116045336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2AF0836-335B-46D0-AAB2-ED7230B6FC4E}"/>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B2DBDFF-457A-4479-ABB1-3C1D5293E008}"/>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0F79EEE-8BAD-46A8-B73D-9A5B17B22DC8}"/>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0FF0962-B7FB-4394-9366-D68D4723104B}"/>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FED7A91-08CB-4C58-8F49-74DF921EEC02}"/>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F16C8F2-103E-43AE-A172-C5A68C77BD2A}"/>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18C1375-E645-408E-A63C-336E6BC70958}"/>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2E517D2-339A-47A7-A018-062724B256EE}"/>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8E96E19-220E-40F8-B56E-C932BEDC1709}"/>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3F6AD73-2992-442F-8F4B-1008D56A2616}"/>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有形固定資産減価償却率は類似団体より低い水準となっている。これは、地方債を活用した道路等インフラ資産及び比較的大きな公共施設の整備を推進してきたことによるものである。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今後も公共施設等総合管理計画に沿った施設の集約化・複合化に努める。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C6FE5BE-0698-4BFC-8421-098BB1C41CF6}"/>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9ECFB8F-309B-46E4-BE31-0896DCEDFDF1}"/>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02906D2-4E2E-4CA3-8091-D106D1FD1B5B}"/>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D308E50A-4BBF-445A-8902-A1E21A205994}"/>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F212399F-5AEE-46DA-B941-2D2B1F6CE136}"/>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44455510-9CC6-438F-AA06-FCBD3EBE984A}"/>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4D44B9C5-0B7F-413D-9418-1FC06D83F811}"/>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7F41AD5A-62EE-4C97-B850-8EF4762FF59E}"/>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F5D355C2-7AA8-4AFF-81A3-FAD7757A8ECC}"/>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155D00DC-9291-4590-89D3-191805ABDA86}"/>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FB95DC1F-6426-4878-A911-9867DE754846}"/>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2BA8048-CB23-44B1-9849-C1FDFE55AF12}"/>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E79AF858-F8B2-4AEB-BF63-80DEE7C55135}"/>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89C682C3-236F-4D11-A27D-8A5FBCD461C7}"/>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DBFAA633-E427-4CC1-94B4-6E2DC5A55396}"/>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0954DAC-A8C9-4F4B-84F6-AC421E60F56C}"/>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D23A4FC-08FC-451E-9FBE-900299ED3899}"/>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66CAB224-FA79-4513-A537-92CFD005D186}"/>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B123BBEB-AE5F-483F-A7DE-90453D7BD69D}"/>
            </a:ext>
          </a:extLst>
        </xdr:cNvPr>
        <xdr:cNvCxnSpPr/>
      </xdr:nvCxnSpPr>
      <xdr:spPr>
        <a:xfrm flipV="1">
          <a:off x="4206240" y="4477204"/>
          <a:ext cx="1270" cy="134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DEFD497E-C772-4C74-B026-7D249DCBEC79}"/>
            </a:ext>
          </a:extLst>
        </xdr:cNvPr>
        <xdr:cNvSpPr txBox="1"/>
      </xdr:nvSpPr>
      <xdr:spPr>
        <a:xfrm>
          <a:off x="4258945" y="582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CCAE162D-6329-47FF-B665-44C9FBCBA781}"/>
            </a:ext>
          </a:extLst>
        </xdr:cNvPr>
        <xdr:cNvCxnSpPr/>
      </xdr:nvCxnSpPr>
      <xdr:spPr>
        <a:xfrm>
          <a:off x="4119245" y="582540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B236C51A-97D5-478F-8DD8-0911C408E006}"/>
            </a:ext>
          </a:extLst>
        </xdr:cNvPr>
        <xdr:cNvSpPr txBox="1"/>
      </xdr:nvSpPr>
      <xdr:spPr>
        <a:xfrm>
          <a:off x="4258945" y="42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DFDDC98D-8D97-4F84-9734-DA147B542841}"/>
            </a:ext>
          </a:extLst>
        </xdr:cNvPr>
        <xdr:cNvCxnSpPr/>
      </xdr:nvCxnSpPr>
      <xdr:spPr>
        <a:xfrm>
          <a:off x="4119245" y="447720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35ACD264-2A15-4180-8A75-654BF71881F5}"/>
            </a:ext>
          </a:extLst>
        </xdr:cNvPr>
        <xdr:cNvSpPr txBox="1"/>
      </xdr:nvSpPr>
      <xdr:spPr>
        <a:xfrm>
          <a:off x="4258945" y="5132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660DF0CB-9511-4C29-9B1C-FF890246D384}"/>
            </a:ext>
          </a:extLst>
        </xdr:cNvPr>
        <xdr:cNvSpPr/>
      </xdr:nvSpPr>
      <xdr:spPr>
        <a:xfrm>
          <a:off x="4157345" y="5154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C521F9FF-3CDA-472F-85C0-2BCF6E5046E2}"/>
            </a:ext>
          </a:extLst>
        </xdr:cNvPr>
        <xdr:cNvSpPr/>
      </xdr:nvSpPr>
      <xdr:spPr>
        <a:xfrm>
          <a:off x="3537585" y="51051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542CD2DB-0BFA-44CD-9A82-075BF367E800}"/>
            </a:ext>
          </a:extLst>
        </xdr:cNvPr>
        <xdr:cNvSpPr/>
      </xdr:nvSpPr>
      <xdr:spPr>
        <a:xfrm>
          <a:off x="2867025" y="5040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315E3B1F-8113-4C84-A85C-700C4F1E95F0}"/>
            </a:ext>
          </a:extLst>
        </xdr:cNvPr>
        <xdr:cNvSpPr/>
      </xdr:nvSpPr>
      <xdr:spPr>
        <a:xfrm>
          <a:off x="2196465" y="50071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51F77678-FA83-47DA-B4AA-8F099EBF7ED0}"/>
            </a:ext>
          </a:extLst>
        </xdr:cNvPr>
        <xdr:cNvSpPr/>
      </xdr:nvSpPr>
      <xdr:spPr>
        <a:xfrm>
          <a:off x="1525905" y="49516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A358EB6-4A35-421B-8000-68C0E4BDEBD4}"/>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0339916-A4C0-4D09-9850-B211509BC26D}"/>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1C6BCDE-E0C0-46AC-8A6E-54D83603F6BC}"/>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E6CAE8E-E2C7-47BF-B9BD-1F8A62CABBD8}"/>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DA1EB13-470B-4171-A3C8-A37DE6BA49F3}"/>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120922</xdr:rowOff>
    </xdr:from>
    <xdr:to>
      <xdr:col>23</xdr:col>
      <xdr:colOff>136525</xdr:colOff>
      <xdr:row>30</xdr:row>
      <xdr:rowOff>51072</xdr:rowOff>
    </xdr:to>
    <xdr:sp macro="" textlink="">
      <xdr:nvSpPr>
        <xdr:cNvPr id="83" name="楕円 82">
          <a:extLst>
            <a:ext uri="{FF2B5EF4-FFF2-40B4-BE49-F238E27FC236}">
              <a16:creationId xmlns:a16="http://schemas.microsoft.com/office/drawing/2014/main" id="{83163867-6DBF-4F1F-9FB5-101F8306EEAD}"/>
            </a:ext>
          </a:extLst>
        </xdr:cNvPr>
        <xdr:cNvSpPr/>
      </xdr:nvSpPr>
      <xdr:spPr>
        <a:xfrm>
          <a:off x="4157345" y="49824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143799</xdr:rowOff>
    </xdr:from>
    <xdr:ext cx="405111" cy="259045"/>
    <xdr:sp macro="" textlink="">
      <xdr:nvSpPr>
        <xdr:cNvPr id="84" name="有形固定資産減価償却率該当値テキスト">
          <a:extLst>
            <a:ext uri="{FF2B5EF4-FFF2-40B4-BE49-F238E27FC236}">
              <a16:creationId xmlns:a16="http://schemas.microsoft.com/office/drawing/2014/main" id="{5B3342FF-3777-4F7E-933C-E43B3338F771}"/>
            </a:ext>
          </a:extLst>
        </xdr:cNvPr>
        <xdr:cNvSpPr txBox="1"/>
      </xdr:nvSpPr>
      <xdr:spPr>
        <a:xfrm>
          <a:off x="4258945" y="483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74658</xdr:rowOff>
    </xdr:from>
    <xdr:to>
      <xdr:col>19</xdr:col>
      <xdr:colOff>187325</xdr:colOff>
      <xdr:row>30</xdr:row>
      <xdr:rowOff>4808</xdr:rowOff>
    </xdr:to>
    <xdr:sp macro="" textlink="">
      <xdr:nvSpPr>
        <xdr:cNvPr id="85" name="楕円 84">
          <a:extLst>
            <a:ext uri="{FF2B5EF4-FFF2-40B4-BE49-F238E27FC236}">
              <a16:creationId xmlns:a16="http://schemas.microsoft.com/office/drawing/2014/main" id="{FC6EC21D-CAF0-466A-B4F7-CDD581F034C6}"/>
            </a:ext>
          </a:extLst>
        </xdr:cNvPr>
        <xdr:cNvSpPr/>
      </xdr:nvSpPr>
      <xdr:spPr>
        <a:xfrm>
          <a:off x="3537585" y="49362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125458</xdr:rowOff>
    </xdr:from>
    <xdr:to>
      <xdr:col>23</xdr:col>
      <xdr:colOff>85725</xdr:colOff>
      <xdr:row>30</xdr:row>
      <xdr:rowOff>272</xdr:rowOff>
    </xdr:to>
    <xdr:cxnSp macro="">
      <xdr:nvCxnSpPr>
        <xdr:cNvPr id="86" name="直線コネクタ 85">
          <a:extLst>
            <a:ext uri="{FF2B5EF4-FFF2-40B4-BE49-F238E27FC236}">
              <a16:creationId xmlns:a16="http://schemas.microsoft.com/office/drawing/2014/main" id="{CE827C11-F041-469D-A4C6-1F1C31C6E230}"/>
            </a:ext>
          </a:extLst>
        </xdr:cNvPr>
        <xdr:cNvCxnSpPr/>
      </xdr:nvCxnSpPr>
      <xdr:spPr>
        <a:xfrm>
          <a:off x="3588385" y="4987018"/>
          <a:ext cx="6197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119652</xdr:rowOff>
    </xdr:from>
    <xdr:to>
      <xdr:col>15</xdr:col>
      <xdr:colOff>187325</xdr:colOff>
      <xdr:row>29</xdr:row>
      <xdr:rowOff>49802</xdr:rowOff>
    </xdr:to>
    <xdr:sp macro="" textlink="">
      <xdr:nvSpPr>
        <xdr:cNvPr id="87" name="楕円 86">
          <a:extLst>
            <a:ext uri="{FF2B5EF4-FFF2-40B4-BE49-F238E27FC236}">
              <a16:creationId xmlns:a16="http://schemas.microsoft.com/office/drawing/2014/main" id="{8EF8F42F-0F0F-488E-9526-48831BED03F2}"/>
            </a:ext>
          </a:extLst>
        </xdr:cNvPr>
        <xdr:cNvSpPr/>
      </xdr:nvSpPr>
      <xdr:spPr>
        <a:xfrm>
          <a:off x="2867025" y="48135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170452</xdr:rowOff>
    </xdr:from>
    <xdr:to>
      <xdr:col>19</xdr:col>
      <xdr:colOff>136525</xdr:colOff>
      <xdr:row>29</xdr:row>
      <xdr:rowOff>125458</xdr:rowOff>
    </xdr:to>
    <xdr:cxnSp macro="">
      <xdr:nvCxnSpPr>
        <xdr:cNvPr id="88" name="直線コネクタ 87">
          <a:extLst>
            <a:ext uri="{FF2B5EF4-FFF2-40B4-BE49-F238E27FC236}">
              <a16:creationId xmlns:a16="http://schemas.microsoft.com/office/drawing/2014/main" id="{29A1FE80-5FFE-4568-822E-1E87FBB8E3DA}"/>
            </a:ext>
          </a:extLst>
        </xdr:cNvPr>
        <xdr:cNvCxnSpPr/>
      </xdr:nvCxnSpPr>
      <xdr:spPr>
        <a:xfrm>
          <a:off x="2917825" y="4864372"/>
          <a:ext cx="670560" cy="12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61051</xdr:rowOff>
    </xdr:from>
    <xdr:to>
      <xdr:col>11</xdr:col>
      <xdr:colOff>187325</xdr:colOff>
      <xdr:row>28</xdr:row>
      <xdr:rowOff>162651</xdr:rowOff>
    </xdr:to>
    <xdr:sp macro="" textlink="">
      <xdr:nvSpPr>
        <xdr:cNvPr id="89" name="楕円 88">
          <a:extLst>
            <a:ext uri="{FF2B5EF4-FFF2-40B4-BE49-F238E27FC236}">
              <a16:creationId xmlns:a16="http://schemas.microsoft.com/office/drawing/2014/main" id="{EDE67129-D739-4E84-8B00-C2F2301D9DBB}"/>
            </a:ext>
          </a:extLst>
        </xdr:cNvPr>
        <xdr:cNvSpPr/>
      </xdr:nvSpPr>
      <xdr:spPr>
        <a:xfrm>
          <a:off x="2196465" y="47549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111851</xdr:rowOff>
    </xdr:from>
    <xdr:to>
      <xdr:col>15</xdr:col>
      <xdr:colOff>136525</xdr:colOff>
      <xdr:row>28</xdr:row>
      <xdr:rowOff>170452</xdr:rowOff>
    </xdr:to>
    <xdr:cxnSp macro="">
      <xdr:nvCxnSpPr>
        <xdr:cNvPr id="90" name="直線コネクタ 89">
          <a:extLst>
            <a:ext uri="{FF2B5EF4-FFF2-40B4-BE49-F238E27FC236}">
              <a16:creationId xmlns:a16="http://schemas.microsoft.com/office/drawing/2014/main" id="{A7F343D6-B9B2-426E-B62A-2B17F7BF95F4}"/>
            </a:ext>
          </a:extLst>
        </xdr:cNvPr>
        <xdr:cNvCxnSpPr/>
      </xdr:nvCxnSpPr>
      <xdr:spPr>
        <a:xfrm>
          <a:off x="2247265" y="4805771"/>
          <a:ext cx="67056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2449</xdr:rowOff>
    </xdr:from>
    <xdr:to>
      <xdr:col>7</xdr:col>
      <xdr:colOff>187325</xdr:colOff>
      <xdr:row>28</xdr:row>
      <xdr:rowOff>104049</xdr:rowOff>
    </xdr:to>
    <xdr:sp macro="" textlink="">
      <xdr:nvSpPr>
        <xdr:cNvPr id="91" name="楕円 90">
          <a:extLst>
            <a:ext uri="{FF2B5EF4-FFF2-40B4-BE49-F238E27FC236}">
              <a16:creationId xmlns:a16="http://schemas.microsoft.com/office/drawing/2014/main" id="{F65C3D6B-37DD-4599-9376-6CA4F7199C26}"/>
            </a:ext>
          </a:extLst>
        </xdr:cNvPr>
        <xdr:cNvSpPr/>
      </xdr:nvSpPr>
      <xdr:spPr>
        <a:xfrm>
          <a:off x="1525905" y="46963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53249</xdr:rowOff>
    </xdr:from>
    <xdr:to>
      <xdr:col>11</xdr:col>
      <xdr:colOff>136525</xdr:colOff>
      <xdr:row>28</xdr:row>
      <xdr:rowOff>111851</xdr:rowOff>
    </xdr:to>
    <xdr:cxnSp macro="">
      <xdr:nvCxnSpPr>
        <xdr:cNvPr id="92" name="直線コネクタ 91">
          <a:extLst>
            <a:ext uri="{FF2B5EF4-FFF2-40B4-BE49-F238E27FC236}">
              <a16:creationId xmlns:a16="http://schemas.microsoft.com/office/drawing/2014/main" id="{EDD81CBE-8E35-4248-9691-D040953E8452}"/>
            </a:ext>
          </a:extLst>
        </xdr:cNvPr>
        <xdr:cNvCxnSpPr/>
      </xdr:nvCxnSpPr>
      <xdr:spPr>
        <a:xfrm>
          <a:off x="1576705" y="4747169"/>
          <a:ext cx="67056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458B45AC-E28F-497F-996C-58306C9BA27A}"/>
            </a:ext>
          </a:extLst>
        </xdr:cNvPr>
        <xdr:cNvSpPr txBox="1"/>
      </xdr:nvSpPr>
      <xdr:spPr>
        <a:xfrm>
          <a:off x="3395989" y="519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4" name="n_2aveValue有形固定資産減価償却率">
          <a:extLst>
            <a:ext uri="{FF2B5EF4-FFF2-40B4-BE49-F238E27FC236}">
              <a16:creationId xmlns:a16="http://schemas.microsoft.com/office/drawing/2014/main" id="{4C08BE37-B8DC-46D9-80D5-95733A2C821F}"/>
            </a:ext>
          </a:extLst>
        </xdr:cNvPr>
        <xdr:cNvSpPr txBox="1"/>
      </xdr:nvSpPr>
      <xdr:spPr>
        <a:xfrm>
          <a:off x="2738129" y="513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a:extLst>
            <a:ext uri="{FF2B5EF4-FFF2-40B4-BE49-F238E27FC236}">
              <a16:creationId xmlns:a16="http://schemas.microsoft.com/office/drawing/2014/main" id="{B328A905-6879-40D8-8C0D-A206FE82FB4C}"/>
            </a:ext>
          </a:extLst>
        </xdr:cNvPr>
        <xdr:cNvSpPr txBox="1"/>
      </xdr:nvSpPr>
      <xdr:spPr>
        <a:xfrm>
          <a:off x="2067569" y="509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96" name="n_4aveValue有形固定資産減価償却率">
          <a:extLst>
            <a:ext uri="{FF2B5EF4-FFF2-40B4-BE49-F238E27FC236}">
              <a16:creationId xmlns:a16="http://schemas.microsoft.com/office/drawing/2014/main" id="{06998EF0-9980-4359-8ED0-CCBD058358EF}"/>
            </a:ext>
          </a:extLst>
        </xdr:cNvPr>
        <xdr:cNvSpPr txBox="1"/>
      </xdr:nvSpPr>
      <xdr:spPr>
        <a:xfrm>
          <a:off x="1397009" y="504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21335</xdr:rowOff>
    </xdr:from>
    <xdr:ext cx="405111" cy="259045"/>
    <xdr:sp macro="" textlink="">
      <xdr:nvSpPr>
        <xdr:cNvPr id="97" name="n_1mainValue有形固定資産減価償却率">
          <a:extLst>
            <a:ext uri="{FF2B5EF4-FFF2-40B4-BE49-F238E27FC236}">
              <a16:creationId xmlns:a16="http://schemas.microsoft.com/office/drawing/2014/main" id="{E70F98F2-20C8-4ED6-A1D5-A631BBB1193F}"/>
            </a:ext>
          </a:extLst>
        </xdr:cNvPr>
        <xdr:cNvSpPr txBox="1"/>
      </xdr:nvSpPr>
      <xdr:spPr>
        <a:xfrm>
          <a:off x="3395989" y="471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66329</xdr:rowOff>
    </xdr:from>
    <xdr:ext cx="405111" cy="259045"/>
    <xdr:sp macro="" textlink="">
      <xdr:nvSpPr>
        <xdr:cNvPr id="98" name="n_2mainValue有形固定資産減価償却率">
          <a:extLst>
            <a:ext uri="{FF2B5EF4-FFF2-40B4-BE49-F238E27FC236}">
              <a16:creationId xmlns:a16="http://schemas.microsoft.com/office/drawing/2014/main" id="{C3C8A77A-43CA-4D92-AE72-DE238B3A9782}"/>
            </a:ext>
          </a:extLst>
        </xdr:cNvPr>
        <xdr:cNvSpPr txBox="1"/>
      </xdr:nvSpPr>
      <xdr:spPr>
        <a:xfrm>
          <a:off x="2738129" y="459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7728</xdr:rowOff>
    </xdr:from>
    <xdr:ext cx="405111" cy="259045"/>
    <xdr:sp macro="" textlink="">
      <xdr:nvSpPr>
        <xdr:cNvPr id="99" name="n_3mainValue有形固定資産減価償却率">
          <a:extLst>
            <a:ext uri="{FF2B5EF4-FFF2-40B4-BE49-F238E27FC236}">
              <a16:creationId xmlns:a16="http://schemas.microsoft.com/office/drawing/2014/main" id="{73B3DD48-DAE4-45FF-B885-853257C92552}"/>
            </a:ext>
          </a:extLst>
        </xdr:cNvPr>
        <xdr:cNvSpPr txBox="1"/>
      </xdr:nvSpPr>
      <xdr:spPr>
        <a:xfrm>
          <a:off x="2067569" y="453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120576</xdr:rowOff>
    </xdr:from>
    <xdr:ext cx="405111" cy="259045"/>
    <xdr:sp macro="" textlink="">
      <xdr:nvSpPr>
        <xdr:cNvPr id="100" name="n_4mainValue有形固定資産減価償却率">
          <a:extLst>
            <a:ext uri="{FF2B5EF4-FFF2-40B4-BE49-F238E27FC236}">
              <a16:creationId xmlns:a16="http://schemas.microsoft.com/office/drawing/2014/main" id="{04E2686D-A94C-489B-BDCE-29AA3D4700B9}"/>
            </a:ext>
          </a:extLst>
        </xdr:cNvPr>
        <xdr:cNvSpPr txBox="1"/>
      </xdr:nvSpPr>
      <xdr:spPr>
        <a:xfrm>
          <a:off x="1397009" y="4479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0F847DC-96A8-4267-BAAA-4CC9A2532465}"/>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59FE612A-F3C6-4A19-A7DB-203E8F158C7C}"/>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45911FA5-8E7C-47EF-BFD8-3C0BE9FB3F7E}"/>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75A4315-2005-44B0-857F-367061F4B983}"/>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092600D-006B-4BB7-85E2-A3CD99A1E77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1181DDE0-3FBB-443B-8105-33957C78F368}"/>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CB004950-C815-4C96-BBBD-55C48150A1EC}"/>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8F8D46B3-00F5-49BB-9C34-0DD92EE66B11}"/>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FF6D366-A705-46F7-8A26-F37F623F5EBC}"/>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6EEE2372-9427-4655-B0E4-39B517628602}"/>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504EC158-CAF8-43FE-81D7-32B5E3FC4A6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D0DB5603-8104-4B6E-BFF7-8CA273C02D14}"/>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C68CD84-A487-4357-8807-5787B4627791}"/>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債務償還比率は類似団体平均を下回っている。今後も計画的な地方債の発行による新規発行額の抑制に努めるとともに、充当可能基金残高に注視しながら、債務償還可能年数の平準化に努める必要がある。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9A8408EC-95D3-40AD-B188-66CFBA3E02BC}"/>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4EF698E-A3D0-4603-83FD-9A8D9D4E2B3E}"/>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261E5DA6-C910-4092-8A96-E61A5932B4FD}"/>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999CE1D5-7BD5-4178-883D-C81E54177C63}"/>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27F08D8-AB0A-43E1-B0B7-6B7EFE6A7E48}"/>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B169B90B-10BA-4072-85D6-BAA24F4089E0}"/>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979FE7C6-F525-413A-8309-5FBA6096A7EF}"/>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CD4AD706-5E57-420E-829C-8FBA0EAB0CF3}"/>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CDB42C86-E083-4BC7-8012-77A59ED72ED7}"/>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8853FB3E-A65A-441E-8FF6-F113F867C365}"/>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9D6968E2-3DDB-4483-8811-26EF26DE6ED7}"/>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721E1BE7-8A31-4842-BDBD-5A975F6BE99B}"/>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5A762E55-8EC8-4BD2-9D87-BAFFACF1FF0B}"/>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919DD321-15C0-4EAC-8D26-EB2B270E9AD7}"/>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4A61EC50-09CF-48EA-B9A5-C2FCC7353D63}"/>
            </a:ext>
          </a:extLst>
        </xdr:cNvPr>
        <xdr:cNvSpPr txBox="1"/>
      </xdr:nvSpPr>
      <xdr:spPr>
        <a:xfrm>
          <a:off x="9542936" y="43008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DD0069C-D97C-4C46-BA5B-D325E99EF60B}"/>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320EF086-72CE-42C8-8854-51B9257C2DC6}"/>
            </a:ext>
          </a:extLst>
        </xdr:cNvPr>
        <xdr:cNvSpPr txBox="1"/>
      </xdr:nvSpPr>
      <xdr:spPr>
        <a:xfrm>
          <a:off x="964552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96E0C053-9AA7-4203-84F4-14D2C5DB77C4}"/>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CEDBBA5A-1C1F-45E0-AD93-0AB73C3FDDB7}"/>
            </a:ext>
          </a:extLst>
        </xdr:cNvPr>
        <xdr:cNvCxnSpPr/>
      </xdr:nvCxnSpPr>
      <xdr:spPr>
        <a:xfrm flipV="1">
          <a:off x="13027660" y="4306906"/>
          <a:ext cx="1269" cy="148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D75BDAF9-7AFD-456B-BCDA-D233C1C9FDFF}"/>
            </a:ext>
          </a:extLst>
        </xdr:cNvPr>
        <xdr:cNvSpPr txBox="1"/>
      </xdr:nvSpPr>
      <xdr:spPr>
        <a:xfrm>
          <a:off x="13080365" y="57962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20FE147F-AACC-4F96-B819-E5D9828285F4}"/>
            </a:ext>
          </a:extLst>
        </xdr:cNvPr>
        <xdr:cNvCxnSpPr/>
      </xdr:nvCxnSpPr>
      <xdr:spPr>
        <a:xfrm>
          <a:off x="12963525" y="5792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2C0AE3C9-3FD1-4283-ABEF-AC9077984BCA}"/>
            </a:ext>
          </a:extLst>
        </xdr:cNvPr>
        <xdr:cNvSpPr txBox="1"/>
      </xdr:nvSpPr>
      <xdr:spPr>
        <a:xfrm>
          <a:off x="13080365" y="408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2F4AA5C2-DE93-4879-9C13-09FD2749921D}"/>
            </a:ext>
          </a:extLst>
        </xdr:cNvPr>
        <xdr:cNvCxnSpPr/>
      </xdr:nvCxnSpPr>
      <xdr:spPr>
        <a:xfrm>
          <a:off x="12963525" y="4306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37" name="債務償還比率平均値テキスト">
          <a:extLst>
            <a:ext uri="{FF2B5EF4-FFF2-40B4-BE49-F238E27FC236}">
              <a16:creationId xmlns:a16="http://schemas.microsoft.com/office/drawing/2014/main" id="{7E454984-0837-4DED-B762-675262063C12}"/>
            </a:ext>
          </a:extLst>
        </xdr:cNvPr>
        <xdr:cNvSpPr txBox="1"/>
      </xdr:nvSpPr>
      <xdr:spPr>
        <a:xfrm>
          <a:off x="13080365" y="48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3644085B-49DC-407F-8ADF-F2830C38C07B}"/>
            </a:ext>
          </a:extLst>
        </xdr:cNvPr>
        <xdr:cNvSpPr/>
      </xdr:nvSpPr>
      <xdr:spPr>
        <a:xfrm>
          <a:off x="13001625" y="4878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1142F106-FBBC-4851-9022-3DE790D7084B}"/>
            </a:ext>
          </a:extLst>
        </xdr:cNvPr>
        <xdr:cNvSpPr/>
      </xdr:nvSpPr>
      <xdr:spPr>
        <a:xfrm>
          <a:off x="12359005" y="4863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A5643FD9-BE73-4EB3-B04E-FAEA04609159}"/>
            </a:ext>
          </a:extLst>
        </xdr:cNvPr>
        <xdr:cNvSpPr/>
      </xdr:nvSpPr>
      <xdr:spPr>
        <a:xfrm>
          <a:off x="11688445" y="4816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971784C8-248E-47F0-A857-5F054CEF1A29}"/>
            </a:ext>
          </a:extLst>
        </xdr:cNvPr>
        <xdr:cNvSpPr/>
      </xdr:nvSpPr>
      <xdr:spPr>
        <a:xfrm>
          <a:off x="11017885" y="5021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0E5FA92B-5DF1-4155-9E74-70CCC1B9FF0F}"/>
            </a:ext>
          </a:extLst>
        </xdr:cNvPr>
        <xdr:cNvSpPr/>
      </xdr:nvSpPr>
      <xdr:spPr>
        <a:xfrm>
          <a:off x="10347325" y="5109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54F0E9A-D851-4F98-854F-AEDB8EC9EF79}"/>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7F6063A-A933-4382-844C-0A2658866FB2}"/>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FBE52C1-97EB-40DC-A630-0872D76E010F}"/>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33CBF7E-B3EF-41CF-99D5-BE3E8395A9BD}"/>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F4A4FB1-512B-430B-ABF7-4BBFA81A6DF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133994</xdr:rowOff>
    </xdr:from>
    <xdr:to>
      <xdr:col>76</xdr:col>
      <xdr:colOff>73025</xdr:colOff>
      <xdr:row>29</xdr:row>
      <xdr:rowOff>64144</xdr:rowOff>
    </xdr:to>
    <xdr:sp macro="" textlink="">
      <xdr:nvSpPr>
        <xdr:cNvPr id="148" name="楕円 147">
          <a:extLst>
            <a:ext uri="{FF2B5EF4-FFF2-40B4-BE49-F238E27FC236}">
              <a16:creationId xmlns:a16="http://schemas.microsoft.com/office/drawing/2014/main" id="{7304CE71-B50D-4DE6-B316-2E9CFA73FB1B}"/>
            </a:ext>
          </a:extLst>
        </xdr:cNvPr>
        <xdr:cNvSpPr/>
      </xdr:nvSpPr>
      <xdr:spPr>
        <a:xfrm>
          <a:off x="13001625" y="48279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156871</xdr:rowOff>
    </xdr:from>
    <xdr:ext cx="469744" cy="259045"/>
    <xdr:sp macro="" textlink="">
      <xdr:nvSpPr>
        <xdr:cNvPr id="149" name="債務償還比率該当値テキスト">
          <a:extLst>
            <a:ext uri="{FF2B5EF4-FFF2-40B4-BE49-F238E27FC236}">
              <a16:creationId xmlns:a16="http://schemas.microsoft.com/office/drawing/2014/main" id="{6F2439CE-558F-40C6-8121-151D4B6ABCF9}"/>
            </a:ext>
          </a:extLst>
        </xdr:cNvPr>
        <xdr:cNvSpPr txBox="1"/>
      </xdr:nvSpPr>
      <xdr:spPr>
        <a:xfrm>
          <a:off x="13080365" y="468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86034</xdr:rowOff>
    </xdr:from>
    <xdr:to>
      <xdr:col>72</xdr:col>
      <xdr:colOff>123825</xdr:colOff>
      <xdr:row>29</xdr:row>
      <xdr:rowOff>16184</xdr:rowOff>
    </xdr:to>
    <xdr:sp macro="" textlink="">
      <xdr:nvSpPr>
        <xdr:cNvPr id="150" name="楕円 149">
          <a:extLst>
            <a:ext uri="{FF2B5EF4-FFF2-40B4-BE49-F238E27FC236}">
              <a16:creationId xmlns:a16="http://schemas.microsoft.com/office/drawing/2014/main" id="{07FC5E7D-B451-4815-8C0B-3D44516CAB71}"/>
            </a:ext>
          </a:extLst>
        </xdr:cNvPr>
        <xdr:cNvSpPr/>
      </xdr:nvSpPr>
      <xdr:spPr>
        <a:xfrm>
          <a:off x="12359005" y="4779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136834</xdr:rowOff>
    </xdr:from>
    <xdr:to>
      <xdr:col>76</xdr:col>
      <xdr:colOff>22225</xdr:colOff>
      <xdr:row>29</xdr:row>
      <xdr:rowOff>13344</xdr:rowOff>
    </xdr:to>
    <xdr:cxnSp macro="">
      <xdr:nvCxnSpPr>
        <xdr:cNvPr id="151" name="直線コネクタ 150">
          <a:extLst>
            <a:ext uri="{FF2B5EF4-FFF2-40B4-BE49-F238E27FC236}">
              <a16:creationId xmlns:a16="http://schemas.microsoft.com/office/drawing/2014/main" id="{94DCBF46-9ABF-4C52-8F3D-16DB252A469E}"/>
            </a:ext>
          </a:extLst>
        </xdr:cNvPr>
        <xdr:cNvCxnSpPr/>
      </xdr:nvCxnSpPr>
      <xdr:spPr>
        <a:xfrm>
          <a:off x="12409805" y="4830754"/>
          <a:ext cx="619760" cy="4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74776</xdr:rowOff>
    </xdr:from>
    <xdr:to>
      <xdr:col>68</xdr:col>
      <xdr:colOff>123825</xdr:colOff>
      <xdr:row>29</xdr:row>
      <xdr:rowOff>4926</xdr:rowOff>
    </xdr:to>
    <xdr:sp macro="" textlink="">
      <xdr:nvSpPr>
        <xdr:cNvPr id="152" name="楕円 151">
          <a:extLst>
            <a:ext uri="{FF2B5EF4-FFF2-40B4-BE49-F238E27FC236}">
              <a16:creationId xmlns:a16="http://schemas.microsoft.com/office/drawing/2014/main" id="{544AAE42-B0C8-4D91-88B1-939BC1DB264D}"/>
            </a:ext>
          </a:extLst>
        </xdr:cNvPr>
        <xdr:cNvSpPr/>
      </xdr:nvSpPr>
      <xdr:spPr>
        <a:xfrm>
          <a:off x="11688445" y="4768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125576</xdr:rowOff>
    </xdr:from>
    <xdr:to>
      <xdr:col>72</xdr:col>
      <xdr:colOff>73025</xdr:colOff>
      <xdr:row>28</xdr:row>
      <xdr:rowOff>136834</xdr:rowOff>
    </xdr:to>
    <xdr:cxnSp macro="">
      <xdr:nvCxnSpPr>
        <xdr:cNvPr id="153" name="直線コネクタ 152">
          <a:extLst>
            <a:ext uri="{FF2B5EF4-FFF2-40B4-BE49-F238E27FC236}">
              <a16:creationId xmlns:a16="http://schemas.microsoft.com/office/drawing/2014/main" id="{4FC84E78-53A6-440D-8143-9607D0E79543}"/>
            </a:ext>
          </a:extLst>
        </xdr:cNvPr>
        <xdr:cNvCxnSpPr/>
      </xdr:nvCxnSpPr>
      <xdr:spPr>
        <a:xfrm>
          <a:off x="11739245" y="4819496"/>
          <a:ext cx="67056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14977</xdr:rowOff>
    </xdr:from>
    <xdr:to>
      <xdr:col>64</xdr:col>
      <xdr:colOff>123825</xdr:colOff>
      <xdr:row>29</xdr:row>
      <xdr:rowOff>116577</xdr:rowOff>
    </xdr:to>
    <xdr:sp macro="" textlink="">
      <xdr:nvSpPr>
        <xdr:cNvPr id="154" name="楕円 153">
          <a:extLst>
            <a:ext uri="{FF2B5EF4-FFF2-40B4-BE49-F238E27FC236}">
              <a16:creationId xmlns:a16="http://schemas.microsoft.com/office/drawing/2014/main" id="{384A50FE-438E-4B80-834D-4B2068688708}"/>
            </a:ext>
          </a:extLst>
        </xdr:cNvPr>
        <xdr:cNvSpPr/>
      </xdr:nvSpPr>
      <xdr:spPr>
        <a:xfrm>
          <a:off x="11017885" y="48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125576</xdr:rowOff>
    </xdr:from>
    <xdr:to>
      <xdr:col>68</xdr:col>
      <xdr:colOff>73025</xdr:colOff>
      <xdr:row>29</xdr:row>
      <xdr:rowOff>65777</xdr:rowOff>
    </xdr:to>
    <xdr:cxnSp macro="">
      <xdr:nvCxnSpPr>
        <xdr:cNvPr id="155" name="直線コネクタ 154">
          <a:extLst>
            <a:ext uri="{FF2B5EF4-FFF2-40B4-BE49-F238E27FC236}">
              <a16:creationId xmlns:a16="http://schemas.microsoft.com/office/drawing/2014/main" id="{B85679E1-C918-48E2-B703-DE9A2F78D94A}"/>
            </a:ext>
          </a:extLst>
        </xdr:cNvPr>
        <xdr:cNvCxnSpPr/>
      </xdr:nvCxnSpPr>
      <xdr:spPr>
        <a:xfrm flipV="1">
          <a:off x="11068685" y="4819496"/>
          <a:ext cx="670560" cy="10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92547</xdr:rowOff>
    </xdr:from>
    <xdr:to>
      <xdr:col>60</xdr:col>
      <xdr:colOff>123825</xdr:colOff>
      <xdr:row>30</xdr:row>
      <xdr:rowOff>22697</xdr:rowOff>
    </xdr:to>
    <xdr:sp macro="" textlink="">
      <xdr:nvSpPr>
        <xdr:cNvPr id="156" name="楕円 155">
          <a:extLst>
            <a:ext uri="{FF2B5EF4-FFF2-40B4-BE49-F238E27FC236}">
              <a16:creationId xmlns:a16="http://schemas.microsoft.com/office/drawing/2014/main" id="{4CEB0C09-CCD9-4072-853F-94A1E66139FA}"/>
            </a:ext>
          </a:extLst>
        </xdr:cNvPr>
        <xdr:cNvSpPr/>
      </xdr:nvSpPr>
      <xdr:spPr>
        <a:xfrm>
          <a:off x="10347325" y="49541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65777</xdr:rowOff>
    </xdr:from>
    <xdr:to>
      <xdr:col>64</xdr:col>
      <xdr:colOff>73025</xdr:colOff>
      <xdr:row>29</xdr:row>
      <xdr:rowOff>143347</xdr:rowOff>
    </xdr:to>
    <xdr:cxnSp macro="">
      <xdr:nvCxnSpPr>
        <xdr:cNvPr id="157" name="直線コネクタ 156">
          <a:extLst>
            <a:ext uri="{FF2B5EF4-FFF2-40B4-BE49-F238E27FC236}">
              <a16:creationId xmlns:a16="http://schemas.microsoft.com/office/drawing/2014/main" id="{10088557-FF89-4D6C-8D31-BCA98FED3D1D}"/>
            </a:ext>
          </a:extLst>
        </xdr:cNvPr>
        <xdr:cNvCxnSpPr/>
      </xdr:nvCxnSpPr>
      <xdr:spPr>
        <a:xfrm flipV="1">
          <a:off x="10398125" y="4927337"/>
          <a:ext cx="670560" cy="7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58" name="n_1aveValue債務償還比率">
          <a:extLst>
            <a:ext uri="{FF2B5EF4-FFF2-40B4-BE49-F238E27FC236}">
              <a16:creationId xmlns:a16="http://schemas.microsoft.com/office/drawing/2014/main" id="{BC90AD00-8F34-4F9D-9C79-6B9B57A0434B}"/>
            </a:ext>
          </a:extLst>
        </xdr:cNvPr>
        <xdr:cNvSpPr txBox="1"/>
      </xdr:nvSpPr>
      <xdr:spPr>
        <a:xfrm>
          <a:off x="12185092" y="49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59" name="n_2aveValue債務償還比率">
          <a:extLst>
            <a:ext uri="{FF2B5EF4-FFF2-40B4-BE49-F238E27FC236}">
              <a16:creationId xmlns:a16="http://schemas.microsoft.com/office/drawing/2014/main" id="{EC5C43F0-F3E4-4457-A632-28F801A5B4C3}"/>
            </a:ext>
          </a:extLst>
        </xdr:cNvPr>
        <xdr:cNvSpPr txBox="1"/>
      </xdr:nvSpPr>
      <xdr:spPr>
        <a:xfrm>
          <a:off x="11527232" y="490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0" name="n_3aveValue債務償還比率">
          <a:extLst>
            <a:ext uri="{FF2B5EF4-FFF2-40B4-BE49-F238E27FC236}">
              <a16:creationId xmlns:a16="http://schemas.microsoft.com/office/drawing/2014/main" id="{683E0C4D-5A19-45F5-9B23-4BAA494FB456}"/>
            </a:ext>
          </a:extLst>
        </xdr:cNvPr>
        <xdr:cNvSpPr txBox="1"/>
      </xdr:nvSpPr>
      <xdr:spPr>
        <a:xfrm>
          <a:off x="10856672" y="511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61" name="n_4aveValue債務償還比率">
          <a:extLst>
            <a:ext uri="{FF2B5EF4-FFF2-40B4-BE49-F238E27FC236}">
              <a16:creationId xmlns:a16="http://schemas.microsoft.com/office/drawing/2014/main" id="{7DC38C67-C59C-46A7-A89D-E29A2B245118}"/>
            </a:ext>
          </a:extLst>
        </xdr:cNvPr>
        <xdr:cNvSpPr txBox="1"/>
      </xdr:nvSpPr>
      <xdr:spPr>
        <a:xfrm>
          <a:off x="10186112" y="519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32711</xdr:rowOff>
    </xdr:from>
    <xdr:ext cx="469744" cy="259045"/>
    <xdr:sp macro="" textlink="">
      <xdr:nvSpPr>
        <xdr:cNvPr id="162" name="n_1mainValue債務償還比率">
          <a:extLst>
            <a:ext uri="{FF2B5EF4-FFF2-40B4-BE49-F238E27FC236}">
              <a16:creationId xmlns:a16="http://schemas.microsoft.com/office/drawing/2014/main" id="{F42FA82A-29BD-4185-833A-EFA2CA694B0F}"/>
            </a:ext>
          </a:extLst>
        </xdr:cNvPr>
        <xdr:cNvSpPr txBox="1"/>
      </xdr:nvSpPr>
      <xdr:spPr>
        <a:xfrm>
          <a:off x="12185092" y="45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21453</xdr:rowOff>
    </xdr:from>
    <xdr:ext cx="469744" cy="259045"/>
    <xdr:sp macro="" textlink="">
      <xdr:nvSpPr>
        <xdr:cNvPr id="163" name="n_2mainValue債務償還比率">
          <a:extLst>
            <a:ext uri="{FF2B5EF4-FFF2-40B4-BE49-F238E27FC236}">
              <a16:creationId xmlns:a16="http://schemas.microsoft.com/office/drawing/2014/main" id="{0B02091E-185B-4B38-9B29-EA1D3C180B6D}"/>
            </a:ext>
          </a:extLst>
        </xdr:cNvPr>
        <xdr:cNvSpPr txBox="1"/>
      </xdr:nvSpPr>
      <xdr:spPr>
        <a:xfrm>
          <a:off x="11527232" y="454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133104</xdr:rowOff>
    </xdr:from>
    <xdr:ext cx="469744" cy="259045"/>
    <xdr:sp macro="" textlink="">
      <xdr:nvSpPr>
        <xdr:cNvPr id="164" name="n_3mainValue債務償還比率">
          <a:extLst>
            <a:ext uri="{FF2B5EF4-FFF2-40B4-BE49-F238E27FC236}">
              <a16:creationId xmlns:a16="http://schemas.microsoft.com/office/drawing/2014/main" id="{CF01BD57-F3E2-4895-BEF7-291D15AA3EAD}"/>
            </a:ext>
          </a:extLst>
        </xdr:cNvPr>
        <xdr:cNvSpPr txBox="1"/>
      </xdr:nvSpPr>
      <xdr:spPr>
        <a:xfrm>
          <a:off x="10856672" y="465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39224</xdr:rowOff>
    </xdr:from>
    <xdr:ext cx="469744" cy="259045"/>
    <xdr:sp macro="" textlink="">
      <xdr:nvSpPr>
        <xdr:cNvPr id="165" name="n_4mainValue債務償還比率">
          <a:extLst>
            <a:ext uri="{FF2B5EF4-FFF2-40B4-BE49-F238E27FC236}">
              <a16:creationId xmlns:a16="http://schemas.microsoft.com/office/drawing/2014/main" id="{FAA06C99-C46C-4814-963D-F15074E63758}"/>
            </a:ext>
          </a:extLst>
        </xdr:cNvPr>
        <xdr:cNvSpPr txBox="1"/>
      </xdr:nvSpPr>
      <xdr:spPr>
        <a:xfrm>
          <a:off x="10186112" y="473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6E470A77-D9B2-4550-8EF2-C1D541A95382}"/>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9E524216-8F66-49F8-9348-37F2375BF31D}"/>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C655FF1F-226F-4ED3-8476-AF84AF7717CD}"/>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669CEAD9-928F-4EC0-9FB6-9660C3EFDBAF}"/>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C67E866B-0D6E-4F55-96CE-A9581334001D}"/>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52004D54-6667-4677-8852-468BDA71558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427271-C029-41C5-A0C9-60A9D6068B2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747CB8-1F14-4628-A89A-D70185F3939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B27665-AC0D-4F5B-8890-4C535E63D22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4532E90-D711-47CC-B266-F51AB2F1DCA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35E19B2-68A0-49E7-B740-CA47E03C45D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1D3E98-6ADD-41E7-819C-36D67B8560B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C1E18C-FA41-4131-AC53-B13FB500B4F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262250-DC36-4176-938C-36E0A78E4E0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D0166D9-94CD-4777-9C62-330535FD30E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3E0909E-D1D9-4CD7-A74A-512277421AA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
37,769
1,030.75
31,508,481
30,322,182
1,087,889
17,908,066
27,764,772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AB5915-6CA0-4219-A10F-BBBEA359CBD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068CF3-82A0-4661-80D8-5ABACCE982C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FC5B86-EF2D-469D-9FC1-C39E7FCD3F1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31B0D6-74B5-4E42-9525-7D276C84E6B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594FD50-9569-4A49-876F-0EA385A0B9C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A3BD439-C7B1-403B-BBC7-901BC3D1BBF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D7E8A4A-6758-41E2-AC8B-431CD5740D1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8ED465D-5538-4F17-ADF2-04840B32448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446FA25-159C-435C-A6C6-14A8B4A8D0B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3440BB-207B-424D-A269-35F7141EE88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7BE091-AE53-4F21-A36C-F28E3D65DED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62375C-B215-4765-83D3-BDD0947C1A2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102E6F-4893-43D0-BF5D-39C53F97B13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A5D1CF-7F31-44FD-817D-5C1963F1ED2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112D93-9964-4E43-8909-67AA9B20AF3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E7A4FD5-3182-4C73-A783-1A8B079EF55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8B79AE-27DA-4D7B-929C-1D0B54B6433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462172-430F-4C7C-B162-C7916BD6874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9431EA-C738-4C19-A7A8-3C6D25EA3DE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61AC359-FABF-4193-8357-6FD2336FD5C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B59FF1-6023-46B3-A0DE-E279EA7256E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4FD2AFB-709F-46DC-A59C-C735359FBCD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67416B-8B23-4B4C-AD26-292FA3E3ECC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44AFCC-69E8-4E1A-9A25-8FD4627DB6C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29B8EC8-BFCF-46A4-840A-EBB1DCFC2C4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E92EEC-2103-4EB5-974B-30EE9EDE68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3103F5F-16E6-4A32-8BCE-BB773451577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0C8A019-3FDB-4CD9-BE3B-B6C3DCCA09C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BC75727-8062-4850-B97F-BC7AEF57A7F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DCE187B-4216-4A51-8BA1-6318888DFF6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41451F-2B3E-430B-9128-16238B1DF8E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389835-751A-41F3-9EA0-072C9BEDEB3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0B2B6BF-6C72-4A7F-B3A1-E62F1FB35649}"/>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704BB68-6836-4C62-9DAC-8094DFFDF5BD}"/>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4C0D51E-BEE1-4856-AF9B-9E45DEA6F15D}"/>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5BDC205-4699-4419-B5C3-30E4E1DEA71E}"/>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3224269-7D9E-4338-B8B1-20803DAB66BF}"/>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80CEB79-4240-4C07-B04D-30490D2F6AB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DEED789-0B25-4DDC-A283-78F74977767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7247E34-B216-43BA-8EBE-BB0B51B98D3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E4B8F55-CECC-41CC-8A4F-D5A98B9943A1}"/>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CF1AAB8-66CD-4223-8E67-748EA6E506E1}"/>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4E9D3DB-048C-4583-B8E1-30837CF874D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5691D31-15E5-461A-82F5-5A465BD136FC}"/>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DFCFBF8-DA62-4558-933E-78E007DAC9E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3F2601D6-8956-4193-ACBF-1F09DF7F5831}"/>
            </a:ext>
          </a:extLst>
        </xdr:cNvPr>
        <xdr:cNvCxnSpPr/>
      </xdr:nvCxnSpPr>
      <xdr:spPr>
        <a:xfrm flipV="1">
          <a:off x="4086225" y="565404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E672BF66-8C50-41CB-B466-158426FB1A79}"/>
            </a:ext>
          </a:extLst>
        </xdr:cNvPr>
        <xdr:cNvSpPr txBox="1"/>
      </xdr:nvSpPr>
      <xdr:spPr>
        <a:xfrm>
          <a:off x="412496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9344E7AA-3DDF-407C-AAA6-FDFF6D9CA076}"/>
            </a:ext>
          </a:extLst>
        </xdr:cNvPr>
        <xdr:cNvCxnSpPr/>
      </xdr:nvCxnSpPr>
      <xdr:spPr>
        <a:xfrm>
          <a:off x="4020820" y="7065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379B0F8C-B659-422C-84A1-B19873AF9537}"/>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E7C8A1D6-9031-49E6-9612-215B4F007EC0}"/>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03DC49F4-CA32-4B21-948F-DC8467287A13}"/>
            </a:ext>
          </a:extLst>
        </xdr:cNvPr>
        <xdr:cNvSpPr txBox="1"/>
      </xdr:nvSpPr>
      <xdr:spPr>
        <a:xfrm>
          <a:off x="412496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D78A2A6F-6EBB-4B77-8321-098C14D45BDC}"/>
            </a:ext>
          </a:extLst>
        </xdr:cNvPr>
        <xdr:cNvSpPr/>
      </xdr:nvSpPr>
      <xdr:spPr>
        <a:xfrm>
          <a:off x="4036060" y="6466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8E788804-2BBE-472D-B4F7-FC8D53A0CB58}"/>
            </a:ext>
          </a:extLst>
        </xdr:cNvPr>
        <xdr:cNvSpPr/>
      </xdr:nvSpPr>
      <xdr:spPr>
        <a:xfrm>
          <a:off x="3312160" y="6420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3F7C0A31-E501-487F-B01C-28B19CF4956B}"/>
            </a:ext>
          </a:extLst>
        </xdr:cNvPr>
        <xdr:cNvSpPr/>
      </xdr:nvSpPr>
      <xdr:spPr>
        <a:xfrm>
          <a:off x="25146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11A6CC8E-FC64-4BC1-A6C4-7228112A224F}"/>
            </a:ext>
          </a:extLst>
        </xdr:cNvPr>
        <xdr:cNvSpPr/>
      </xdr:nvSpPr>
      <xdr:spPr>
        <a:xfrm>
          <a:off x="173990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33925225-14C8-40AC-A53D-9C755BF1F45E}"/>
            </a:ext>
          </a:extLst>
        </xdr:cNvPr>
        <xdr:cNvSpPr/>
      </xdr:nvSpPr>
      <xdr:spPr>
        <a:xfrm>
          <a:off x="965200" y="629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ADFD719-1247-401C-9D77-56D7C56DB91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A0BE685-61D8-407C-8064-DDA89C0B359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917979D-3B5A-4EE5-B12C-9151FFFE42A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BCD4778-AD15-446F-9D10-B8DDDC1941C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3CEFB70-8985-4862-BBB7-001FD78EE20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73" name="楕円 72">
          <a:extLst>
            <a:ext uri="{FF2B5EF4-FFF2-40B4-BE49-F238E27FC236}">
              <a16:creationId xmlns:a16="http://schemas.microsoft.com/office/drawing/2014/main" id="{35D4464C-2928-4E88-B263-AB652C631347}"/>
            </a:ext>
          </a:extLst>
        </xdr:cNvPr>
        <xdr:cNvSpPr/>
      </xdr:nvSpPr>
      <xdr:spPr>
        <a:xfrm>
          <a:off x="403606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78757</xdr:rowOff>
    </xdr:from>
    <xdr:ext cx="405111" cy="259045"/>
    <xdr:sp macro="" textlink="">
      <xdr:nvSpPr>
        <xdr:cNvPr id="74" name="【道路】&#10;有形固定資産減価償却率該当値テキスト">
          <a:extLst>
            <a:ext uri="{FF2B5EF4-FFF2-40B4-BE49-F238E27FC236}">
              <a16:creationId xmlns:a16="http://schemas.microsoft.com/office/drawing/2014/main" id="{F8966CC0-5691-4375-98E7-1FE9EA982A76}"/>
            </a:ext>
          </a:extLst>
        </xdr:cNvPr>
        <xdr:cNvSpPr txBox="1"/>
      </xdr:nvSpPr>
      <xdr:spPr>
        <a:xfrm>
          <a:off x="4124960"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19685</xdr:rowOff>
    </xdr:from>
    <xdr:to>
      <xdr:col>20</xdr:col>
      <xdr:colOff>38100</xdr:colOff>
      <xdr:row>37</xdr:row>
      <xdr:rowOff>121285</xdr:rowOff>
    </xdr:to>
    <xdr:sp macro="" textlink="">
      <xdr:nvSpPr>
        <xdr:cNvPr id="75" name="楕円 74">
          <a:extLst>
            <a:ext uri="{FF2B5EF4-FFF2-40B4-BE49-F238E27FC236}">
              <a16:creationId xmlns:a16="http://schemas.microsoft.com/office/drawing/2014/main" id="{555C42E5-63A2-4482-8905-DB5202FD365C}"/>
            </a:ext>
          </a:extLst>
        </xdr:cNvPr>
        <xdr:cNvSpPr/>
      </xdr:nvSpPr>
      <xdr:spPr>
        <a:xfrm>
          <a:off x="3312160" y="62223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70485</xdr:rowOff>
    </xdr:from>
    <xdr:to>
      <xdr:col>24</xdr:col>
      <xdr:colOff>63500</xdr:colOff>
      <xdr:row>37</xdr:row>
      <xdr:rowOff>106680</xdr:rowOff>
    </xdr:to>
    <xdr:cxnSp macro="">
      <xdr:nvCxnSpPr>
        <xdr:cNvPr id="76" name="直線コネクタ 75">
          <a:extLst>
            <a:ext uri="{FF2B5EF4-FFF2-40B4-BE49-F238E27FC236}">
              <a16:creationId xmlns:a16="http://schemas.microsoft.com/office/drawing/2014/main" id="{000DC210-116F-48A1-BB28-974FE8B2155A}"/>
            </a:ext>
          </a:extLst>
        </xdr:cNvPr>
        <xdr:cNvCxnSpPr/>
      </xdr:nvCxnSpPr>
      <xdr:spPr>
        <a:xfrm>
          <a:off x="3355340" y="627316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107315</xdr:rowOff>
    </xdr:from>
    <xdr:to>
      <xdr:col>15</xdr:col>
      <xdr:colOff>101600</xdr:colOff>
      <xdr:row>37</xdr:row>
      <xdr:rowOff>37465</xdr:rowOff>
    </xdr:to>
    <xdr:sp macro="" textlink="">
      <xdr:nvSpPr>
        <xdr:cNvPr id="77" name="楕円 76">
          <a:extLst>
            <a:ext uri="{FF2B5EF4-FFF2-40B4-BE49-F238E27FC236}">
              <a16:creationId xmlns:a16="http://schemas.microsoft.com/office/drawing/2014/main" id="{5E2D7221-EF64-42E0-A980-E726F3BC7AE5}"/>
            </a:ext>
          </a:extLst>
        </xdr:cNvPr>
        <xdr:cNvSpPr/>
      </xdr:nvSpPr>
      <xdr:spPr>
        <a:xfrm>
          <a:off x="2514600" y="6142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158115</xdr:rowOff>
    </xdr:from>
    <xdr:to>
      <xdr:col>19</xdr:col>
      <xdr:colOff>177800</xdr:colOff>
      <xdr:row>37</xdr:row>
      <xdr:rowOff>70485</xdr:rowOff>
    </xdr:to>
    <xdr:cxnSp macro="">
      <xdr:nvCxnSpPr>
        <xdr:cNvPr id="78" name="直線コネクタ 77">
          <a:extLst>
            <a:ext uri="{FF2B5EF4-FFF2-40B4-BE49-F238E27FC236}">
              <a16:creationId xmlns:a16="http://schemas.microsoft.com/office/drawing/2014/main" id="{BEAE2DC1-5875-410D-B04D-E72611044D3D}"/>
            </a:ext>
          </a:extLst>
        </xdr:cNvPr>
        <xdr:cNvCxnSpPr/>
      </xdr:nvCxnSpPr>
      <xdr:spPr>
        <a:xfrm>
          <a:off x="2565400" y="6193155"/>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69215</xdr:rowOff>
    </xdr:from>
    <xdr:to>
      <xdr:col>10</xdr:col>
      <xdr:colOff>165100</xdr:colOff>
      <xdr:row>36</xdr:row>
      <xdr:rowOff>170815</xdr:rowOff>
    </xdr:to>
    <xdr:sp macro="" textlink="">
      <xdr:nvSpPr>
        <xdr:cNvPr id="79" name="楕円 78">
          <a:extLst>
            <a:ext uri="{FF2B5EF4-FFF2-40B4-BE49-F238E27FC236}">
              <a16:creationId xmlns:a16="http://schemas.microsoft.com/office/drawing/2014/main" id="{1139059D-7A9E-4556-B76E-A28E16527B0E}"/>
            </a:ext>
          </a:extLst>
        </xdr:cNvPr>
        <xdr:cNvSpPr/>
      </xdr:nvSpPr>
      <xdr:spPr>
        <a:xfrm>
          <a:off x="17399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120015</xdr:rowOff>
    </xdr:from>
    <xdr:to>
      <xdr:col>15</xdr:col>
      <xdr:colOff>50800</xdr:colOff>
      <xdr:row>36</xdr:row>
      <xdr:rowOff>158115</xdr:rowOff>
    </xdr:to>
    <xdr:cxnSp macro="">
      <xdr:nvCxnSpPr>
        <xdr:cNvPr id="80" name="直線コネクタ 79">
          <a:extLst>
            <a:ext uri="{FF2B5EF4-FFF2-40B4-BE49-F238E27FC236}">
              <a16:creationId xmlns:a16="http://schemas.microsoft.com/office/drawing/2014/main" id="{F1D3957B-737B-4B24-949D-DFFC1844BC07}"/>
            </a:ext>
          </a:extLst>
        </xdr:cNvPr>
        <xdr:cNvCxnSpPr/>
      </xdr:nvCxnSpPr>
      <xdr:spPr>
        <a:xfrm>
          <a:off x="1790700" y="615505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31115</xdr:rowOff>
    </xdr:from>
    <xdr:to>
      <xdr:col>6</xdr:col>
      <xdr:colOff>38100</xdr:colOff>
      <xdr:row>36</xdr:row>
      <xdr:rowOff>132715</xdr:rowOff>
    </xdr:to>
    <xdr:sp macro="" textlink="">
      <xdr:nvSpPr>
        <xdr:cNvPr id="81" name="楕円 80">
          <a:extLst>
            <a:ext uri="{FF2B5EF4-FFF2-40B4-BE49-F238E27FC236}">
              <a16:creationId xmlns:a16="http://schemas.microsoft.com/office/drawing/2014/main" id="{5EC65EE1-3BBF-42AE-8264-C45A23E13872}"/>
            </a:ext>
          </a:extLst>
        </xdr:cNvPr>
        <xdr:cNvSpPr/>
      </xdr:nvSpPr>
      <xdr:spPr>
        <a:xfrm>
          <a:off x="965200" y="60661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81915</xdr:rowOff>
    </xdr:from>
    <xdr:to>
      <xdr:col>10</xdr:col>
      <xdr:colOff>114300</xdr:colOff>
      <xdr:row>36</xdr:row>
      <xdr:rowOff>120015</xdr:rowOff>
    </xdr:to>
    <xdr:cxnSp macro="">
      <xdr:nvCxnSpPr>
        <xdr:cNvPr id="82" name="直線コネクタ 81">
          <a:extLst>
            <a:ext uri="{FF2B5EF4-FFF2-40B4-BE49-F238E27FC236}">
              <a16:creationId xmlns:a16="http://schemas.microsoft.com/office/drawing/2014/main" id="{27BD0A91-0E4A-416E-B73F-1B3283901A07}"/>
            </a:ext>
          </a:extLst>
        </xdr:cNvPr>
        <xdr:cNvCxnSpPr/>
      </xdr:nvCxnSpPr>
      <xdr:spPr>
        <a:xfrm>
          <a:off x="1008380" y="611695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1655CE2F-6936-41BB-8C6B-84E8271C9DA7}"/>
            </a:ext>
          </a:extLst>
        </xdr:cNvPr>
        <xdr:cNvSpPr txBox="1"/>
      </xdr:nvSpPr>
      <xdr:spPr>
        <a:xfrm>
          <a:off x="317056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47DA11D7-D2FE-41D9-B32F-06514F9FACC1}"/>
            </a:ext>
          </a:extLst>
        </xdr:cNvPr>
        <xdr:cNvSpPr txBox="1"/>
      </xdr:nvSpPr>
      <xdr:spPr>
        <a:xfrm>
          <a:off x="23857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3826057D-578A-43B1-B465-5FDDFE312450}"/>
            </a:ext>
          </a:extLst>
        </xdr:cNvPr>
        <xdr:cNvSpPr txBox="1"/>
      </xdr:nvSpPr>
      <xdr:spPr>
        <a:xfrm>
          <a:off x="161100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3CE8B35A-E89B-4576-989F-FE6215F88982}"/>
            </a:ext>
          </a:extLst>
        </xdr:cNvPr>
        <xdr:cNvSpPr txBox="1"/>
      </xdr:nvSpPr>
      <xdr:spPr>
        <a:xfrm>
          <a:off x="83630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137812</xdr:rowOff>
    </xdr:from>
    <xdr:ext cx="405111" cy="259045"/>
    <xdr:sp macro="" textlink="">
      <xdr:nvSpPr>
        <xdr:cNvPr id="87" name="n_1mainValue【道路】&#10;有形固定資産減価償却率">
          <a:extLst>
            <a:ext uri="{FF2B5EF4-FFF2-40B4-BE49-F238E27FC236}">
              <a16:creationId xmlns:a16="http://schemas.microsoft.com/office/drawing/2014/main" id="{3D4EA1FF-D6E7-4254-A5B6-6BD37D8E2E03}"/>
            </a:ext>
          </a:extLst>
        </xdr:cNvPr>
        <xdr:cNvSpPr txBox="1"/>
      </xdr:nvSpPr>
      <xdr:spPr>
        <a:xfrm>
          <a:off x="317056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83AFC83E-08E3-489A-9439-DB26F3E999F2}"/>
            </a:ext>
          </a:extLst>
        </xdr:cNvPr>
        <xdr:cNvSpPr txBox="1"/>
      </xdr:nvSpPr>
      <xdr:spPr>
        <a:xfrm>
          <a:off x="238570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15892</xdr:rowOff>
    </xdr:from>
    <xdr:ext cx="405111" cy="259045"/>
    <xdr:sp macro="" textlink="">
      <xdr:nvSpPr>
        <xdr:cNvPr id="89" name="n_3mainValue【道路】&#10;有形固定資産減価償却率">
          <a:extLst>
            <a:ext uri="{FF2B5EF4-FFF2-40B4-BE49-F238E27FC236}">
              <a16:creationId xmlns:a16="http://schemas.microsoft.com/office/drawing/2014/main" id="{BCE62F03-D830-42BF-9609-49CEC00D1CA8}"/>
            </a:ext>
          </a:extLst>
        </xdr:cNvPr>
        <xdr:cNvSpPr txBox="1"/>
      </xdr:nvSpPr>
      <xdr:spPr>
        <a:xfrm>
          <a:off x="161100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149242</xdr:rowOff>
    </xdr:from>
    <xdr:ext cx="405111" cy="259045"/>
    <xdr:sp macro="" textlink="">
      <xdr:nvSpPr>
        <xdr:cNvPr id="90" name="n_4mainValue【道路】&#10;有形固定資産減価償却率">
          <a:extLst>
            <a:ext uri="{FF2B5EF4-FFF2-40B4-BE49-F238E27FC236}">
              <a16:creationId xmlns:a16="http://schemas.microsoft.com/office/drawing/2014/main" id="{39FC3EE3-CEF9-4D6B-B416-FEB932317E64}"/>
            </a:ext>
          </a:extLst>
        </xdr:cNvPr>
        <xdr:cNvSpPr txBox="1"/>
      </xdr:nvSpPr>
      <xdr:spPr>
        <a:xfrm>
          <a:off x="83630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026C186-4E7E-44A2-9645-4769E675E7D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DACC85A-04EE-4CB3-8D9F-F4E7218B55B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9FF2D79-02B7-4DC3-AC25-9E24B949CBE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81904C8-3235-4A8C-B1BD-1DE94B00A9A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AB824C1-056C-420F-8704-2E26936128E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705845D-6BB5-499A-8D95-A1130C84E6E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5123D3F-79B4-4C4C-A116-D28A072A8D2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EEB64C1-FFC9-4457-B4C7-AD2F06294EC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2D4CEFE-8987-42B3-863C-6321F0B740A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0CFCD1D-9BAF-46C3-B941-118C6E56C84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30426929-6110-4F68-A929-8D075B73824F}"/>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DA9AC5A2-552A-4904-BFCB-EAA4B14F4EEB}"/>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4186CFD-1D4D-4C43-B184-EC7E10EF7F5F}"/>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BD347916-87CC-4273-A04D-37443578D0F7}"/>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14BB56D9-B807-4DEA-A8B9-80C86A4E54B5}"/>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5CCF51C2-F635-437F-8ED5-0CD8C0913ADE}"/>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FF0B4E4-A81F-43F4-A35B-8C97D0A7742A}"/>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14584D01-07B3-4105-9FC4-DD704D1AB96D}"/>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14E57FE6-4BF3-4BB5-A4CC-236CAF7F749F}"/>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75AE6861-B841-4C37-BB6D-66CBB42F8ED5}"/>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472BCC3-F92E-4196-9102-8994F9174F57}"/>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16D165F0-13C0-4358-A83D-F008FC07BBE9}"/>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18DB414D-75FE-4451-8F7D-5FF814D1EA3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B3CA90C0-872E-48BD-924F-2B75B8E7B28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2DD319DB-A018-4AA9-A985-8805886B961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BEA080F8-A78D-4976-B94C-A53CF3A72276}"/>
            </a:ext>
          </a:extLst>
        </xdr:cNvPr>
        <xdr:cNvCxnSpPr/>
      </xdr:nvCxnSpPr>
      <xdr:spPr>
        <a:xfrm flipV="1">
          <a:off x="9219565" y="5615831"/>
          <a:ext cx="0" cy="138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B097B9E4-165D-47AA-9D43-5734E4E86D9A}"/>
            </a:ext>
          </a:extLst>
        </xdr:cNvPr>
        <xdr:cNvSpPr txBox="1"/>
      </xdr:nvSpPr>
      <xdr:spPr>
        <a:xfrm>
          <a:off x="9258300" y="70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5D7A7D0F-4C5F-4EEB-8C62-02E667308068}"/>
            </a:ext>
          </a:extLst>
        </xdr:cNvPr>
        <xdr:cNvCxnSpPr/>
      </xdr:nvCxnSpPr>
      <xdr:spPr>
        <a:xfrm>
          <a:off x="9154160" y="7001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022D2F4F-C88A-405D-8F49-509B5FDC89DA}"/>
            </a:ext>
          </a:extLst>
        </xdr:cNvPr>
        <xdr:cNvSpPr txBox="1"/>
      </xdr:nvSpPr>
      <xdr:spPr>
        <a:xfrm>
          <a:off x="9258300" y="53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29D5A9DC-D444-479F-A5B4-8A7CEEE0922B}"/>
            </a:ext>
          </a:extLst>
        </xdr:cNvPr>
        <xdr:cNvCxnSpPr/>
      </xdr:nvCxnSpPr>
      <xdr:spPr>
        <a:xfrm>
          <a:off x="9154160" y="5615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EEDC50B4-BB30-4AFC-94CC-FBF080F444F9}"/>
            </a:ext>
          </a:extLst>
        </xdr:cNvPr>
        <xdr:cNvSpPr txBox="1"/>
      </xdr:nvSpPr>
      <xdr:spPr>
        <a:xfrm>
          <a:off x="9258300" y="6475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B80675A2-1BA0-4A3F-8D8C-34B755FB9743}"/>
            </a:ext>
          </a:extLst>
        </xdr:cNvPr>
        <xdr:cNvSpPr/>
      </xdr:nvSpPr>
      <xdr:spPr>
        <a:xfrm>
          <a:off x="9192260" y="6497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A865E89-61F7-4E04-AE98-AFD290B7CE07}"/>
            </a:ext>
          </a:extLst>
        </xdr:cNvPr>
        <xdr:cNvSpPr/>
      </xdr:nvSpPr>
      <xdr:spPr>
        <a:xfrm>
          <a:off x="8445500" y="6493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18C980E6-3EFA-4EC0-95BE-3044D04BB21E}"/>
            </a:ext>
          </a:extLst>
        </xdr:cNvPr>
        <xdr:cNvSpPr/>
      </xdr:nvSpPr>
      <xdr:spPr>
        <a:xfrm>
          <a:off x="7670800" y="6496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640B01EE-3D4B-43A3-95CA-BABA005964B9}"/>
            </a:ext>
          </a:extLst>
        </xdr:cNvPr>
        <xdr:cNvSpPr/>
      </xdr:nvSpPr>
      <xdr:spPr>
        <a:xfrm>
          <a:off x="6873240" y="6525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E1B3F607-CB49-48CE-9A72-7D0451BECB89}"/>
            </a:ext>
          </a:extLst>
        </xdr:cNvPr>
        <xdr:cNvSpPr/>
      </xdr:nvSpPr>
      <xdr:spPr>
        <a:xfrm>
          <a:off x="6098540" y="655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52B72E3-AFA3-44FB-8938-A74F761FDBA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2171517-9DAA-45A1-AE7F-4892AB739CD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B8C96F4-E055-4035-8352-77067E20A22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5DAB077-4562-46C5-B77C-18AF1ADF163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C5F4CDD-AFFD-4354-9526-DB0E27B688E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100021</xdr:rowOff>
    </xdr:from>
    <xdr:to>
      <xdr:col>55</xdr:col>
      <xdr:colOff>50800</xdr:colOff>
      <xdr:row>37</xdr:row>
      <xdr:rowOff>30171</xdr:rowOff>
    </xdr:to>
    <xdr:sp macro="" textlink="">
      <xdr:nvSpPr>
        <xdr:cNvPr id="132" name="楕円 131">
          <a:extLst>
            <a:ext uri="{FF2B5EF4-FFF2-40B4-BE49-F238E27FC236}">
              <a16:creationId xmlns:a16="http://schemas.microsoft.com/office/drawing/2014/main" id="{71CF0242-D202-4204-B844-5FD3A8C85DBC}"/>
            </a:ext>
          </a:extLst>
        </xdr:cNvPr>
        <xdr:cNvSpPr/>
      </xdr:nvSpPr>
      <xdr:spPr>
        <a:xfrm>
          <a:off x="9192260" y="61350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122898</xdr:rowOff>
    </xdr:from>
    <xdr:ext cx="534377" cy="259045"/>
    <xdr:sp macro="" textlink="">
      <xdr:nvSpPr>
        <xdr:cNvPr id="133" name="【道路】&#10;一人当たり延長該当値テキスト">
          <a:extLst>
            <a:ext uri="{FF2B5EF4-FFF2-40B4-BE49-F238E27FC236}">
              <a16:creationId xmlns:a16="http://schemas.microsoft.com/office/drawing/2014/main" id="{30C45B1B-D16D-45E6-A55A-16AB6E9A3A53}"/>
            </a:ext>
          </a:extLst>
        </xdr:cNvPr>
        <xdr:cNvSpPr txBox="1"/>
      </xdr:nvSpPr>
      <xdr:spPr>
        <a:xfrm>
          <a:off x="9258300" y="599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117068</xdr:rowOff>
    </xdr:from>
    <xdr:to>
      <xdr:col>50</xdr:col>
      <xdr:colOff>165100</xdr:colOff>
      <xdr:row>37</xdr:row>
      <xdr:rowOff>47218</xdr:rowOff>
    </xdr:to>
    <xdr:sp macro="" textlink="">
      <xdr:nvSpPr>
        <xdr:cNvPr id="134" name="楕円 133">
          <a:extLst>
            <a:ext uri="{FF2B5EF4-FFF2-40B4-BE49-F238E27FC236}">
              <a16:creationId xmlns:a16="http://schemas.microsoft.com/office/drawing/2014/main" id="{CABC34F4-795F-4CE2-9E0C-EE395DA2CDD4}"/>
            </a:ext>
          </a:extLst>
        </xdr:cNvPr>
        <xdr:cNvSpPr/>
      </xdr:nvSpPr>
      <xdr:spPr>
        <a:xfrm>
          <a:off x="8445500" y="61521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150821</xdr:rowOff>
    </xdr:from>
    <xdr:to>
      <xdr:col>55</xdr:col>
      <xdr:colOff>0</xdr:colOff>
      <xdr:row>36</xdr:row>
      <xdr:rowOff>167868</xdr:rowOff>
    </xdr:to>
    <xdr:cxnSp macro="">
      <xdr:nvCxnSpPr>
        <xdr:cNvPr id="135" name="直線コネクタ 134">
          <a:extLst>
            <a:ext uri="{FF2B5EF4-FFF2-40B4-BE49-F238E27FC236}">
              <a16:creationId xmlns:a16="http://schemas.microsoft.com/office/drawing/2014/main" id="{6E1B020C-A721-4BF9-8385-60EE254C48F9}"/>
            </a:ext>
          </a:extLst>
        </xdr:cNvPr>
        <xdr:cNvCxnSpPr/>
      </xdr:nvCxnSpPr>
      <xdr:spPr>
        <a:xfrm flipV="1">
          <a:off x="8496300" y="6185861"/>
          <a:ext cx="7239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132548</xdr:rowOff>
    </xdr:from>
    <xdr:to>
      <xdr:col>46</xdr:col>
      <xdr:colOff>38100</xdr:colOff>
      <xdr:row>37</xdr:row>
      <xdr:rowOff>62698</xdr:rowOff>
    </xdr:to>
    <xdr:sp macro="" textlink="">
      <xdr:nvSpPr>
        <xdr:cNvPr id="136" name="楕円 135">
          <a:extLst>
            <a:ext uri="{FF2B5EF4-FFF2-40B4-BE49-F238E27FC236}">
              <a16:creationId xmlns:a16="http://schemas.microsoft.com/office/drawing/2014/main" id="{D92DE909-E45B-49A0-A4A0-5A1A3BA52D35}"/>
            </a:ext>
          </a:extLst>
        </xdr:cNvPr>
        <xdr:cNvSpPr/>
      </xdr:nvSpPr>
      <xdr:spPr>
        <a:xfrm>
          <a:off x="7670800" y="61675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167868</xdr:rowOff>
    </xdr:from>
    <xdr:to>
      <xdr:col>50</xdr:col>
      <xdr:colOff>114300</xdr:colOff>
      <xdr:row>37</xdr:row>
      <xdr:rowOff>11898</xdr:rowOff>
    </xdr:to>
    <xdr:cxnSp macro="">
      <xdr:nvCxnSpPr>
        <xdr:cNvPr id="137" name="直線コネクタ 136">
          <a:extLst>
            <a:ext uri="{FF2B5EF4-FFF2-40B4-BE49-F238E27FC236}">
              <a16:creationId xmlns:a16="http://schemas.microsoft.com/office/drawing/2014/main" id="{3890B630-06DC-4DE2-B50E-656768D09737}"/>
            </a:ext>
          </a:extLst>
        </xdr:cNvPr>
        <xdr:cNvCxnSpPr/>
      </xdr:nvCxnSpPr>
      <xdr:spPr>
        <a:xfrm flipV="1">
          <a:off x="7713980" y="6202908"/>
          <a:ext cx="782320" cy="1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151326</xdr:rowOff>
    </xdr:from>
    <xdr:to>
      <xdr:col>41</xdr:col>
      <xdr:colOff>101600</xdr:colOff>
      <xdr:row>37</xdr:row>
      <xdr:rowOff>81476</xdr:rowOff>
    </xdr:to>
    <xdr:sp macro="" textlink="">
      <xdr:nvSpPr>
        <xdr:cNvPr id="138" name="楕円 137">
          <a:extLst>
            <a:ext uri="{FF2B5EF4-FFF2-40B4-BE49-F238E27FC236}">
              <a16:creationId xmlns:a16="http://schemas.microsoft.com/office/drawing/2014/main" id="{3BDCA20A-D6C8-4B7C-934C-AACE6AC3A0DB}"/>
            </a:ext>
          </a:extLst>
        </xdr:cNvPr>
        <xdr:cNvSpPr/>
      </xdr:nvSpPr>
      <xdr:spPr>
        <a:xfrm>
          <a:off x="6873240" y="6186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11898</xdr:rowOff>
    </xdr:from>
    <xdr:to>
      <xdr:col>45</xdr:col>
      <xdr:colOff>177800</xdr:colOff>
      <xdr:row>37</xdr:row>
      <xdr:rowOff>30676</xdr:rowOff>
    </xdr:to>
    <xdr:cxnSp macro="">
      <xdr:nvCxnSpPr>
        <xdr:cNvPr id="139" name="直線コネクタ 138">
          <a:extLst>
            <a:ext uri="{FF2B5EF4-FFF2-40B4-BE49-F238E27FC236}">
              <a16:creationId xmlns:a16="http://schemas.microsoft.com/office/drawing/2014/main" id="{8E28EEB3-D898-4668-9D81-5A0879B23E46}"/>
            </a:ext>
          </a:extLst>
        </xdr:cNvPr>
        <xdr:cNvCxnSpPr/>
      </xdr:nvCxnSpPr>
      <xdr:spPr>
        <a:xfrm flipV="1">
          <a:off x="6924040" y="6214578"/>
          <a:ext cx="78994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166479</xdr:rowOff>
    </xdr:from>
    <xdr:to>
      <xdr:col>36</xdr:col>
      <xdr:colOff>165100</xdr:colOff>
      <xdr:row>37</xdr:row>
      <xdr:rowOff>96629</xdr:rowOff>
    </xdr:to>
    <xdr:sp macro="" textlink="">
      <xdr:nvSpPr>
        <xdr:cNvPr id="140" name="楕円 139">
          <a:extLst>
            <a:ext uri="{FF2B5EF4-FFF2-40B4-BE49-F238E27FC236}">
              <a16:creationId xmlns:a16="http://schemas.microsoft.com/office/drawing/2014/main" id="{B8DF60E1-4FD2-410D-800A-23A8364869DB}"/>
            </a:ext>
          </a:extLst>
        </xdr:cNvPr>
        <xdr:cNvSpPr/>
      </xdr:nvSpPr>
      <xdr:spPr>
        <a:xfrm>
          <a:off x="6098540" y="6201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30676</xdr:rowOff>
    </xdr:from>
    <xdr:to>
      <xdr:col>41</xdr:col>
      <xdr:colOff>50800</xdr:colOff>
      <xdr:row>37</xdr:row>
      <xdr:rowOff>45829</xdr:rowOff>
    </xdr:to>
    <xdr:cxnSp macro="">
      <xdr:nvCxnSpPr>
        <xdr:cNvPr id="141" name="直線コネクタ 140">
          <a:extLst>
            <a:ext uri="{FF2B5EF4-FFF2-40B4-BE49-F238E27FC236}">
              <a16:creationId xmlns:a16="http://schemas.microsoft.com/office/drawing/2014/main" id="{66868F97-2F89-473C-8264-071E6510416F}"/>
            </a:ext>
          </a:extLst>
        </xdr:cNvPr>
        <xdr:cNvCxnSpPr/>
      </xdr:nvCxnSpPr>
      <xdr:spPr>
        <a:xfrm flipV="1">
          <a:off x="6149340" y="6233356"/>
          <a:ext cx="7747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47A25C1B-FDD6-4F62-9FE4-EEA22AA48F96}"/>
            </a:ext>
          </a:extLst>
        </xdr:cNvPr>
        <xdr:cNvSpPr txBox="1"/>
      </xdr:nvSpPr>
      <xdr:spPr>
        <a:xfrm>
          <a:off x="8239271" y="658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1C5B5410-8100-401D-A506-8AABAF6DAD3F}"/>
            </a:ext>
          </a:extLst>
        </xdr:cNvPr>
        <xdr:cNvSpPr txBox="1"/>
      </xdr:nvSpPr>
      <xdr:spPr>
        <a:xfrm>
          <a:off x="7477271" y="65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CEDD0189-5C51-4FAC-98B7-49DA00217659}"/>
            </a:ext>
          </a:extLst>
        </xdr:cNvPr>
        <xdr:cNvSpPr txBox="1"/>
      </xdr:nvSpPr>
      <xdr:spPr>
        <a:xfrm>
          <a:off x="6702571" y="66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B7AF05B4-9745-49F6-AA18-1DDE60E1F2A9}"/>
            </a:ext>
          </a:extLst>
        </xdr:cNvPr>
        <xdr:cNvSpPr txBox="1"/>
      </xdr:nvSpPr>
      <xdr:spPr>
        <a:xfrm>
          <a:off x="5905011" y="665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63745</xdr:rowOff>
    </xdr:from>
    <xdr:ext cx="534377" cy="259045"/>
    <xdr:sp macro="" textlink="">
      <xdr:nvSpPr>
        <xdr:cNvPr id="146" name="n_1mainValue【道路】&#10;一人当たり延長">
          <a:extLst>
            <a:ext uri="{FF2B5EF4-FFF2-40B4-BE49-F238E27FC236}">
              <a16:creationId xmlns:a16="http://schemas.microsoft.com/office/drawing/2014/main" id="{F22F0865-747E-4D93-8F7C-3F370861D03A}"/>
            </a:ext>
          </a:extLst>
        </xdr:cNvPr>
        <xdr:cNvSpPr txBox="1"/>
      </xdr:nvSpPr>
      <xdr:spPr>
        <a:xfrm>
          <a:off x="8239271" y="593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79225</xdr:rowOff>
    </xdr:from>
    <xdr:ext cx="534377" cy="259045"/>
    <xdr:sp macro="" textlink="">
      <xdr:nvSpPr>
        <xdr:cNvPr id="147" name="n_2mainValue【道路】&#10;一人当たり延長">
          <a:extLst>
            <a:ext uri="{FF2B5EF4-FFF2-40B4-BE49-F238E27FC236}">
              <a16:creationId xmlns:a16="http://schemas.microsoft.com/office/drawing/2014/main" id="{EB511EE9-BC1B-41D9-9989-60D816EE0CEC}"/>
            </a:ext>
          </a:extLst>
        </xdr:cNvPr>
        <xdr:cNvSpPr txBox="1"/>
      </xdr:nvSpPr>
      <xdr:spPr>
        <a:xfrm>
          <a:off x="7477271" y="594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98003</xdr:rowOff>
    </xdr:from>
    <xdr:ext cx="534377" cy="259045"/>
    <xdr:sp macro="" textlink="">
      <xdr:nvSpPr>
        <xdr:cNvPr id="148" name="n_3mainValue【道路】&#10;一人当たり延長">
          <a:extLst>
            <a:ext uri="{FF2B5EF4-FFF2-40B4-BE49-F238E27FC236}">
              <a16:creationId xmlns:a16="http://schemas.microsoft.com/office/drawing/2014/main" id="{6759B5A2-A547-48CE-9C3E-B8043F7187CD}"/>
            </a:ext>
          </a:extLst>
        </xdr:cNvPr>
        <xdr:cNvSpPr txBox="1"/>
      </xdr:nvSpPr>
      <xdr:spPr>
        <a:xfrm>
          <a:off x="6702571" y="59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113156</xdr:rowOff>
    </xdr:from>
    <xdr:ext cx="534377" cy="259045"/>
    <xdr:sp macro="" textlink="">
      <xdr:nvSpPr>
        <xdr:cNvPr id="149" name="n_4mainValue【道路】&#10;一人当たり延長">
          <a:extLst>
            <a:ext uri="{FF2B5EF4-FFF2-40B4-BE49-F238E27FC236}">
              <a16:creationId xmlns:a16="http://schemas.microsoft.com/office/drawing/2014/main" id="{EB64FAB7-803E-47AA-8672-95E07570D013}"/>
            </a:ext>
          </a:extLst>
        </xdr:cNvPr>
        <xdr:cNvSpPr txBox="1"/>
      </xdr:nvSpPr>
      <xdr:spPr>
        <a:xfrm>
          <a:off x="5905011" y="598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F2F4766-6013-40C2-A99A-103DEBD8EB4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FC18B109-021A-4EF4-9A32-10B43EC34CB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97E8D11-B77B-4D97-B2C6-27F1DF6AF37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97B92BB-B24F-458C-8632-F11E75C6A59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DEC51CE4-2C39-4C49-8561-B19232E6958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353D8A6-34F0-4D63-B941-BFA44D1DD23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C05DA05-70A8-4AB6-9F31-A4BDADE1FD3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05E1732-B02A-4446-845C-0FD93ED89C4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CA458A7-2A5F-4A67-92AF-A7DDE484E66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8959DA86-E396-4655-A730-979A3245D82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DBBCE63-3285-4644-9B6F-B88CA45B2C7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6F81785E-B3C6-432B-833C-F0726480A51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44076905-89D1-4C58-91C7-50229F72EEB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EA24F51E-BF20-43AB-A9A5-2D03A6B30A4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6DB957B0-FF67-4579-B677-8A18FFC06A7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6DE856FA-23EF-4CB7-B41A-8EB408C4C3B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E522F0CA-F7EE-4B5B-8E80-63B555D96DC6}"/>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550CA073-87B8-4F09-848A-BBD99466047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9C9BE3C4-70DF-46EA-BC7F-1D22C635A8F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E4ABEB8D-2394-4F34-A15D-F81AAD213F8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CE3E171D-A3C5-4D8A-85A7-B9A142B6DC33}"/>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3DC25427-0DB7-4874-87B7-3B1F1C7F570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C4A1D888-E81B-4FED-A177-33BD33DECAE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DF1B5524-FA9B-47AD-AC9C-4892033710C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7D395669-1E35-49B3-BFC7-12391AB41B9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B638AABD-45C2-4DCD-A6E3-4B3CAC93A09A}"/>
            </a:ext>
          </a:extLst>
        </xdr:cNvPr>
        <xdr:cNvCxnSpPr/>
      </xdr:nvCxnSpPr>
      <xdr:spPr>
        <a:xfrm flipV="1">
          <a:off x="4086225" y="9451521"/>
          <a:ext cx="0" cy="127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1E170F8-014E-4DB8-A2CB-97957581E466}"/>
            </a:ext>
          </a:extLst>
        </xdr:cNvPr>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38C46626-E368-4663-BAC2-10724AE58B12}"/>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C183899-A0B6-420D-A39F-43D5A2A8DE55}"/>
            </a:ext>
          </a:extLst>
        </xdr:cNvPr>
        <xdr:cNvSpPr txBox="1"/>
      </xdr:nvSpPr>
      <xdr:spPr>
        <a:xfrm>
          <a:off x="4124960" y="9230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B4CB94CD-4480-4E10-9DCC-1A0853E99F56}"/>
            </a:ext>
          </a:extLst>
        </xdr:cNvPr>
        <xdr:cNvCxnSpPr/>
      </xdr:nvCxnSpPr>
      <xdr:spPr>
        <a:xfrm>
          <a:off x="4020820" y="9451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7AD22FB0-FEDC-415D-836A-0CBE9BA4F20C}"/>
            </a:ext>
          </a:extLst>
        </xdr:cNvPr>
        <xdr:cNvSpPr txBox="1"/>
      </xdr:nvSpPr>
      <xdr:spPr>
        <a:xfrm>
          <a:off x="4124960" y="102549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3C6099F0-7D67-41A1-AC36-85A635EF18F6}"/>
            </a:ext>
          </a:extLst>
        </xdr:cNvPr>
        <xdr:cNvSpPr/>
      </xdr:nvSpPr>
      <xdr:spPr>
        <a:xfrm>
          <a:off x="4036060" y="1027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E09970CD-9090-4B2B-82C4-96819F0AC789}"/>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F3FED26F-EB49-45CD-AAB1-4F4AF52673F8}"/>
            </a:ext>
          </a:extLst>
        </xdr:cNvPr>
        <xdr:cNvSpPr/>
      </xdr:nvSpPr>
      <xdr:spPr>
        <a:xfrm>
          <a:off x="2514600" y="1024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09A96E46-546C-4A19-A72A-1FFD83399D9B}"/>
            </a:ext>
          </a:extLst>
        </xdr:cNvPr>
        <xdr:cNvSpPr/>
      </xdr:nvSpPr>
      <xdr:spPr>
        <a:xfrm>
          <a:off x="173990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8643CD17-9398-4921-B12B-B2F761E5DEE4}"/>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D1E54AA-C932-4FE7-8F06-22F05103CCA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A4C948E-73EB-4750-B734-A71BE6D6BE8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A0E8596-8999-4514-AD01-BF00A5BB29C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A0AB9FF-CE36-48BD-A4F3-586CE7EF118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2CF1EA7-59DE-4BF0-99D0-D9FBB69BB87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81462</xdr:rowOff>
    </xdr:from>
    <xdr:to>
      <xdr:col>24</xdr:col>
      <xdr:colOff>114300</xdr:colOff>
      <xdr:row>60</xdr:row>
      <xdr:rowOff>11612</xdr:rowOff>
    </xdr:to>
    <xdr:sp macro="" textlink="">
      <xdr:nvSpPr>
        <xdr:cNvPr id="191" name="楕円 190">
          <a:extLst>
            <a:ext uri="{FF2B5EF4-FFF2-40B4-BE49-F238E27FC236}">
              <a16:creationId xmlns:a16="http://schemas.microsoft.com/office/drawing/2014/main" id="{79BC8F45-A709-434D-BC40-7DDBE3CDBE83}"/>
            </a:ext>
          </a:extLst>
        </xdr:cNvPr>
        <xdr:cNvSpPr/>
      </xdr:nvSpPr>
      <xdr:spPr>
        <a:xfrm>
          <a:off x="4036060" y="9972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104339</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51BF0609-F94A-4954-8480-5881A59F69FB}"/>
            </a:ext>
          </a:extLst>
        </xdr:cNvPr>
        <xdr:cNvSpPr txBox="1"/>
      </xdr:nvSpPr>
      <xdr:spPr>
        <a:xfrm>
          <a:off x="4124960" y="982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60234</xdr:rowOff>
    </xdr:from>
    <xdr:to>
      <xdr:col>20</xdr:col>
      <xdr:colOff>38100</xdr:colOff>
      <xdr:row>59</xdr:row>
      <xdr:rowOff>161834</xdr:rowOff>
    </xdr:to>
    <xdr:sp macro="" textlink="">
      <xdr:nvSpPr>
        <xdr:cNvPr id="193" name="楕円 192">
          <a:extLst>
            <a:ext uri="{FF2B5EF4-FFF2-40B4-BE49-F238E27FC236}">
              <a16:creationId xmlns:a16="http://schemas.microsoft.com/office/drawing/2014/main" id="{96F89021-C0D6-42F3-9410-728969B4D442}"/>
            </a:ext>
          </a:extLst>
        </xdr:cNvPr>
        <xdr:cNvSpPr/>
      </xdr:nvSpPr>
      <xdr:spPr>
        <a:xfrm>
          <a:off x="3312160" y="99509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111034</xdr:rowOff>
    </xdr:from>
    <xdr:to>
      <xdr:col>24</xdr:col>
      <xdr:colOff>63500</xdr:colOff>
      <xdr:row>59</xdr:row>
      <xdr:rowOff>132262</xdr:rowOff>
    </xdr:to>
    <xdr:cxnSp macro="">
      <xdr:nvCxnSpPr>
        <xdr:cNvPr id="194" name="直線コネクタ 193">
          <a:extLst>
            <a:ext uri="{FF2B5EF4-FFF2-40B4-BE49-F238E27FC236}">
              <a16:creationId xmlns:a16="http://schemas.microsoft.com/office/drawing/2014/main" id="{3BF80552-5D12-417F-8B0F-5C56D447CFE4}"/>
            </a:ext>
          </a:extLst>
        </xdr:cNvPr>
        <xdr:cNvCxnSpPr/>
      </xdr:nvCxnSpPr>
      <xdr:spPr>
        <a:xfrm>
          <a:off x="3355340" y="10001794"/>
          <a:ext cx="7315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95" name="楕円 194">
          <a:extLst>
            <a:ext uri="{FF2B5EF4-FFF2-40B4-BE49-F238E27FC236}">
              <a16:creationId xmlns:a16="http://schemas.microsoft.com/office/drawing/2014/main" id="{688C00D0-6CB5-425E-A654-C7208AC48B84}"/>
            </a:ext>
          </a:extLst>
        </xdr:cNvPr>
        <xdr:cNvSpPr/>
      </xdr:nvSpPr>
      <xdr:spPr>
        <a:xfrm>
          <a:off x="25146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111034</xdr:rowOff>
    </xdr:to>
    <xdr:cxnSp macro="">
      <xdr:nvCxnSpPr>
        <xdr:cNvPr id="196" name="直線コネクタ 195">
          <a:extLst>
            <a:ext uri="{FF2B5EF4-FFF2-40B4-BE49-F238E27FC236}">
              <a16:creationId xmlns:a16="http://schemas.microsoft.com/office/drawing/2014/main" id="{71B35D8F-02E0-4047-B8AE-EF24E3C7DECB}"/>
            </a:ext>
          </a:extLst>
        </xdr:cNvPr>
        <xdr:cNvCxnSpPr/>
      </xdr:nvCxnSpPr>
      <xdr:spPr>
        <a:xfrm>
          <a:off x="2565400" y="9947910"/>
          <a:ext cx="78994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151674</xdr:rowOff>
    </xdr:from>
    <xdr:to>
      <xdr:col>10</xdr:col>
      <xdr:colOff>165100</xdr:colOff>
      <xdr:row>59</xdr:row>
      <xdr:rowOff>81824</xdr:rowOff>
    </xdr:to>
    <xdr:sp macro="" textlink="">
      <xdr:nvSpPr>
        <xdr:cNvPr id="197" name="楕円 196">
          <a:extLst>
            <a:ext uri="{FF2B5EF4-FFF2-40B4-BE49-F238E27FC236}">
              <a16:creationId xmlns:a16="http://schemas.microsoft.com/office/drawing/2014/main" id="{872D4043-CC25-4FA1-9F69-263BBC3A6C66}"/>
            </a:ext>
          </a:extLst>
        </xdr:cNvPr>
        <xdr:cNvSpPr/>
      </xdr:nvSpPr>
      <xdr:spPr>
        <a:xfrm>
          <a:off x="1739900" y="9874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31024</xdr:rowOff>
    </xdr:from>
    <xdr:to>
      <xdr:col>15</xdr:col>
      <xdr:colOff>50800</xdr:colOff>
      <xdr:row>59</xdr:row>
      <xdr:rowOff>57150</xdr:rowOff>
    </xdr:to>
    <xdr:cxnSp macro="">
      <xdr:nvCxnSpPr>
        <xdr:cNvPr id="198" name="直線コネクタ 197">
          <a:extLst>
            <a:ext uri="{FF2B5EF4-FFF2-40B4-BE49-F238E27FC236}">
              <a16:creationId xmlns:a16="http://schemas.microsoft.com/office/drawing/2014/main" id="{861CF501-AFE1-4DCA-9E88-BDE6FE54EA1C}"/>
            </a:ext>
          </a:extLst>
        </xdr:cNvPr>
        <xdr:cNvCxnSpPr/>
      </xdr:nvCxnSpPr>
      <xdr:spPr>
        <a:xfrm>
          <a:off x="1790700" y="9921784"/>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125549</xdr:rowOff>
    </xdr:from>
    <xdr:to>
      <xdr:col>6</xdr:col>
      <xdr:colOff>38100</xdr:colOff>
      <xdr:row>59</xdr:row>
      <xdr:rowOff>55699</xdr:rowOff>
    </xdr:to>
    <xdr:sp macro="" textlink="">
      <xdr:nvSpPr>
        <xdr:cNvPr id="199" name="楕円 198">
          <a:extLst>
            <a:ext uri="{FF2B5EF4-FFF2-40B4-BE49-F238E27FC236}">
              <a16:creationId xmlns:a16="http://schemas.microsoft.com/office/drawing/2014/main" id="{B4CC24E4-64B6-4641-8C5F-892E460178B2}"/>
            </a:ext>
          </a:extLst>
        </xdr:cNvPr>
        <xdr:cNvSpPr/>
      </xdr:nvSpPr>
      <xdr:spPr>
        <a:xfrm>
          <a:off x="965200" y="98486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4899</xdr:rowOff>
    </xdr:from>
    <xdr:to>
      <xdr:col>10</xdr:col>
      <xdr:colOff>114300</xdr:colOff>
      <xdr:row>59</xdr:row>
      <xdr:rowOff>31024</xdr:rowOff>
    </xdr:to>
    <xdr:cxnSp macro="">
      <xdr:nvCxnSpPr>
        <xdr:cNvPr id="200" name="直線コネクタ 199">
          <a:extLst>
            <a:ext uri="{FF2B5EF4-FFF2-40B4-BE49-F238E27FC236}">
              <a16:creationId xmlns:a16="http://schemas.microsoft.com/office/drawing/2014/main" id="{B01BA2A4-B945-4DBB-AF3E-10E4FEE1E0C2}"/>
            </a:ext>
          </a:extLst>
        </xdr:cNvPr>
        <xdr:cNvCxnSpPr/>
      </xdr:nvCxnSpPr>
      <xdr:spPr>
        <a:xfrm>
          <a:off x="1008380" y="9895659"/>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7BC79C85-2C3C-41DB-8DB7-D12DE694951A}"/>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D1E19F59-8830-4851-A358-A9F31A220D34}"/>
            </a:ext>
          </a:extLst>
        </xdr:cNvPr>
        <xdr:cNvSpPr txBox="1"/>
      </xdr:nvSpPr>
      <xdr:spPr>
        <a:xfrm>
          <a:off x="238570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EF613075-23BF-441D-B770-99C9F0D2747D}"/>
            </a:ext>
          </a:extLst>
        </xdr:cNvPr>
        <xdr:cNvSpPr txBox="1"/>
      </xdr:nvSpPr>
      <xdr:spPr>
        <a:xfrm>
          <a:off x="1611004" y="103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F2808345-EE47-4478-80E8-534404230E82}"/>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6911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52ABAC13-DF94-4BB4-93D9-055DB756159F}"/>
            </a:ext>
          </a:extLst>
        </xdr:cNvPr>
        <xdr:cNvSpPr txBox="1"/>
      </xdr:nvSpPr>
      <xdr:spPr>
        <a:xfrm>
          <a:off x="3170564" y="973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2EA851A3-74B5-4042-9573-29EE9790DF4A}"/>
            </a:ext>
          </a:extLst>
        </xdr:cNvPr>
        <xdr:cNvSpPr txBox="1"/>
      </xdr:nvSpPr>
      <xdr:spPr>
        <a:xfrm>
          <a:off x="238570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98351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6A0D49C7-4704-4D12-8EC1-48375BB97AE9}"/>
            </a:ext>
          </a:extLst>
        </xdr:cNvPr>
        <xdr:cNvSpPr txBox="1"/>
      </xdr:nvSpPr>
      <xdr:spPr>
        <a:xfrm>
          <a:off x="1611004" y="965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72226</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D97989A8-7444-457D-B0C8-C1BB9262C95F}"/>
            </a:ext>
          </a:extLst>
        </xdr:cNvPr>
        <xdr:cNvSpPr txBox="1"/>
      </xdr:nvSpPr>
      <xdr:spPr>
        <a:xfrm>
          <a:off x="836304" y="962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D592F96-A917-4E11-9943-2AF99EAA296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694C6FB0-80A9-4D65-BDB0-FF0DDD4436F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2327B6A-88FA-4420-B6F7-87FCA28A1CB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7E5D5D3A-B616-4C60-9A96-630DE1C8BFB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E8C2529C-1218-412C-8BD0-78A39DAE30A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7333357A-27B4-4C84-930C-C37E3345D8E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DA8D9E6-4347-4C6B-9ACA-17059E4C359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90A2D9D-4794-4E04-8780-6A1FD24C15C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DF60D1D-B58A-4A71-B977-3A1176F352D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7738C98-C5B9-4638-A46E-E2172B588C9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44D61C9B-34B3-4A8D-B985-0990F18D4A21}"/>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5FE9D8C2-5925-457B-AA78-1A7CC120E47B}"/>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55A2C29D-2ED4-44DF-ADA2-B58695B58FA6}"/>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DA0D9A0-EDD4-4456-8D22-D56494A3005F}"/>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43C07889-AC62-4D81-A46E-A3B32DE18ED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145D3E35-305F-44F6-8E36-5508802A5BF5}"/>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E4F83A4C-68B0-4694-807E-6DF852E37153}"/>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68FF3EDB-1A53-492E-AFBD-27A827AE75DA}"/>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CE9AB557-E66A-45B6-A725-1E282A5FD3A5}"/>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8A012D76-4F3A-4BEB-842B-AE1E94037B8D}"/>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1B9F505C-8B51-4C58-B6BA-7E1F7F2B6A34}"/>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6BFF223C-487B-4335-8983-5A20D1038C0C}"/>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F3D5AE52-338E-4B36-85BB-1729C317F48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7FB1A5E1-FFA9-464D-8BFF-7BDE8DFE444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8A950B42-D0F4-42E5-A649-843011121B5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F4FAEF74-878B-418A-A096-0C5CBF5AE498}"/>
            </a:ext>
          </a:extLst>
        </xdr:cNvPr>
        <xdr:cNvCxnSpPr/>
      </xdr:nvCxnSpPr>
      <xdr:spPr>
        <a:xfrm flipV="1">
          <a:off x="9219565" y="9282351"/>
          <a:ext cx="0" cy="157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3213F316-69F2-46C1-AE3D-E57DDBFDF530}"/>
            </a:ext>
          </a:extLst>
        </xdr:cNvPr>
        <xdr:cNvSpPr txBox="1"/>
      </xdr:nvSpPr>
      <xdr:spPr>
        <a:xfrm>
          <a:off x="9258300" y="10862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9A984149-EC64-42D9-955F-3B3F41EADED3}"/>
            </a:ext>
          </a:extLst>
        </xdr:cNvPr>
        <xdr:cNvCxnSpPr/>
      </xdr:nvCxnSpPr>
      <xdr:spPr>
        <a:xfrm>
          <a:off x="9154160" y="10858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13273CCB-A48E-47F8-9FFC-AEE4589C70B6}"/>
            </a:ext>
          </a:extLst>
        </xdr:cNvPr>
        <xdr:cNvSpPr txBox="1"/>
      </xdr:nvSpPr>
      <xdr:spPr>
        <a:xfrm>
          <a:off x="9258300" y="906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6CB2A6FB-1532-4ADE-8690-C4B612B76E3B}"/>
            </a:ext>
          </a:extLst>
        </xdr:cNvPr>
        <xdr:cNvCxnSpPr/>
      </xdr:nvCxnSpPr>
      <xdr:spPr>
        <a:xfrm>
          <a:off x="9154160" y="9282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586EC902-07DE-4016-BF4E-17FCEF5D2A19}"/>
            </a:ext>
          </a:extLst>
        </xdr:cNvPr>
        <xdr:cNvSpPr txBox="1"/>
      </xdr:nvSpPr>
      <xdr:spPr>
        <a:xfrm>
          <a:off x="9258300" y="10304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0901D6DB-BD48-4274-B2D4-C18B1D6DBF92}"/>
            </a:ext>
          </a:extLst>
        </xdr:cNvPr>
        <xdr:cNvSpPr/>
      </xdr:nvSpPr>
      <xdr:spPr>
        <a:xfrm>
          <a:off x="9192260" y="10325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8CE07958-2643-487F-BB44-007F3796C098}"/>
            </a:ext>
          </a:extLst>
        </xdr:cNvPr>
        <xdr:cNvSpPr/>
      </xdr:nvSpPr>
      <xdr:spPr>
        <a:xfrm>
          <a:off x="8445500" y="10342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3A40F5D3-4025-466D-9268-5360BFD1732B}"/>
            </a:ext>
          </a:extLst>
        </xdr:cNvPr>
        <xdr:cNvSpPr/>
      </xdr:nvSpPr>
      <xdr:spPr>
        <a:xfrm>
          <a:off x="7670800" y="10336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3709A32E-F018-4DD6-B381-7BBE9C71A886}"/>
            </a:ext>
          </a:extLst>
        </xdr:cNvPr>
        <xdr:cNvSpPr/>
      </xdr:nvSpPr>
      <xdr:spPr>
        <a:xfrm>
          <a:off x="6873240" y="10391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F4E95F4A-344D-41D8-B26C-1D127C83AC2B}"/>
            </a:ext>
          </a:extLst>
        </xdr:cNvPr>
        <xdr:cNvSpPr/>
      </xdr:nvSpPr>
      <xdr:spPr>
        <a:xfrm>
          <a:off x="6098540" y="104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95A9127-A0BB-4900-B54B-27815604601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9628B9E-B45F-4B99-AF29-222A7FAD421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9D93C15-4CA8-4728-96B4-FE457829183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81CCBC39-2829-4255-B564-348E4C275DF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3B6C326A-179C-4280-B83C-46A2A05FE65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135512</xdr:rowOff>
    </xdr:from>
    <xdr:to>
      <xdr:col>55</xdr:col>
      <xdr:colOff>50800</xdr:colOff>
      <xdr:row>60</xdr:row>
      <xdr:rowOff>65662</xdr:rowOff>
    </xdr:to>
    <xdr:sp macro="" textlink="">
      <xdr:nvSpPr>
        <xdr:cNvPr id="250" name="楕円 249">
          <a:extLst>
            <a:ext uri="{FF2B5EF4-FFF2-40B4-BE49-F238E27FC236}">
              <a16:creationId xmlns:a16="http://schemas.microsoft.com/office/drawing/2014/main" id="{493603B3-E20A-42BF-8DF4-FC7CDA8AFF35}"/>
            </a:ext>
          </a:extLst>
        </xdr:cNvPr>
        <xdr:cNvSpPr/>
      </xdr:nvSpPr>
      <xdr:spPr>
        <a:xfrm>
          <a:off x="9192260" y="100262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158389</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A5E801D1-2BF5-447B-9DE0-60432063EB09}"/>
            </a:ext>
          </a:extLst>
        </xdr:cNvPr>
        <xdr:cNvSpPr txBox="1"/>
      </xdr:nvSpPr>
      <xdr:spPr>
        <a:xfrm>
          <a:off x="9258300" y="988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154715</xdr:rowOff>
    </xdr:from>
    <xdr:to>
      <xdr:col>50</xdr:col>
      <xdr:colOff>165100</xdr:colOff>
      <xdr:row>60</xdr:row>
      <xdr:rowOff>84865</xdr:rowOff>
    </xdr:to>
    <xdr:sp macro="" textlink="">
      <xdr:nvSpPr>
        <xdr:cNvPr id="252" name="楕円 251">
          <a:extLst>
            <a:ext uri="{FF2B5EF4-FFF2-40B4-BE49-F238E27FC236}">
              <a16:creationId xmlns:a16="http://schemas.microsoft.com/office/drawing/2014/main" id="{C40CF56D-E4AF-4D07-9F8A-A56B088A0D49}"/>
            </a:ext>
          </a:extLst>
        </xdr:cNvPr>
        <xdr:cNvSpPr/>
      </xdr:nvSpPr>
      <xdr:spPr>
        <a:xfrm>
          <a:off x="8445500" y="10045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14862</xdr:rowOff>
    </xdr:from>
    <xdr:to>
      <xdr:col>55</xdr:col>
      <xdr:colOff>0</xdr:colOff>
      <xdr:row>60</xdr:row>
      <xdr:rowOff>34065</xdr:rowOff>
    </xdr:to>
    <xdr:cxnSp macro="">
      <xdr:nvCxnSpPr>
        <xdr:cNvPr id="253" name="直線コネクタ 252">
          <a:extLst>
            <a:ext uri="{FF2B5EF4-FFF2-40B4-BE49-F238E27FC236}">
              <a16:creationId xmlns:a16="http://schemas.microsoft.com/office/drawing/2014/main" id="{4393D282-EE4B-4C14-9CB7-7E45384B515A}"/>
            </a:ext>
          </a:extLst>
        </xdr:cNvPr>
        <xdr:cNvCxnSpPr/>
      </xdr:nvCxnSpPr>
      <xdr:spPr>
        <a:xfrm flipV="1">
          <a:off x="8496300" y="10073262"/>
          <a:ext cx="7239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168638</xdr:rowOff>
    </xdr:from>
    <xdr:to>
      <xdr:col>46</xdr:col>
      <xdr:colOff>38100</xdr:colOff>
      <xdr:row>60</xdr:row>
      <xdr:rowOff>98788</xdr:rowOff>
    </xdr:to>
    <xdr:sp macro="" textlink="">
      <xdr:nvSpPr>
        <xdr:cNvPr id="254" name="楕円 253">
          <a:extLst>
            <a:ext uri="{FF2B5EF4-FFF2-40B4-BE49-F238E27FC236}">
              <a16:creationId xmlns:a16="http://schemas.microsoft.com/office/drawing/2014/main" id="{CCE043C7-DC1E-42B2-9BE2-C79A4049F69E}"/>
            </a:ext>
          </a:extLst>
        </xdr:cNvPr>
        <xdr:cNvSpPr/>
      </xdr:nvSpPr>
      <xdr:spPr>
        <a:xfrm>
          <a:off x="7670800" y="100593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34065</xdr:rowOff>
    </xdr:from>
    <xdr:to>
      <xdr:col>50</xdr:col>
      <xdr:colOff>114300</xdr:colOff>
      <xdr:row>60</xdr:row>
      <xdr:rowOff>47988</xdr:rowOff>
    </xdr:to>
    <xdr:cxnSp macro="">
      <xdr:nvCxnSpPr>
        <xdr:cNvPr id="255" name="直線コネクタ 254">
          <a:extLst>
            <a:ext uri="{FF2B5EF4-FFF2-40B4-BE49-F238E27FC236}">
              <a16:creationId xmlns:a16="http://schemas.microsoft.com/office/drawing/2014/main" id="{EFA551D7-6004-4276-955E-091FD365F4DB}"/>
            </a:ext>
          </a:extLst>
        </xdr:cNvPr>
        <xdr:cNvCxnSpPr/>
      </xdr:nvCxnSpPr>
      <xdr:spPr>
        <a:xfrm flipV="1">
          <a:off x="7713980" y="10092465"/>
          <a:ext cx="782320" cy="1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12868</xdr:rowOff>
    </xdr:from>
    <xdr:to>
      <xdr:col>41</xdr:col>
      <xdr:colOff>101600</xdr:colOff>
      <xdr:row>60</xdr:row>
      <xdr:rowOff>114468</xdr:rowOff>
    </xdr:to>
    <xdr:sp macro="" textlink="">
      <xdr:nvSpPr>
        <xdr:cNvPr id="256" name="楕円 255">
          <a:extLst>
            <a:ext uri="{FF2B5EF4-FFF2-40B4-BE49-F238E27FC236}">
              <a16:creationId xmlns:a16="http://schemas.microsoft.com/office/drawing/2014/main" id="{779EF02D-9D0C-45B7-B1FF-652B8C5C1432}"/>
            </a:ext>
          </a:extLst>
        </xdr:cNvPr>
        <xdr:cNvSpPr/>
      </xdr:nvSpPr>
      <xdr:spPr>
        <a:xfrm>
          <a:off x="6873240" y="1007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47988</xdr:rowOff>
    </xdr:from>
    <xdr:to>
      <xdr:col>45</xdr:col>
      <xdr:colOff>177800</xdr:colOff>
      <xdr:row>60</xdr:row>
      <xdr:rowOff>63668</xdr:rowOff>
    </xdr:to>
    <xdr:cxnSp macro="">
      <xdr:nvCxnSpPr>
        <xdr:cNvPr id="257" name="直線コネクタ 256">
          <a:extLst>
            <a:ext uri="{FF2B5EF4-FFF2-40B4-BE49-F238E27FC236}">
              <a16:creationId xmlns:a16="http://schemas.microsoft.com/office/drawing/2014/main" id="{0295E941-FF3D-4117-B95B-1291F8BF900D}"/>
            </a:ext>
          </a:extLst>
        </xdr:cNvPr>
        <xdr:cNvCxnSpPr/>
      </xdr:nvCxnSpPr>
      <xdr:spPr>
        <a:xfrm flipV="1">
          <a:off x="6924040" y="10106388"/>
          <a:ext cx="789940" cy="1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27053</xdr:rowOff>
    </xdr:from>
    <xdr:to>
      <xdr:col>36</xdr:col>
      <xdr:colOff>165100</xdr:colOff>
      <xdr:row>60</xdr:row>
      <xdr:rowOff>128653</xdr:rowOff>
    </xdr:to>
    <xdr:sp macro="" textlink="">
      <xdr:nvSpPr>
        <xdr:cNvPr id="258" name="楕円 257">
          <a:extLst>
            <a:ext uri="{FF2B5EF4-FFF2-40B4-BE49-F238E27FC236}">
              <a16:creationId xmlns:a16="http://schemas.microsoft.com/office/drawing/2014/main" id="{FC9D9519-5068-4E16-B53F-898CCB9911C8}"/>
            </a:ext>
          </a:extLst>
        </xdr:cNvPr>
        <xdr:cNvSpPr/>
      </xdr:nvSpPr>
      <xdr:spPr>
        <a:xfrm>
          <a:off x="6098540" y="1008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63668</xdr:rowOff>
    </xdr:from>
    <xdr:to>
      <xdr:col>41</xdr:col>
      <xdr:colOff>50800</xdr:colOff>
      <xdr:row>60</xdr:row>
      <xdr:rowOff>77853</xdr:rowOff>
    </xdr:to>
    <xdr:cxnSp macro="">
      <xdr:nvCxnSpPr>
        <xdr:cNvPr id="259" name="直線コネクタ 258">
          <a:extLst>
            <a:ext uri="{FF2B5EF4-FFF2-40B4-BE49-F238E27FC236}">
              <a16:creationId xmlns:a16="http://schemas.microsoft.com/office/drawing/2014/main" id="{C0E5DA25-C97D-415C-A2CC-84B98284F4FF}"/>
            </a:ext>
          </a:extLst>
        </xdr:cNvPr>
        <xdr:cNvCxnSpPr/>
      </xdr:nvCxnSpPr>
      <xdr:spPr>
        <a:xfrm flipV="1">
          <a:off x="6149340" y="10122068"/>
          <a:ext cx="774700" cy="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13E71F63-B287-46BE-AFF5-8B551D1C872A}"/>
            </a:ext>
          </a:extLst>
        </xdr:cNvPr>
        <xdr:cNvSpPr txBox="1"/>
      </xdr:nvSpPr>
      <xdr:spPr>
        <a:xfrm>
          <a:off x="8214575" y="1043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EA5E4920-5F37-434E-B46C-DD78B599F857}"/>
            </a:ext>
          </a:extLst>
        </xdr:cNvPr>
        <xdr:cNvSpPr txBox="1"/>
      </xdr:nvSpPr>
      <xdr:spPr>
        <a:xfrm>
          <a:off x="7444955" y="1042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A13FAACA-FC87-4CAB-BDFB-FCE04FC444C6}"/>
            </a:ext>
          </a:extLst>
        </xdr:cNvPr>
        <xdr:cNvSpPr txBox="1"/>
      </xdr:nvSpPr>
      <xdr:spPr>
        <a:xfrm>
          <a:off x="6670255" y="1048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B05A7688-04FF-4F9E-9347-9A9659C62617}"/>
            </a:ext>
          </a:extLst>
        </xdr:cNvPr>
        <xdr:cNvSpPr txBox="1"/>
      </xdr:nvSpPr>
      <xdr:spPr>
        <a:xfrm>
          <a:off x="5872695" y="1051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101392</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FD78EE43-FE0E-430D-ADA8-F833B32F1CA7}"/>
            </a:ext>
          </a:extLst>
        </xdr:cNvPr>
        <xdr:cNvSpPr txBox="1"/>
      </xdr:nvSpPr>
      <xdr:spPr>
        <a:xfrm>
          <a:off x="8214575" y="982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115315</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41BBF45E-4AA7-4A81-A9D3-F8F9BF98B01B}"/>
            </a:ext>
          </a:extLst>
        </xdr:cNvPr>
        <xdr:cNvSpPr txBox="1"/>
      </xdr:nvSpPr>
      <xdr:spPr>
        <a:xfrm>
          <a:off x="7444955" y="9838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130995</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2FF0EE2F-0066-42D8-A0EC-D29E0295DEDF}"/>
            </a:ext>
          </a:extLst>
        </xdr:cNvPr>
        <xdr:cNvSpPr txBox="1"/>
      </xdr:nvSpPr>
      <xdr:spPr>
        <a:xfrm>
          <a:off x="6670255" y="985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145180</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2A87C7F0-D487-4BDE-9257-F7AC1C5E9045}"/>
            </a:ext>
          </a:extLst>
        </xdr:cNvPr>
        <xdr:cNvSpPr txBox="1"/>
      </xdr:nvSpPr>
      <xdr:spPr>
        <a:xfrm>
          <a:off x="5872695" y="986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BAADCDF2-D170-49D4-B12B-F0635AD508E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B6300DE0-5E08-421E-956B-4DAF768A42B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ACFC7FA2-07ED-466F-A59E-E74A0B63234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34F3FD6B-0E22-429C-BFA2-1E19665E70D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43860BDC-9F74-4082-AA88-BC508F8FC90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D2E93820-A68E-4C9E-B205-2B90E4C1F41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D0EA5E3B-5544-453F-82D2-CF7FFAFFC09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D0171F6B-0D91-4277-A0EF-0181909DAFC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E13439F5-448C-4A79-9720-1AD2EE1D2AF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AFF6B6A4-4EA5-4DA3-BA51-212DB37B2E7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57ABC51F-1D35-43B4-BA5A-5FD01CFDB13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E2C1363D-028D-41CD-A3EF-C15EFACD240C}"/>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4AF33E4A-C796-47CD-A036-C956E3D91061}"/>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C33C7430-591D-4B8E-80BE-A9CA70BD3F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C040995E-BBD0-4C98-A69D-B7FD5BDE000D}"/>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FAD317ED-4466-46DB-9005-823F30ECB59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ADE67832-4DCD-4C7E-B733-4226561AF55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902995A5-1AF3-4BEC-B6B4-B9021FFEA52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89086B3D-C8FF-426D-95FD-A9713477388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FCE5D75D-9437-4A81-9D3A-9F6DC87AED5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3569E367-F2BA-4E2C-88FE-5A14119DBA24}"/>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100F926-1A76-4C21-8AB8-D53C9634FF0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60C6A722-C2D4-42A1-AEE3-E349388605D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6B652795-7A31-4950-A331-F2B1423E244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6D40A907-6259-47C9-AC5B-05A7ABBE42FC}"/>
            </a:ext>
          </a:extLst>
        </xdr:cNvPr>
        <xdr:cNvCxnSpPr/>
      </xdr:nvCxnSpPr>
      <xdr:spPr>
        <a:xfrm flipV="1">
          <a:off x="4086225" y="1311592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F10920F9-DA81-4127-AA73-80752DDC2C5A}"/>
            </a:ext>
          </a:extLst>
        </xdr:cNvPr>
        <xdr:cNvSpPr txBox="1"/>
      </xdr:nvSpPr>
      <xdr:spPr>
        <a:xfrm>
          <a:off x="4124960" y="1451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E5E9E4D1-17C1-4AC3-9099-05C8DB0C3BFD}"/>
            </a:ext>
          </a:extLst>
        </xdr:cNvPr>
        <xdr:cNvCxnSpPr/>
      </xdr:nvCxnSpPr>
      <xdr:spPr>
        <a:xfrm>
          <a:off x="402082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34578980-6C02-499B-8402-72355649CC8A}"/>
            </a:ext>
          </a:extLst>
        </xdr:cNvPr>
        <xdr:cNvSpPr txBox="1"/>
      </xdr:nvSpPr>
      <xdr:spPr>
        <a:xfrm>
          <a:off x="4124960" y="1289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E8F8A92F-5B0F-4661-BDA1-E42973B26AF6}"/>
            </a:ext>
          </a:extLst>
        </xdr:cNvPr>
        <xdr:cNvCxnSpPr/>
      </xdr:nvCxnSpPr>
      <xdr:spPr>
        <a:xfrm>
          <a:off x="4020820" y="1311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75C27B83-F4DF-49E8-A15E-A0285181AAD3}"/>
            </a:ext>
          </a:extLst>
        </xdr:cNvPr>
        <xdr:cNvSpPr txBox="1"/>
      </xdr:nvSpPr>
      <xdr:spPr>
        <a:xfrm>
          <a:off x="4124960" y="1381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89DED351-5F39-4259-A8F0-AB636503AC1E}"/>
            </a:ext>
          </a:extLst>
        </xdr:cNvPr>
        <xdr:cNvSpPr/>
      </xdr:nvSpPr>
      <xdr:spPr>
        <a:xfrm>
          <a:off x="403606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49984D2-77D0-428B-A956-35ACF227EA38}"/>
            </a:ext>
          </a:extLst>
        </xdr:cNvPr>
        <xdr:cNvSpPr/>
      </xdr:nvSpPr>
      <xdr:spPr>
        <a:xfrm>
          <a:off x="3312160" y="13876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4422066F-C7C5-442B-9679-151C1A863432}"/>
            </a:ext>
          </a:extLst>
        </xdr:cNvPr>
        <xdr:cNvSpPr/>
      </xdr:nvSpPr>
      <xdr:spPr>
        <a:xfrm>
          <a:off x="2514600" y="1381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2B963BB8-EDF3-4672-B41C-D902CDB5EB8F}"/>
            </a:ext>
          </a:extLst>
        </xdr:cNvPr>
        <xdr:cNvSpPr/>
      </xdr:nvSpPr>
      <xdr:spPr>
        <a:xfrm>
          <a:off x="17399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AEB8EB16-6AC5-4980-ADFC-FB41BA4C7D70}"/>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D975EF9-F7A5-4082-A197-A9F75805CF4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BF6D048-CAEB-4D44-A202-F5466D0CA93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DEDB5C6-ABE6-47E7-854E-D85DFD0DD83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C82F969-D4CF-4514-8B89-839F510BBCB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7F698041-E9A4-48C6-955C-AB6AB76DAEC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46355</xdr:rowOff>
    </xdr:from>
    <xdr:to>
      <xdr:col>24</xdr:col>
      <xdr:colOff>114300</xdr:colOff>
      <xdr:row>84</xdr:row>
      <xdr:rowOff>147955</xdr:rowOff>
    </xdr:to>
    <xdr:sp macro="" textlink="">
      <xdr:nvSpPr>
        <xdr:cNvPr id="308" name="楕円 307">
          <a:extLst>
            <a:ext uri="{FF2B5EF4-FFF2-40B4-BE49-F238E27FC236}">
              <a16:creationId xmlns:a16="http://schemas.microsoft.com/office/drawing/2014/main" id="{856B8F5D-57C3-4E8C-AB6B-DC81656D52B5}"/>
            </a:ext>
          </a:extLst>
        </xdr:cNvPr>
        <xdr:cNvSpPr/>
      </xdr:nvSpPr>
      <xdr:spPr>
        <a:xfrm>
          <a:off x="4036060" y="141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24782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CFB0DE1C-8426-41A3-9B63-0330E45B46E8}"/>
            </a:ext>
          </a:extLst>
        </xdr:cNvPr>
        <xdr:cNvSpPr txBox="1"/>
      </xdr:nvSpPr>
      <xdr:spPr>
        <a:xfrm>
          <a:off x="4124960" y="141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310" name="楕円 309">
          <a:extLst>
            <a:ext uri="{FF2B5EF4-FFF2-40B4-BE49-F238E27FC236}">
              <a16:creationId xmlns:a16="http://schemas.microsoft.com/office/drawing/2014/main" id="{CF63AC50-68ED-4D2E-B8DA-664EE54B26C4}"/>
            </a:ext>
          </a:extLst>
        </xdr:cNvPr>
        <xdr:cNvSpPr/>
      </xdr:nvSpPr>
      <xdr:spPr>
        <a:xfrm>
          <a:off x="331216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83820</xdr:rowOff>
    </xdr:from>
    <xdr:to>
      <xdr:col>24</xdr:col>
      <xdr:colOff>63500</xdr:colOff>
      <xdr:row>84</xdr:row>
      <xdr:rowOff>97155</xdr:rowOff>
    </xdr:to>
    <xdr:cxnSp macro="">
      <xdr:nvCxnSpPr>
        <xdr:cNvPr id="311" name="直線コネクタ 310">
          <a:extLst>
            <a:ext uri="{FF2B5EF4-FFF2-40B4-BE49-F238E27FC236}">
              <a16:creationId xmlns:a16="http://schemas.microsoft.com/office/drawing/2014/main" id="{F993CD9E-16FB-4A50-B3E3-D0D54FAB413E}"/>
            </a:ext>
          </a:extLst>
        </xdr:cNvPr>
        <xdr:cNvCxnSpPr/>
      </xdr:nvCxnSpPr>
      <xdr:spPr>
        <a:xfrm>
          <a:off x="3355340" y="14165580"/>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133986</xdr:rowOff>
    </xdr:from>
    <xdr:to>
      <xdr:col>15</xdr:col>
      <xdr:colOff>101600</xdr:colOff>
      <xdr:row>84</xdr:row>
      <xdr:rowOff>64136</xdr:rowOff>
    </xdr:to>
    <xdr:sp macro="" textlink="">
      <xdr:nvSpPr>
        <xdr:cNvPr id="312" name="楕円 311">
          <a:extLst>
            <a:ext uri="{FF2B5EF4-FFF2-40B4-BE49-F238E27FC236}">
              <a16:creationId xmlns:a16="http://schemas.microsoft.com/office/drawing/2014/main" id="{61F56F39-74B1-4434-A923-2A72A3B53086}"/>
            </a:ext>
          </a:extLst>
        </xdr:cNvPr>
        <xdr:cNvSpPr/>
      </xdr:nvSpPr>
      <xdr:spPr>
        <a:xfrm>
          <a:off x="2514600" y="14048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13336</xdr:rowOff>
    </xdr:from>
    <xdr:to>
      <xdr:col>19</xdr:col>
      <xdr:colOff>177800</xdr:colOff>
      <xdr:row>84</xdr:row>
      <xdr:rowOff>83820</xdr:rowOff>
    </xdr:to>
    <xdr:cxnSp macro="">
      <xdr:nvCxnSpPr>
        <xdr:cNvPr id="313" name="直線コネクタ 312">
          <a:extLst>
            <a:ext uri="{FF2B5EF4-FFF2-40B4-BE49-F238E27FC236}">
              <a16:creationId xmlns:a16="http://schemas.microsoft.com/office/drawing/2014/main" id="{DF39326E-DAE6-47F4-B1E5-AB07704CEA26}"/>
            </a:ext>
          </a:extLst>
        </xdr:cNvPr>
        <xdr:cNvCxnSpPr/>
      </xdr:nvCxnSpPr>
      <xdr:spPr>
        <a:xfrm>
          <a:off x="2565400" y="14095096"/>
          <a:ext cx="78994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111125</xdr:rowOff>
    </xdr:from>
    <xdr:to>
      <xdr:col>10</xdr:col>
      <xdr:colOff>165100</xdr:colOff>
      <xdr:row>84</xdr:row>
      <xdr:rowOff>41275</xdr:rowOff>
    </xdr:to>
    <xdr:sp macro="" textlink="">
      <xdr:nvSpPr>
        <xdr:cNvPr id="314" name="楕円 313">
          <a:extLst>
            <a:ext uri="{FF2B5EF4-FFF2-40B4-BE49-F238E27FC236}">
              <a16:creationId xmlns:a16="http://schemas.microsoft.com/office/drawing/2014/main" id="{D998B462-1391-4391-9C04-38E2F93F7977}"/>
            </a:ext>
          </a:extLst>
        </xdr:cNvPr>
        <xdr:cNvSpPr/>
      </xdr:nvSpPr>
      <xdr:spPr>
        <a:xfrm>
          <a:off x="1739900" y="14025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161925</xdr:rowOff>
    </xdr:from>
    <xdr:to>
      <xdr:col>15</xdr:col>
      <xdr:colOff>50800</xdr:colOff>
      <xdr:row>84</xdr:row>
      <xdr:rowOff>13336</xdr:rowOff>
    </xdr:to>
    <xdr:cxnSp macro="">
      <xdr:nvCxnSpPr>
        <xdr:cNvPr id="315" name="直線コネクタ 314">
          <a:extLst>
            <a:ext uri="{FF2B5EF4-FFF2-40B4-BE49-F238E27FC236}">
              <a16:creationId xmlns:a16="http://schemas.microsoft.com/office/drawing/2014/main" id="{9F276755-586A-4609-B92E-8C011D3CFCB9}"/>
            </a:ext>
          </a:extLst>
        </xdr:cNvPr>
        <xdr:cNvCxnSpPr/>
      </xdr:nvCxnSpPr>
      <xdr:spPr>
        <a:xfrm>
          <a:off x="1790700" y="14076045"/>
          <a:ext cx="7747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99695</xdr:rowOff>
    </xdr:from>
    <xdr:to>
      <xdr:col>6</xdr:col>
      <xdr:colOff>38100</xdr:colOff>
      <xdr:row>84</xdr:row>
      <xdr:rowOff>29845</xdr:rowOff>
    </xdr:to>
    <xdr:sp macro="" textlink="">
      <xdr:nvSpPr>
        <xdr:cNvPr id="316" name="楕円 315">
          <a:extLst>
            <a:ext uri="{FF2B5EF4-FFF2-40B4-BE49-F238E27FC236}">
              <a16:creationId xmlns:a16="http://schemas.microsoft.com/office/drawing/2014/main" id="{A8440C7D-CADC-426F-9097-8A581EC29BA1}"/>
            </a:ext>
          </a:extLst>
        </xdr:cNvPr>
        <xdr:cNvSpPr/>
      </xdr:nvSpPr>
      <xdr:spPr>
        <a:xfrm>
          <a:off x="965200" y="14013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150495</xdr:rowOff>
    </xdr:from>
    <xdr:to>
      <xdr:col>10</xdr:col>
      <xdr:colOff>114300</xdr:colOff>
      <xdr:row>83</xdr:row>
      <xdr:rowOff>161925</xdr:rowOff>
    </xdr:to>
    <xdr:cxnSp macro="">
      <xdr:nvCxnSpPr>
        <xdr:cNvPr id="317" name="直線コネクタ 316">
          <a:extLst>
            <a:ext uri="{FF2B5EF4-FFF2-40B4-BE49-F238E27FC236}">
              <a16:creationId xmlns:a16="http://schemas.microsoft.com/office/drawing/2014/main" id="{03026D5C-E811-4189-AE43-42F505C066AC}"/>
            </a:ext>
          </a:extLst>
        </xdr:cNvPr>
        <xdr:cNvCxnSpPr/>
      </xdr:nvCxnSpPr>
      <xdr:spPr>
        <a:xfrm>
          <a:off x="1008380" y="1406461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1C45FD8B-2A75-43E8-AF00-7A3834D59BF5}"/>
            </a:ext>
          </a:extLst>
        </xdr:cNvPr>
        <xdr:cNvSpPr txBox="1"/>
      </xdr:nvSpPr>
      <xdr:spPr>
        <a:xfrm>
          <a:off x="3170564" y="136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6D47FB87-0178-4E5E-9C25-C409A8EF7CE2}"/>
            </a:ext>
          </a:extLst>
        </xdr:cNvPr>
        <xdr:cNvSpPr txBox="1"/>
      </xdr:nvSpPr>
      <xdr:spPr>
        <a:xfrm>
          <a:off x="2385704" y="1359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84481346-6B66-479B-9AB7-54F95E7E109A}"/>
            </a:ext>
          </a:extLst>
        </xdr:cNvPr>
        <xdr:cNvSpPr txBox="1"/>
      </xdr:nvSpPr>
      <xdr:spPr>
        <a:xfrm>
          <a:off x="16110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F6A430CB-A2EA-4DBB-B879-10ABE310BD51}"/>
            </a:ext>
          </a:extLst>
        </xdr:cNvPr>
        <xdr:cNvSpPr txBox="1"/>
      </xdr:nvSpPr>
      <xdr:spPr>
        <a:xfrm>
          <a:off x="8363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125747</xdr:rowOff>
    </xdr:from>
    <xdr:ext cx="405111" cy="259045"/>
    <xdr:sp macro="" textlink="">
      <xdr:nvSpPr>
        <xdr:cNvPr id="322" name="n_1mainValue【公営住宅】&#10;有形固定資産減価償却率">
          <a:extLst>
            <a:ext uri="{FF2B5EF4-FFF2-40B4-BE49-F238E27FC236}">
              <a16:creationId xmlns:a16="http://schemas.microsoft.com/office/drawing/2014/main" id="{762D130B-6F0E-4D82-B640-834B1D3F59E3}"/>
            </a:ext>
          </a:extLst>
        </xdr:cNvPr>
        <xdr:cNvSpPr txBox="1"/>
      </xdr:nvSpPr>
      <xdr:spPr>
        <a:xfrm>
          <a:off x="317056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55263</xdr:rowOff>
    </xdr:from>
    <xdr:ext cx="405111" cy="259045"/>
    <xdr:sp macro="" textlink="">
      <xdr:nvSpPr>
        <xdr:cNvPr id="323" name="n_2mainValue【公営住宅】&#10;有形固定資産減価償却率">
          <a:extLst>
            <a:ext uri="{FF2B5EF4-FFF2-40B4-BE49-F238E27FC236}">
              <a16:creationId xmlns:a16="http://schemas.microsoft.com/office/drawing/2014/main" id="{148A9156-9316-4A58-A404-E248679E3CB8}"/>
            </a:ext>
          </a:extLst>
        </xdr:cNvPr>
        <xdr:cNvSpPr txBox="1"/>
      </xdr:nvSpPr>
      <xdr:spPr>
        <a:xfrm>
          <a:off x="2385704" y="141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32402</xdr:rowOff>
    </xdr:from>
    <xdr:ext cx="405111" cy="259045"/>
    <xdr:sp macro="" textlink="">
      <xdr:nvSpPr>
        <xdr:cNvPr id="324" name="n_3mainValue【公営住宅】&#10;有形固定資産減価償却率">
          <a:extLst>
            <a:ext uri="{FF2B5EF4-FFF2-40B4-BE49-F238E27FC236}">
              <a16:creationId xmlns:a16="http://schemas.microsoft.com/office/drawing/2014/main" id="{65096E0D-D382-419B-AA98-429915711D31}"/>
            </a:ext>
          </a:extLst>
        </xdr:cNvPr>
        <xdr:cNvSpPr txBox="1"/>
      </xdr:nvSpPr>
      <xdr:spPr>
        <a:xfrm>
          <a:off x="1611004" y="1411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20972</xdr:rowOff>
    </xdr:from>
    <xdr:ext cx="405111" cy="259045"/>
    <xdr:sp macro="" textlink="">
      <xdr:nvSpPr>
        <xdr:cNvPr id="325" name="n_4mainValue【公営住宅】&#10;有形固定資産減価償却率">
          <a:extLst>
            <a:ext uri="{FF2B5EF4-FFF2-40B4-BE49-F238E27FC236}">
              <a16:creationId xmlns:a16="http://schemas.microsoft.com/office/drawing/2014/main" id="{6759230C-5D89-46FE-AA0D-CF0F8B74ED41}"/>
            </a:ext>
          </a:extLst>
        </xdr:cNvPr>
        <xdr:cNvSpPr txBox="1"/>
      </xdr:nvSpPr>
      <xdr:spPr>
        <a:xfrm>
          <a:off x="83630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F726BE9C-04DE-4DDB-9F84-1D8168C30A7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6B0D9CD5-CA06-4A78-9E49-0F7FC7831DB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AC92A1C8-615E-4B2A-AFE3-341606B34EF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10CD3FD2-CC79-4A11-B83C-E987565E331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25862738-D448-41FA-A56C-9155B560755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55CA3678-B3E1-4155-A6E8-F3497143C53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1A38F896-BED3-4298-9243-9E991946C12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7AFBE846-ECD1-47C0-AD00-51F0106887E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9E4F7B37-7834-442B-89E3-1F6A48E6F0C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1E1F9BCF-15A5-44FD-AB30-B0385F77A4A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B9B2D870-55F1-40CC-ADD7-02AC7282A7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6B9F7F01-CD3E-4963-8B29-9818592AA6FC}"/>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176C9193-322C-4D59-93F5-FEF81318987B}"/>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6FFE4FE7-CE87-47C9-89A6-D1AD0428D1AD}"/>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2115D0CD-6D6B-40AB-8E20-A7E28206510B}"/>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188E2C68-EBEE-4F4E-965F-39CAB8F5F3DA}"/>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5E01DBE7-FA3B-46A8-8EA8-55E4F8DD2A88}"/>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C83C9367-F594-4ADB-B679-68B4BA065CE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E4BFD240-5F86-4236-8D1C-10584877F24B}"/>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79EBC1E0-81CA-4F2E-9257-4AF6924AAB45}"/>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4AD6AFA-11ED-4CE8-A1FB-00E4BE9E8A4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CA423737-7F5B-4FD7-85EC-13EDFB363E47}"/>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507EA973-3888-4979-A23C-50AE6AA72AA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B99D8CE3-720D-473D-8DDA-4E8999BB6C9F}"/>
            </a:ext>
          </a:extLst>
        </xdr:cNvPr>
        <xdr:cNvCxnSpPr/>
      </xdr:nvCxnSpPr>
      <xdr:spPr>
        <a:xfrm flipV="1">
          <a:off x="9219565" y="13032105"/>
          <a:ext cx="0" cy="146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58DE2313-F86A-485B-AFB4-08B0139CBF82}"/>
            </a:ext>
          </a:extLst>
        </xdr:cNvPr>
        <xdr:cNvSpPr txBox="1"/>
      </xdr:nvSpPr>
      <xdr:spPr>
        <a:xfrm>
          <a:off x="9258300" y="145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B1E2795C-613B-45C8-91EE-04DECDDCB769}"/>
            </a:ext>
          </a:extLst>
        </xdr:cNvPr>
        <xdr:cNvCxnSpPr/>
      </xdr:nvCxnSpPr>
      <xdr:spPr>
        <a:xfrm>
          <a:off x="9154160" y="14498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06507EF5-1188-47DB-820F-A6A6F2BBB9AA}"/>
            </a:ext>
          </a:extLst>
        </xdr:cNvPr>
        <xdr:cNvSpPr txBox="1"/>
      </xdr:nvSpPr>
      <xdr:spPr>
        <a:xfrm>
          <a:off x="9258300" y="12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4E8D66C3-4850-41BE-98F4-0F7A40A3AFAC}"/>
            </a:ext>
          </a:extLst>
        </xdr:cNvPr>
        <xdr:cNvCxnSpPr/>
      </xdr:nvCxnSpPr>
      <xdr:spPr>
        <a:xfrm>
          <a:off x="9154160" y="13032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0DC9E256-1A5F-47EA-8835-2B8EE595BFF7}"/>
            </a:ext>
          </a:extLst>
        </xdr:cNvPr>
        <xdr:cNvSpPr txBox="1"/>
      </xdr:nvSpPr>
      <xdr:spPr>
        <a:xfrm>
          <a:off x="9258300" y="14176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6DA617B6-3DCB-495B-A815-1E7F5F625FD9}"/>
            </a:ext>
          </a:extLst>
        </xdr:cNvPr>
        <xdr:cNvSpPr/>
      </xdr:nvSpPr>
      <xdr:spPr>
        <a:xfrm>
          <a:off x="9192260" y="14198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BD68EB5A-385D-437B-8263-538381CE6DC7}"/>
            </a:ext>
          </a:extLst>
        </xdr:cNvPr>
        <xdr:cNvSpPr/>
      </xdr:nvSpPr>
      <xdr:spPr>
        <a:xfrm>
          <a:off x="8445500" y="14182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949E4A1E-B607-4F18-9FA4-9CFFF85301CE}"/>
            </a:ext>
          </a:extLst>
        </xdr:cNvPr>
        <xdr:cNvSpPr/>
      </xdr:nvSpPr>
      <xdr:spPr>
        <a:xfrm>
          <a:off x="7670800" y="14183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599665AB-EE4E-4CEB-BF65-B7EAAC03A73A}"/>
            </a:ext>
          </a:extLst>
        </xdr:cNvPr>
        <xdr:cNvSpPr/>
      </xdr:nvSpPr>
      <xdr:spPr>
        <a:xfrm>
          <a:off x="6873240" y="14194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F20D33F6-91C1-49E0-8268-4607162BD576}"/>
            </a:ext>
          </a:extLst>
        </xdr:cNvPr>
        <xdr:cNvSpPr/>
      </xdr:nvSpPr>
      <xdr:spPr>
        <a:xfrm>
          <a:off x="6098540" y="141985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213D236-E74A-484C-A66B-212D3B80ECE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5EE7E8A-09F0-4D5C-B10C-3A8097A044E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BD32EA6-CDE2-4AC9-835F-081C0FD580F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071A3AC-56E3-4E99-B56C-6F185A3D7C0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247E928-6B93-49E0-B8B4-3B94AF3DE56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162179</xdr:rowOff>
    </xdr:from>
    <xdr:to>
      <xdr:col>55</xdr:col>
      <xdr:colOff>50800</xdr:colOff>
      <xdr:row>84</xdr:row>
      <xdr:rowOff>92329</xdr:rowOff>
    </xdr:to>
    <xdr:sp macro="" textlink="">
      <xdr:nvSpPr>
        <xdr:cNvPr id="365" name="楕円 364">
          <a:extLst>
            <a:ext uri="{FF2B5EF4-FFF2-40B4-BE49-F238E27FC236}">
              <a16:creationId xmlns:a16="http://schemas.microsoft.com/office/drawing/2014/main" id="{5D01C8A9-A417-4AA0-A267-430EF89D7886}"/>
            </a:ext>
          </a:extLst>
        </xdr:cNvPr>
        <xdr:cNvSpPr/>
      </xdr:nvSpPr>
      <xdr:spPr>
        <a:xfrm>
          <a:off x="9192260" y="14076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13606</xdr:rowOff>
    </xdr:from>
    <xdr:ext cx="469744" cy="259045"/>
    <xdr:sp macro="" textlink="">
      <xdr:nvSpPr>
        <xdr:cNvPr id="366" name="【公営住宅】&#10;一人当たり面積該当値テキスト">
          <a:extLst>
            <a:ext uri="{FF2B5EF4-FFF2-40B4-BE49-F238E27FC236}">
              <a16:creationId xmlns:a16="http://schemas.microsoft.com/office/drawing/2014/main" id="{70088576-CB23-4C35-ABD9-AD7F76834E52}"/>
            </a:ext>
          </a:extLst>
        </xdr:cNvPr>
        <xdr:cNvSpPr txBox="1"/>
      </xdr:nvSpPr>
      <xdr:spPr>
        <a:xfrm>
          <a:off x="9258300" y="1392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169418</xdr:rowOff>
    </xdr:from>
    <xdr:to>
      <xdr:col>50</xdr:col>
      <xdr:colOff>165100</xdr:colOff>
      <xdr:row>84</xdr:row>
      <xdr:rowOff>99568</xdr:rowOff>
    </xdr:to>
    <xdr:sp macro="" textlink="">
      <xdr:nvSpPr>
        <xdr:cNvPr id="367" name="楕円 366">
          <a:extLst>
            <a:ext uri="{FF2B5EF4-FFF2-40B4-BE49-F238E27FC236}">
              <a16:creationId xmlns:a16="http://schemas.microsoft.com/office/drawing/2014/main" id="{557B72B1-81BF-4DB5-AEAB-A457748B6F70}"/>
            </a:ext>
          </a:extLst>
        </xdr:cNvPr>
        <xdr:cNvSpPr/>
      </xdr:nvSpPr>
      <xdr:spPr>
        <a:xfrm>
          <a:off x="8445500" y="140835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41529</xdr:rowOff>
    </xdr:from>
    <xdr:to>
      <xdr:col>55</xdr:col>
      <xdr:colOff>0</xdr:colOff>
      <xdr:row>84</xdr:row>
      <xdr:rowOff>48768</xdr:rowOff>
    </xdr:to>
    <xdr:cxnSp macro="">
      <xdr:nvCxnSpPr>
        <xdr:cNvPr id="368" name="直線コネクタ 367">
          <a:extLst>
            <a:ext uri="{FF2B5EF4-FFF2-40B4-BE49-F238E27FC236}">
              <a16:creationId xmlns:a16="http://schemas.microsoft.com/office/drawing/2014/main" id="{A222428F-39F7-4423-98DD-264BB04E9201}"/>
            </a:ext>
          </a:extLst>
        </xdr:cNvPr>
        <xdr:cNvCxnSpPr/>
      </xdr:nvCxnSpPr>
      <xdr:spPr>
        <a:xfrm flipV="1">
          <a:off x="8496300" y="14123289"/>
          <a:ext cx="7239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4445</xdr:rowOff>
    </xdr:from>
    <xdr:to>
      <xdr:col>46</xdr:col>
      <xdr:colOff>38100</xdr:colOff>
      <xdr:row>84</xdr:row>
      <xdr:rowOff>106045</xdr:rowOff>
    </xdr:to>
    <xdr:sp macro="" textlink="">
      <xdr:nvSpPr>
        <xdr:cNvPr id="369" name="楕円 368">
          <a:extLst>
            <a:ext uri="{FF2B5EF4-FFF2-40B4-BE49-F238E27FC236}">
              <a16:creationId xmlns:a16="http://schemas.microsoft.com/office/drawing/2014/main" id="{D4259E99-CB83-4ED7-991F-5226C14971E5}"/>
            </a:ext>
          </a:extLst>
        </xdr:cNvPr>
        <xdr:cNvSpPr/>
      </xdr:nvSpPr>
      <xdr:spPr>
        <a:xfrm>
          <a:off x="7670800" y="140862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48768</xdr:rowOff>
    </xdr:from>
    <xdr:to>
      <xdr:col>50</xdr:col>
      <xdr:colOff>114300</xdr:colOff>
      <xdr:row>84</xdr:row>
      <xdr:rowOff>55245</xdr:rowOff>
    </xdr:to>
    <xdr:cxnSp macro="">
      <xdr:nvCxnSpPr>
        <xdr:cNvPr id="370" name="直線コネクタ 369">
          <a:extLst>
            <a:ext uri="{FF2B5EF4-FFF2-40B4-BE49-F238E27FC236}">
              <a16:creationId xmlns:a16="http://schemas.microsoft.com/office/drawing/2014/main" id="{6DE8CBE5-EAA6-40A3-906C-897E0E1882C1}"/>
            </a:ext>
          </a:extLst>
        </xdr:cNvPr>
        <xdr:cNvCxnSpPr/>
      </xdr:nvCxnSpPr>
      <xdr:spPr>
        <a:xfrm flipV="1">
          <a:off x="7713980" y="14130528"/>
          <a:ext cx="78232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12827</xdr:rowOff>
    </xdr:from>
    <xdr:to>
      <xdr:col>41</xdr:col>
      <xdr:colOff>101600</xdr:colOff>
      <xdr:row>84</xdr:row>
      <xdr:rowOff>114427</xdr:rowOff>
    </xdr:to>
    <xdr:sp macro="" textlink="">
      <xdr:nvSpPr>
        <xdr:cNvPr id="371" name="楕円 370">
          <a:extLst>
            <a:ext uri="{FF2B5EF4-FFF2-40B4-BE49-F238E27FC236}">
              <a16:creationId xmlns:a16="http://schemas.microsoft.com/office/drawing/2014/main" id="{26A11C18-1411-49D2-83C2-C55710E3DFFA}"/>
            </a:ext>
          </a:extLst>
        </xdr:cNvPr>
        <xdr:cNvSpPr/>
      </xdr:nvSpPr>
      <xdr:spPr>
        <a:xfrm>
          <a:off x="6873240" y="140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55245</xdr:rowOff>
    </xdr:from>
    <xdr:to>
      <xdr:col>45</xdr:col>
      <xdr:colOff>177800</xdr:colOff>
      <xdr:row>84</xdr:row>
      <xdr:rowOff>63627</xdr:rowOff>
    </xdr:to>
    <xdr:cxnSp macro="">
      <xdr:nvCxnSpPr>
        <xdr:cNvPr id="372" name="直線コネクタ 371">
          <a:extLst>
            <a:ext uri="{FF2B5EF4-FFF2-40B4-BE49-F238E27FC236}">
              <a16:creationId xmlns:a16="http://schemas.microsoft.com/office/drawing/2014/main" id="{A8DE783D-4381-4D16-8DD6-AF397BE05A4A}"/>
            </a:ext>
          </a:extLst>
        </xdr:cNvPr>
        <xdr:cNvCxnSpPr/>
      </xdr:nvCxnSpPr>
      <xdr:spPr>
        <a:xfrm flipV="1">
          <a:off x="6924040" y="14137005"/>
          <a:ext cx="78994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18923</xdr:rowOff>
    </xdr:from>
    <xdr:to>
      <xdr:col>36</xdr:col>
      <xdr:colOff>165100</xdr:colOff>
      <xdr:row>84</xdr:row>
      <xdr:rowOff>120523</xdr:rowOff>
    </xdr:to>
    <xdr:sp macro="" textlink="">
      <xdr:nvSpPr>
        <xdr:cNvPr id="373" name="楕円 372">
          <a:extLst>
            <a:ext uri="{FF2B5EF4-FFF2-40B4-BE49-F238E27FC236}">
              <a16:creationId xmlns:a16="http://schemas.microsoft.com/office/drawing/2014/main" id="{1A637619-A21B-4138-9F84-92251F142FA5}"/>
            </a:ext>
          </a:extLst>
        </xdr:cNvPr>
        <xdr:cNvSpPr/>
      </xdr:nvSpPr>
      <xdr:spPr>
        <a:xfrm>
          <a:off x="6098540" y="141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63627</xdr:rowOff>
    </xdr:from>
    <xdr:to>
      <xdr:col>41</xdr:col>
      <xdr:colOff>50800</xdr:colOff>
      <xdr:row>84</xdr:row>
      <xdr:rowOff>69723</xdr:rowOff>
    </xdr:to>
    <xdr:cxnSp macro="">
      <xdr:nvCxnSpPr>
        <xdr:cNvPr id="374" name="直線コネクタ 373">
          <a:extLst>
            <a:ext uri="{FF2B5EF4-FFF2-40B4-BE49-F238E27FC236}">
              <a16:creationId xmlns:a16="http://schemas.microsoft.com/office/drawing/2014/main" id="{0C16DEBC-1BFD-46B1-871F-D103F41783AA}"/>
            </a:ext>
          </a:extLst>
        </xdr:cNvPr>
        <xdr:cNvCxnSpPr/>
      </xdr:nvCxnSpPr>
      <xdr:spPr>
        <a:xfrm flipV="1">
          <a:off x="6149340" y="14145387"/>
          <a:ext cx="7747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F211ED0E-457C-4797-A141-CC05E3F017F6}"/>
            </a:ext>
          </a:extLst>
        </xdr:cNvPr>
        <xdr:cNvSpPr txBox="1"/>
      </xdr:nvSpPr>
      <xdr:spPr>
        <a:xfrm>
          <a:off x="8271587" y="1427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6F40C536-A013-453F-BB7D-782A5746F1C8}"/>
            </a:ext>
          </a:extLst>
        </xdr:cNvPr>
        <xdr:cNvSpPr txBox="1"/>
      </xdr:nvSpPr>
      <xdr:spPr>
        <a:xfrm>
          <a:off x="7509587" y="1427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D55747DF-0843-4D87-9757-8240197D7C99}"/>
            </a:ext>
          </a:extLst>
        </xdr:cNvPr>
        <xdr:cNvSpPr txBox="1"/>
      </xdr:nvSpPr>
      <xdr:spPr>
        <a:xfrm>
          <a:off x="6712027" y="1428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4123ED4B-7C84-41E4-8F26-68A9759E447F}"/>
            </a:ext>
          </a:extLst>
        </xdr:cNvPr>
        <xdr:cNvSpPr txBox="1"/>
      </xdr:nvSpPr>
      <xdr:spPr>
        <a:xfrm>
          <a:off x="59373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116095</xdr:rowOff>
    </xdr:from>
    <xdr:ext cx="469744" cy="259045"/>
    <xdr:sp macro="" textlink="">
      <xdr:nvSpPr>
        <xdr:cNvPr id="379" name="n_1mainValue【公営住宅】&#10;一人当たり面積">
          <a:extLst>
            <a:ext uri="{FF2B5EF4-FFF2-40B4-BE49-F238E27FC236}">
              <a16:creationId xmlns:a16="http://schemas.microsoft.com/office/drawing/2014/main" id="{845F75B0-85B5-4D01-A626-A0B11932D809}"/>
            </a:ext>
          </a:extLst>
        </xdr:cNvPr>
        <xdr:cNvSpPr txBox="1"/>
      </xdr:nvSpPr>
      <xdr:spPr>
        <a:xfrm>
          <a:off x="8271587" y="1386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122572</xdr:rowOff>
    </xdr:from>
    <xdr:ext cx="469744" cy="259045"/>
    <xdr:sp macro="" textlink="">
      <xdr:nvSpPr>
        <xdr:cNvPr id="380" name="n_2mainValue【公営住宅】&#10;一人当たり面積">
          <a:extLst>
            <a:ext uri="{FF2B5EF4-FFF2-40B4-BE49-F238E27FC236}">
              <a16:creationId xmlns:a16="http://schemas.microsoft.com/office/drawing/2014/main" id="{F446F5C4-9F33-4BB3-9108-E35150012DF3}"/>
            </a:ext>
          </a:extLst>
        </xdr:cNvPr>
        <xdr:cNvSpPr txBox="1"/>
      </xdr:nvSpPr>
      <xdr:spPr>
        <a:xfrm>
          <a:off x="750958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130954</xdr:rowOff>
    </xdr:from>
    <xdr:ext cx="469744" cy="259045"/>
    <xdr:sp macro="" textlink="">
      <xdr:nvSpPr>
        <xdr:cNvPr id="381" name="n_3mainValue【公営住宅】&#10;一人当たり面積">
          <a:extLst>
            <a:ext uri="{FF2B5EF4-FFF2-40B4-BE49-F238E27FC236}">
              <a16:creationId xmlns:a16="http://schemas.microsoft.com/office/drawing/2014/main" id="{9A949B51-14B8-41D4-BB47-C93EF16665CE}"/>
            </a:ext>
          </a:extLst>
        </xdr:cNvPr>
        <xdr:cNvSpPr txBox="1"/>
      </xdr:nvSpPr>
      <xdr:spPr>
        <a:xfrm>
          <a:off x="6712027" y="1387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137050</xdr:rowOff>
    </xdr:from>
    <xdr:ext cx="469744" cy="259045"/>
    <xdr:sp macro="" textlink="">
      <xdr:nvSpPr>
        <xdr:cNvPr id="382" name="n_4mainValue【公営住宅】&#10;一人当たり面積">
          <a:extLst>
            <a:ext uri="{FF2B5EF4-FFF2-40B4-BE49-F238E27FC236}">
              <a16:creationId xmlns:a16="http://schemas.microsoft.com/office/drawing/2014/main" id="{655693C9-48DC-42A5-9A27-35D59C9EA04D}"/>
            </a:ext>
          </a:extLst>
        </xdr:cNvPr>
        <xdr:cNvSpPr txBox="1"/>
      </xdr:nvSpPr>
      <xdr:spPr>
        <a:xfrm>
          <a:off x="5937327" y="138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93E7A8D-6CF1-4BBD-A8B8-C4F271588FC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BC51BDD2-F087-4F92-8D08-306C07F8394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8B55A54A-C8A2-47D2-B62C-ECA42EDDCD4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919E2CE7-405C-4D30-9D8C-F1564310686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C25D2F06-C210-4F59-86AD-0421D8950A9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E78392D6-DCA2-4608-8CAF-51B812E317D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F27BCD37-063F-4038-AD4E-CC5E4330DEC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806EDCE-550E-48B2-874A-9FA9DE8EA55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F82CC4B6-8705-4302-AD76-7F0F9A0AAB6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F6ABD99B-0088-4BE2-94DB-5731AB78661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B339CB59-8AC3-42B9-AC9C-628012C0F0F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63113A6F-C299-4F03-B5F7-B03971B4AFD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C9F7D116-494D-4127-8D01-769164EA2E7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B820AE11-5159-4625-A6CF-F49D08F2115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4A54785E-91E2-4107-9B73-BE3342F1E95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4C764EE2-3582-4501-87BE-50B16B331EF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882B0883-DAD0-485D-A0C2-4E61563E7E5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CC381016-A818-4BB1-BA03-6B651E6A429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379B9D13-671C-45A3-88FF-5F3DA6C1CAE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33C57913-560F-4CE7-B530-352342903DC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781350BF-8236-47C9-820F-C87C6DD4250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84577A65-5B9E-4B17-8B2A-EE6DF7B61AB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ADF6808A-0201-4B03-B247-7117A21F0EC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3DB50780-DECB-449E-99F1-2E590F061CB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12821B73-B5D8-4166-9898-4B663D96828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1C2E6439-DB14-4C7A-AE43-4115CCAC245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D4FE8632-E8F1-4309-ADAD-5076D837EA3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E70CEF66-E2F5-4AAF-8EE5-9B6962478687}"/>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DE4F7632-2765-49FA-8D10-17EF7A9343E5}"/>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4DF5F0F1-655A-4476-B492-30CD695116C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3FD7D6D7-FAEC-4F47-95E5-C628D1E27FAA}"/>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E040B6C2-8B02-428A-8EF1-85CC786C4AB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C7C86B36-B8DB-463C-972C-D43B53D92C6C}"/>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B02F0C7E-05CC-4A22-A3D2-F8BF83FD85F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B9905F38-E4C5-4FE1-929D-40A3CF5B704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3962DCD0-C53D-4F37-9AFB-506DDB2D4A5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835BBEF-DE2A-45E2-95C1-CEAB95EB05AB}"/>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FF566275-0FBA-47C4-8ACD-08AE37D8345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F2DA8232-86A0-442D-A885-320C6C0E06EA}"/>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BF6A19A4-2213-4E32-8942-A9B5B41FE35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D4C06186-5044-4636-98F2-2376B6C351B0}"/>
            </a:ext>
          </a:extLst>
        </xdr:cNvPr>
        <xdr:cNvCxnSpPr/>
      </xdr:nvCxnSpPr>
      <xdr:spPr>
        <a:xfrm flipV="1">
          <a:off x="14375764" y="55854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464CF888-79E0-4184-A822-F38DDF723E11}"/>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CAD0A98C-31E5-44E5-B701-6948EF0A64CC}"/>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526FE287-0E66-4713-B041-6FAB6AE6AD8A}"/>
            </a:ext>
          </a:extLst>
        </xdr:cNvPr>
        <xdr:cNvSpPr txBox="1"/>
      </xdr:nvSpPr>
      <xdr:spPr>
        <a:xfrm>
          <a:off x="14414500"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8A609578-2DDA-4151-B57D-768D76FCA71E}"/>
            </a:ext>
          </a:extLst>
        </xdr:cNvPr>
        <xdr:cNvCxnSpPr/>
      </xdr:nvCxnSpPr>
      <xdr:spPr>
        <a:xfrm>
          <a:off x="14287500" y="558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9F78FC6-85FA-4B4C-8DEC-2DEF90C5EC5C}"/>
            </a:ext>
          </a:extLst>
        </xdr:cNvPr>
        <xdr:cNvSpPr txBox="1"/>
      </xdr:nvSpPr>
      <xdr:spPr>
        <a:xfrm>
          <a:off x="14414500" y="604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A770DD9F-D14D-459B-9787-78CB0C991E63}"/>
            </a:ext>
          </a:extLst>
        </xdr:cNvPr>
        <xdr:cNvSpPr/>
      </xdr:nvSpPr>
      <xdr:spPr>
        <a:xfrm>
          <a:off x="14325600" y="61937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F386BB1E-F625-4A25-B006-155532A134F2}"/>
            </a:ext>
          </a:extLst>
        </xdr:cNvPr>
        <xdr:cNvSpPr/>
      </xdr:nvSpPr>
      <xdr:spPr>
        <a:xfrm>
          <a:off x="1357884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D4A7B1A7-590D-4308-A7B4-5069D3F91D7E}"/>
            </a:ext>
          </a:extLst>
        </xdr:cNvPr>
        <xdr:cNvSpPr/>
      </xdr:nvSpPr>
      <xdr:spPr>
        <a:xfrm>
          <a:off x="12804140" y="615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A5F6AD86-CB20-489C-9ED6-09A55E626FB3}"/>
            </a:ext>
          </a:extLst>
        </xdr:cNvPr>
        <xdr:cNvSpPr/>
      </xdr:nvSpPr>
      <xdr:spPr>
        <a:xfrm>
          <a:off x="12029440" y="6149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D9B46E05-2C46-4803-9F33-BDA2650FDA47}"/>
            </a:ext>
          </a:extLst>
        </xdr:cNvPr>
        <xdr:cNvSpPr/>
      </xdr:nvSpPr>
      <xdr:spPr>
        <a:xfrm>
          <a:off x="1123188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B5C9536-57C5-42C9-9A08-6C98AAFAB28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B5F5267-AFED-4757-B5C0-4F9C0D408F9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E774790-E206-4CF0-96FF-C57E43E1001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77504F4-4DAB-4AD0-B979-ED304DF97C9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14AE8156-ED24-4657-BEDE-B25C4A5E08C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151130</xdr:rowOff>
    </xdr:from>
    <xdr:to>
      <xdr:col>85</xdr:col>
      <xdr:colOff>177800</xdr:colOff>
      <xdr:row>39</xdr:row>
      <xdr:rowOff>81280</xdr:rowOff>
    </xdr:to>
    <xdr:sp macro="" textlink="">
      <xdr:nvSpPr>
        <xdr:cNvPr id="439" name="楕円 438">
          <a:extLst>
            <a:ext uri="{FF2B5EF4-FFF2-40B4-BE49-F238E27FC236}">
              <a16:creationId xmlns:a16="http://schemas.microsoft.com/office/drawing/2014/main" id="{C4EC2504-36F2-416C-99A0-D6AEE45E9F71}"/>
            </a:ext>
          </a:extLst>
        </xdr:cNvPr>
        <xdr:cNvSpPr/>
      </xdr:nvSpPr>
      <xdr:spPr>
        <a:xfrm>
          <a:off x="14325600" y="65214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129557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1E3AFF97-9BD5-4F43-B086-CD9CEBD6C878}"/>
            </a:ext>
          </a:extLst>
        </xdr:cNvPr>
        <xdr:cNvSpPr txBox="1"/>
      </xdr:nvSpPr>
      <xdr:spPr>
        <a:xfrm>
          <a:off x="14414500"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109220</xdr:rowOff>
    </xdr:from>
    <xdr:to>
      <xdr:col>81</xdr:col>
      <xdr:colOff>101600</xdr:colOff>
      <xdr:row>39</xdr:row>
      <xdr:rowOff>39370</xdr:rowOff>
    </xdr:to>
    <xdr:sp macro="" textlink="">
      <xdr:nvSpPr>
        <xdr:cNvPr id="441" name="楕円 440">
          <a:extLst>
            <a:ext uri="{FF2B5EF4-FFF2-40B4-BE49-F238E27FC236}">
              <a16:creationId xmlns:a16="http://schemas.microsoft.com/office/drawing/2014/main" id="{1F5B239F-2913-49C0-A077-896C47D5F021}"/>
            </a:ext>
          </a:extLst>
        </xdr:cNvPr>
        <xdr:cNvSpPr/>
      </xdr:nvSpPr>
      <xdr:spPr>
        <a:xfrm>
          <a:off x="13578840" y="647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160020</xdr:rowOff>
    </xdr:from>
    <xdr:to>
      <xdr:col>85</xdr:col>
      <xdr:colOff>127000</xdr:colOff>
      <xdr:row>39</xdr:row>
      <xdr:rowOff>30480</xdr:rowOff>
    </xdr:to>
    <xdr:cxnSp macro="">
      <xdr:nvCxnSpPr>
        <xdr:cNvPr id="442" name="直線コネクタ 441">
          <a:extLst>
            <a:ext uri="{FF2B5EF4-FFF2-40B4-BE49-F238E27FC236}">
              <a16:creationId xmlns:a16="http://schemas.microsoft.com/office/drawing/2014/main" id="{80911EC1-AE95-4872-9E74-86311CEEDC69}"/>
            </a:ext>
          </a:extLst>
        </xdr:cNvPr>
        <xdr:cNvCxnSpPr/>
      </xdr:nvCxnSpPr>
      <xdr:spPr>
        <a:xfrm>
          <a:off x="13629640" y="653034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31115</xdr:rowOff>
    </xdr:from>
    <xdr:to>
      <xdr:col>76</xdr:col>
      <xdr:colOff>165100</xdr:colOff>
      <xdr:row>38</xdr:row>
      <xdr:rowOff>132715</xdr:rowOff>
    </xdr:to>
    <xdr:sp macro="" textlink="">
      <xdr:nvSpPr>
        <xdr:cNvPr id="443" name="楕円 442">
          <a:extLst>
            <a:ext uri="{FF2B5EF4-FFF2-40B4-BE49-F238E27FC236}">
              <a16:creationId xmlns:a16="http://schemas.microsoft.com/office/drawing/2014/main" id="{CFCDE016-9FF3-4965-8A33-55438D4F41A3}"/>
            </a:ext>
          </a:extLst>
        </xdr:cNvPr>
        <xdr:cNvSpPr/>
      </xdr:nvSpPr>
      <xdr:spPr>
        <a:xfrm>
          <a:off x="1280414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81915</xdr:rowOff>
    </xdr:from>
    <xdr:to>
      <xdr:col>81</xdr:col>
      <xdr:colOff>50800</xdr:colOff>
      <xdr:row>38</xdr:row>
      <xdr:rowOff>160020</xdr:rowOff>
    </xdr:to>
    <xdr:cxnSp macro="">
      <xdr:nvCxnSpPr>
        <xdr:cNvPr id="444" name="直線コネクタ 443">
          <a:extLst>
            <a:ext uri="{FF2B5EF4-FFF2-40B4-BE49-F238E27FC236}">
              <a16:creationId xmlns:a16="http://schemas.microsoft.com/office/drawing/2014/main" id="{E0F86B58-F562-4E07-BAF1-C090F321AFAE}"/>
            </a:ext>
          </a:extLst>
        </xdr:cNvPr>
        <xdr:cNvCxnSpPr/>
      </xdr:nvCxnSpPr>
      <xdr:spPr>
        <a:xfrm>
          <a:off x="12854940" y="6452235"/>
          <a:ext cx="7747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164465</xdr:rowOff>
    </xdr:from>
    <xdr:to>
      <xdr:col>72</xdr:col>
      <xdr:colOff>38100</xdr:colOff>
      <xdr:row>38</xdr:row>
      <xdr:rowOff>94615</xdr:rowOff>
    </xdr:to>
    <xdr:sp macro="" textlink="">
      <xdr:nvSpPr>
        <xdr:cNvPr id="445" name="楕円 444">
          <a:extLst>
            <a:ext uri="{FF2B5EF4-FFF2-40B4-BE49-F238E27FC236}">
              <a16:creationId xmlns:a16="http://schemas.microsoft.com/office/drawing/2014/main" id="{5C10D410-65C3-414C-AEDC-B3CD113388C4}"/>
            </a:ext>
          </a:extLst>
        </xdr:cNvPr>
        <xdr:cNvSpPr/>
      </xdr:nvSpPr>
      <xdr:spPr>
        <a:xfrm>
          <a:off x="12029440" y="6367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43815</xdr:rowOff>
    </xdr:from>
    <xdr:to>
      <xdr:col>76</xdr:col>
      <xdr:colOff>114300</xdr:colOff>
      <xdr:row>38</xdr:row>
      <xdr:rowOff>81915</xdr:rowOff>
    </xdr:to>
    <xdr:cxnSp macro="">
      <xdr:nvCxnSpPr>
        <xdr:cNvPr id="446" name="直線コネクタ 445">
          <a:extLst>
            <a:ext uri="{FF2B5EF4-FFF2-40B4-BE49-F238E27FC236}">
              <a16:creationId xmlns:a16="http://schemas.microsoft.com/office/drawing/2014/main" id="{9E094660-A2A8-417F-9A67-3E6D6EEB3FA7}"/>
            </a:ext>
          </a:extLst>
        </xdr:cNvPr>
        <xdr:cNvCxnSpPr/>
      </xdr:nvCxnSpPr>
      <xdr:spPr>
        <a:xfrm>
          <a:off x="12072620" y="641413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122555</xdr:rowOff>
    </xdr:from>
    <xdr:to>
      <xdr:col>67</xdr:col>
      <xdr:colOff>101600</xdr:colOff>
      <xdr:row>38</xdr:row>
      <xdr:rowOff>52705</xdr:rowOff>
    </xdr:to>
    <xdr:sp macro="" textlink="">
      <xdr:nvSpPr>
        <xdr:cNvPr id="447" name="楕円 446">
          <a:extLst>
            <a:ext uri="{FF2B5EF4-FFF2-40B4-BE49-F238E27FC236}">
              <a16:creationId xmlns:a16="http://schemas.microsoft.com/office/drawing/2014/main" id="{FE621CFE-F1CD-472E-B942-1CC0DA1B3B32}"/>
            </a:ext>
          </a:extLst>
        </xdr:cNvPr>
        <xdr:cNvSpPr/>
      </xdr:nvSpPr>
      <xdr:spPr>
        <a:xfrm>
          <a:off x="11231880" y="6325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xdr:rowOff>
    </xdr:from>
    <xdr:to>
      <xdr:col>71</xdr:col>
      <xdr:colOff>177800</xdr:colOff>
      <xdr:row>38</xdr:row>
      <xdr:rowOff>43815</xdr:rowOff>
    </xdr:to>
    <xdr:cxnSp macro="">
      <xdr:nvCxnSpPr>
        <xdr:cNvPr id="448" name="直線コネクタ 447">
          <a:extLst>
            <a:ext uri="{FF2B5EF4-FFF2-40B4-BE49-F238E27FC236}">
              <a16:creationId xmlns:a16="http://schemas.microsoft.com/office/drawing/2014/main" id="{90C1460D-23DD-4808-8230-666D7F5FF174}"/>
            </a:ext>
          </a:extLst>
        </xdr:cNvPr>
        <xdr:cNvCxnSpPr/>
      </xdr:nvCxnSpPr>
      <xdr:spPr>
        <a:xfrm>
          <a:off x="11282680" y="637222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A7563868-C2F6-43E4-AD66-102172F5C18B}"/>
            </a:ext>
          </a:extLst>
        </xdr:cNvPr>
        <xdr:cNvSpPr txBox="1"/>
      </xdr:nvSpPr>
      <xdr:spPr>
        <a:xfrm>
          <a:off x="134372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75120841-5F67-48C0-9EF7-7F85DFF45470}"/>
            </a:ext>
          </a:extLst>
        </xdr:cNvPr>
        <xdr:cNvSpPr txBox="1"/>
      </xdr:nvSpPr>
      <xdr:spPr>
        <a:xfrm>
          <a:off x="126752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C3524C72-CCAA-4217-92EE-C8C2AF96993B}"/>
            </a:ext>
          </a:extLst>
        </xdr:cNvPr>
        <xdr:cNvSpPr txBox="1"/>
      </xdr:nvSpPr>
      <xdr:spPr>
        <a:xfrm>
          <a:off x="119005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C4E2413B-4DD3-4073-9B47-29327A1C1793}"/>
            </a:ext>
          </a:extLst>
        </xdr:cNvPr>
        <xdr:cNvSpPr txBox="1"/>
      </xdr:nvSpPr>
      <xdr:spPr>
        <a:xfrm>
          <a:off x="1110298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30497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66CC9F16-B24D-4357-8933-015C14FA5654}"/>
            </a:ext>
          </a:extLst>
        </xdr:cNvPr>
        <xdr:cNvSpPr txBox="1"/>
      </xdr:nvSpPr>
      <xdr:spPr>
        <a:xfrm>
          <a:off x="134372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123842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40A2D092-8239-4E74-BFB9-FA46A1766F7E}"/>
            </a:ext>
          </a:extLst>
        </xdr:cNvPr>
        <xdr:cNvSpPr txBox="1"/>
      </xdr:nvSpPr>
      <xdr:spPr>
        <a:xfrm>
          <a:off x="126752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85742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744B26A1-3E3F-46CC-AF21-8E2975FEAD3A}"/>
            </a:ext>
          </a:extLst>
        </xdr:cNvPr>
        <xdr:cNvSpPr txBox="1"/>
      </xdr:nvSpPr>
      <xdr:spPr>
        <a:xfrm>
          <a:off x="119005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43832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BF788DBE-B47F-4549-B47F-AD295C2FBEE0}"/>
            </a:ext>
          </a:extLst>
        </xdr:cNvPr>
        <xdr:cNvSpPr txBox="1"/>
      </xdr:nvSpPr>
      <xdr:spPr>
        <a:xfrm>
          <a:off x="1110298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3B6068FE-345E-421E-999D-7BD863D1EBE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4331BAE3-311F-42F5-97C7-F246392AECF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F911ACDA-818C-4076-8EFD-09DC5FF0FF2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A71C0A39-7A7D-47BA-9614-BB23A5FB7F1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69CB1A78-616B-42C5-B9CB-4E77AB68627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CB441974-B6C4-410C-BC1B-678F44E988E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7F684989-9324-427F-85F1-E34D5FF5990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BCE368E0-F7C7-4EEF-8E77-1D28EA6516B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9CD33481-2745-43F7-A43D-9FBDAD437FF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F931AC4A-7960-4021-807C-75A6B909B90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23645B16-CE0C-49E7-AFD7-94D825D57354}"/>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8883EA12-416E-4421-A0CF-8FD0B1BB497D}"/>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932B0CC7-BECB-48C7-8061-9FB5230E5CC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A65BC1B9-D18C-4350-B9D1-CCD1CA915F43}"/>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B7A4B803-3536-49F5-A870-EB09D29E527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3C831972-22AA-4528-90C3-39627A731A43}"/>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A37C9135-4776-4E18-9CEC-02A638C6A3B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4F34AF62-E7CF-4E86-B588-CAD5609F998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CCFF0CF8-A6FD-4AA8-8EA0-65B2B2E3504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C4D01152-C890-4684-9B73-B9C245F623B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A1C395C7-3D93-4655-AC4A-521D92EFB8D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8108CC90-8238-4626-B091-D4B0FCB7838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769114F4-C73E-4554-B246-892866BE133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BFA9ECE6-C7B4-47C3-B991-3FB5E48344B7}"/>
            </a:ext>
          </a:extLst>
        </xdr:cNvPr>
        <xdr:cNvCxnSpPr/>
      </xdr:nvCxnSpPr>
      <xdr:spPr>
        <a:xfrm flipV="1">
          <a:off x="19509104" y="58369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6476F545-9D7B-4F43-BE75-FFF1D7F2ECBE}"/>
            </a:ext>
          </a:extLst>
        </xdr:cNvPr>
        <xdr:cNvSpPr txBox="1"/>
      </xdr:nvSpPr>
      <xdr:spPr>
        <a:xfrm>
          <a:off x="19547840"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916A5F06-3A8B-4565-B518-092E0CBA39DB}"/>
            </a:ext>
          </a:extLst>
        </xdr:cNvPr>
        <xdr:cNvCxnSpPr/>
      </xdr:nvCxnSpPr>
      <xdr:spPr>
        <a:xfrm>
          <a:off x="194437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1F73D214-A136-4109-AC86-C61AD9A012DB}"/>
            </a:ext>
          </a:extLst>
        </xdr:cNvPr>
        <xdr:cNvSpPr txBox="1"/>
      </xdr:nvSpPr>
      <xdr:spPr>
        <a:xfrm>
          <a:off x="19547840" y="56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6580D1A1-C4EB-4F45-9889-82BCC9D58F7B}"/>
            </a:ext>
          </a:extLst>
        </xdr:cNvPr>
        <xdr:cNvCxnSpPr/>
      </xdr:nvCxnSpPr>
      <xdr:spPr>
        <a:xfrm>
          <a:off x="1944370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D566372B-8DA1-471E-8961-6CE42203FCF6}"/>
            </a:ext>
          </a:extLst>
        </xdr:cNvPr>
        <xdr:cNvSpPr txBox="1"/>
      </xdr:nvSpPr>
      <xdr:spPr>
        <a:xfrm>
          <a:off x="1954784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040AAAD7-AE99-47F2-8A9D-4FC6908AEE7B}"/>
            </a:ext>
          </a:extLst>
        </xdr:cNvPr>
        <xdr:cNvSpPr/>
      </xdr:nvSpPr>
      <xdr:spPr>
        <a:xfrm>
          <a:off x="19458940" y="667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0400D2E9-24DC-4632-B094-023850F79FDE}"/>
            </a:ext>
          </a:extLst>
        </xdr:cNvPr>
        <xdr:cNvSpPr/>
      </xdr:nvSpPr>
      <xdr:spPr>
        <a:xfrm>
          <a:off x="18735040" y="666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FB78D871-AC30-4E35-AAB5-FF6151915F32}"/>
            </a:ext>
          </a:extLst>
        </xdr:cNvPr>
        <xdr:cNvSpPr/>
      </xdr:nvSpPr>
      <xdr:spPr>
        <a:xfrm>
          <a:off x="17937480" y="6668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FDD9BB75-4000-447A-B84A-26F78739975F}"/>
            </a:ext>
          </a:extLst>
        </xdr:cNvPr>
        <xdr:cNvSpPr/>
      </xdr:nvSpPr>
      <xdr:spPr>
        <a:xfrm>
          <a:off x="17162780" y="668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92D76AED-6C70-43B0-A4CA-4570E3B6A96D}"/>
            </a:ext>
          </a:extLst>
        </xdr:cNvPr>
        <xdr:cNvSpPr/>
      </xdr:nvSpPr>
      <xdr:spPr>
        <a:xfrm>
          <a:off x="16388080" y="6692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E937E57-4F02-4792-9640-5A712D04B0A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BC80F85-9FE9-4186-B6E2-04A4931C7D0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A63ABDA-85BA-4E08-AF2D-A5D18CB2BC1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A1C9337C-1A9F-46DB-ABA8-913197F5B7E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8E714ECD-1273-4CB1-B44F-430E6329DC7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73025</xdr:rowOff>
    </xdr:from>
    <xdr:to>
      <xdr:col>116</xdr:col>
      <xdr:colOff>114300</xdr:colOff>
      <xdr:row>40</xdr:row>
      <xdr:rowOff>3175</xdr:rowOff>
    </xdr:to>
    <xdr:sp macro="" textlink="">
      <xdr:nvSpPr>
        <xdr:cNvPr id="496" name="楕円 495">
          <a:extLst>
            <a:ext uri="{FF2B5EF4-FFF2-40B4-BE49-F238E27FC236}">
              <a16:creationId xmlns:a16="http://schemas.microsoft.com/office/drawing/2014/main" id="{B56FDB4D-3035-41CE-B8EC-FA6A1665A51F}"/>
            </a:ext>
          </a:extLst>
        </xdr:cNvPr>
        <xdr:cNvSpPr/>
      </xdr:nvSpPr>
      <xdr:spPr>
        <a:xfrm>
          <a:off x="19458940" y="661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95902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E6994499-E6D6-4AD2-9E61-29384D9C2594}"/>
            </a:ext>
          </a:extLst>
        </xdr:cNvPr>
        <xdr:cNvSpPr txBox="1"/>
      </xdr:nvSpPr>
      <xdr:spPr>
        <a:xfrm>
          <a:off x="19547840" y="6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153035</xdr:rowOff>
    </xdr:from>
    <xdr:to>
      <xdr:col>112</xdr:col>
      <xdr:colOff>38100</xdr:colOff>
      <xdr:row>39</xdr:row>
      <xdr:rowOff>83185</xdr:rowOff>
    </xdr:to>
    <xdr:sp macro="" textlink="">
      <xdr:nvSpPr>
        <xdr:cNvPr id="498" name="楕円 497">
          <a:extLst>
            <a:ext uri="{FF2B5EF4-FFF2-40B4-BE49-F238E27FC236}">
              <a16:creationId xmlns:a16="http://schemas.microsoft.com/office/drawing/2014/main" id="{CB052A7B-DCD4-4EEB-9F9E-D0B1C4756F5A}"/>
            </a:ext>
          </a:extLst>
        </xdr:cNvPr>
        <xdr:cNvSpPr/>
      </xdr:nvSpPr>
      <xdr:spPr>
        <a:xfrm>
          <a:off x="18735040" y="6523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32385</xdr:rowOff>
    </xdr:from>
    <xdr:to>
      <xdr:col>116</xdr:col>
      <xdr:colOff>63500</xdr:colOff>
      <xdr:row>39</xdr:row>
      <xdr:rowOff>123825</xdr:rowOff>
    </xdr:to>
    <xdr:cxnSp macro="">
      <xdr:nvCxnSpPr>
        <xdr:cNvPr id="499" name="直線コネクタ 498">
          <a:extLst>
            <a:ext uri="{FF2B5EF4-FFF2-40B4-BE49-F238E27FC236}">
              <a16:creationId xmlns:a16="http://schemas.microsoft.com/office/drawing/2014/main" id="{318CA442-D848-4161-B4D4-D4C394267D14}"/>
            </a:ext>
          </a:extLst>
        </xdr:cNvPr>
        <xdr:cNvCxnSpPr/>
      </xdr:nvCxnSpPr>
      <xdr:spPr>
        <a:xfrm>
          <a:off x="18778220" y="6570345"/>
          <a:ext cx="73152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160655</xdr:rowOff>
    </xdr:from>
    <xdr:to>
      <xdr:col>107</xdr:col>
      <xdr:colOff>101600</xdr:colOff>
      <xdr:row>39</xdr:row>
      <xdr:rowOff>90805</xdr:rowOff>
    </xdr:to>
    <xdr:sp macro="" textlink="">
      <xdr:nvSpPr>
        <xdr:cNvPr id="500" name="楕円 499">
          <a:extLst>
            <a:ext uri="{FF2B5EF4-FFF2-40B4-BE49-F238E27FC236}">
              <a16:creationId xmlns:a16="http://schemas.microsoft.com/office/drawing/2014/main" id="{AB907187-2692-4E24-AE7C-51D20BF7854C}"/>
            </a:ext>
          </a:extLst>
        </xdr:cNvPr>
        <xdr:cNvSpPr/>
      </xdr:nvSpPr>
      <xdr:spPr>
        <a:xfrm>
          <a:off x="17937480" y="6530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32385</xdr:rowOff>
    </xdr:from>
    <xdr:to>
      <xdr:col>111</xdr:col>
      <xdr:colOff>177800</xdr:colOff>
      <xdr:row>39</xdr:row>
      <xdr:rowOff>40005</xdr:rowOff>
    </xdr:to>
    <xdr:cxnSp macro="">
      <xdr:nvCxnSpPr>
        <xdr:cNvPr id="501" name="直線コネクタ 500">
          <a:extLst>
            <a:ext uri="{FF2B5EF4-FFF2-40B4-BE49-F238E27FC236}">
              <a16:creationId xmlns:a16="http://schemas.microsoft.com/office/drawing/2014/main" id="{0F3CC3EB-538D-4446-A2D5-999DC887BFA7}"/>
            </a:ext>
          </a:extLst>
        </xdr:cNvPr>
        <xdr:cNvCxnSpPr/>
      </xdr:nvCxnSpPr>
      <xdr:spPr>
        <a:xfrm flipV="1">
          <a:off x="17988280" y="657034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502" name="楕円 501">
          <a:extLst>
            <a:ext uri="{FF2B5EF4-FFF2-40B4-BE49-F238E27FC236}">
              <a16:creationId xmlns:a16="http://schemas.microsoft.com/office/drawing/2014/main" id="{4C831537-8542-4DEF-B31F-17A25BB0FF28}"/>
            </a:ext>
          </a:extLst>
        </xdr:cNvPr>
        <xdr:cNvSpPr/>
      </xdr:nvSpPr>
      <xdr:spPr>
        <a:xfrm>
          <a:off x="17162780" y="654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40005</xdr:rowOff>
    </xdr:from>
    <xdr:to>
      <xdr:col>107</xdr:col>
      <xdr:colOff>50800</xdr:colOff>
      <xdr:row>39</xdr:row>
      <xdr:rowOff>49530</xdr:rowOff>
    </xdr:to>
    <xdr:cxnSp macro="">
      <xdr:nvCxnSpPr>
        <xdr:cNvPr id="503" name="直線コネクタ 502">
          <a:extLst>
            <a:ext uri="{FF2B5EF4-FFF2-40B4-BE49-F238E27FC236}">
              <a16:creationId xmlns:a16="http://schemas.microsoft.com/office/drawing/2014/main" id="{AD40A788-13FA-40F2-A3DB-AA6DCF1FB316}"/>
            </a:ext>
          </a:extLst>
        </xdr:cNvPr>
        <xdr:cNvCxnSpPr/>
      </xdr:nvCxnSpPr>
      <xdr:spPr>
        <a:xfrm flipV="1">
          <a:off x="17213580" y="657796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8255</xdr:rowOff>
    </xdr:from>
    <xdr:to>
      <xdr:col>98</xdr:col>
      <xdr:colOff>38100</xdr:colOff>
      <xdr:row>39</xdr:row>
      <xdr:rowOff>109855</xdr:rowOff>
    </xdr:to>
    <xdr:sp macro="" textlink="">
      <xdr:nvSpPr>
        <xdr:cNvPr id="504" name="楕円 503">
          <a:extLst>
            <a:ext uri="{FF2B5EF4-FFF2-40B4-BE49-F238E27FC236}">
              <a16:creationId xmlns:a16="http://schemas.microsoft.com/office/drawing/2014/main" id="{C3946D4C-FA92-4001-B575-A4ADE9599EAA}"/>
            </a:ext>
          </a:extLst>
        </xdr:cNvPr>
        <xdr:cNvSpPr/>
      </xdr:nvSpPr>
      <xdr:spPr>
        <a:xfrm>
          <a:off x="16388080" y="65462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49530</xdr:rowOff>
    </xdr:from>
    <xdr:to>
      <xdr:col>102</xdr:col>
      <xdr:colOff>114300</xdr:colOff>
      <xdr:row>39</xdr:row>
      <xdr:rowOff>59055</xdr:rowOff>
    </xdr:to>
    <xdr:cxnSp macro="">
      <xdr:nvCxnSpPr>
        <xdr:cNvPr id="505" name="直線コネクタ 504">
          <a:extLst>
            <a:ext uri="{FF2B5EF4-FFF2-40B4-BE49-F238E27FC236}">
              <a16:creationId xmlns:a16="http://schemas.microsoft.com/office/drawing/2014/main" id="{177D0F8C-0475-4282-BE05-37CAF3812FC2}"/>
            </a:ext>
          </a:extLst>
        </xdr:cNvPr>
        <xdr:cNvCxnSpPr/>
      </xdr:nvCxnSpPr>
      <xdr:spPr>
        <a:xfrm flipV="1">
          <a:off x="16431260" y="6587490"/>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7C5A99C4-180C-4FDF-B8F4-7A7710A55487}"/>
            </a:ext>
          </a:extLst>
        </xdr:cNvPr>
        <xdr:cNvSpPr txBox="1"/>
      </xdr:nvSpPr>
      <xdr:spPr>
        <a:xfrm>
          <a:off x="185611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19440168-7D00-44B2-9A27-A95272036390}"/>
            </a:ext>
          </a:extLst>
        </xdr:cNvPr>
        <xdr:cNvSpPr txBox="1"/>
      </xdr:nvSpPr>
      <xdr:spPr>
        <a:xfrm>
          <a:off x="1777626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E6C41703-F0CB-4A73-BBDB-0FDC62D53130}"/>
            </a:ext>
          </a:extLst>
        </xdr:cNvPr>
        <xdr:cNvSpPr txBox="1"/>
      </xdr:nvSpPr>
      <xdr:spPr>
        <a:xfrm>
          <a:off x="1700156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4210EDBC-34CA-4B5A-9D0E-EB9C0536F167}"/>
            </a:ext>
          </a:extLst>
        </xdr:cNvPr>
        <xdr:cNvSpPr txBox="1"/>
      </xdr:nvSpPr>
      <xdr:spPr>
        <a:xfrm>
          <a:off x="1622686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99712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9E3FB26B-F98E-4242-86FB-DEAEE7E52F8E}"/>
            </a:ext>
          </a:extLst>
        </xdr:cNvPr>
        <xdr:cNvSpPr txBox="1"/>
      </xdr:nvSpPr>
      <xdr:spPr>
        <a:xfrm>
          <a:off x="18561127"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107332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35BB35A0-33FD-4235-AF8A-18081CDB4BC2}"/>
            </a:ext>
          </a:extLst>
        </xdr:cNvPr>
        <xdr:cNvSpPr txBox="1"/>
      </xdr:nvSpPr>
      <xdr:spPr>
        <a:xfrm>
          <a:off x="17776267"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2E504540-1B8D-42F6-B985-84AD1D8E66AF}"/>
            </a:ext>
          </a:extLst>
        </xdr:cNvPr>
        <xdr:cNvSpPr txBox="1"/>
      </xdr:nvSpPr>
      <xdr:spPr>
        <a:xfrm>
          <a:off x="1700156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126382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DF7AFF12-77EF-47A5-B5AE-5EB6FD24764E}"/>
            </a:ext>
          </a:extLst>
        </xdr:cNvPr>
        <xdr:cNvSpPr txBox="1"/>
      </xdr:nvSpPr>
      <xdr:spPr>
        <a:xfrm>
          <a:off x="16226867" y="632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F02D1FBA-5053-4592-832D-D7AC378BF67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EB057F2F-68DF-4E75-B60A-3D895463112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B61E7EC-0A09-464B-BD52-72240347D59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FF15137A-8226-4857-8A19-0AE39D0AAB2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D63BB57-0C1D-4C01-9B1C-F85B24EA94E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18146257-5A44-4C10-8CC4-CA6F6C4EB56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5B1A8026-0EA5-4D52-A445-5FC67683EB5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FAEBB1E7-A923-44C7-9745-067D88232AC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6D7D85D2-2CEB-4700-98AB-6DEF3658E68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8B701A76-7413-4E6B-8551-D1E59A2BECF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7B76E0C4-B5FF-464F-A4D0-01F61458A27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A760A5D6-175A-484F-A84D-4AA82926A86C}"/>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81A73406-D0A9-4308-916A-A8C65B035FB1}"/>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C926AE44-9181-4FE0-A1EF-6805807C5253}"/>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8ADAA6A8-90F2-4A1F-8D45-5580A2513EB2}"/>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A5D8422C-97AE-4AE6-AC91-FB89813DEDA1}"/>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17AD88DB-2703-4525-9438-5BD7026F5FF5}"/>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BC48148D-E50B-41E4-B4DD-8349873825CE}"/>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5997357B-2DE5-4894-87BA-E36435D54C61}"/>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7755863F-3041-4D2B-8216-BAB07FEE449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8B5C878D-0ACA-4EDB-A6A3-D75342B9424F}"/>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7CFAE4D-FD19-476C-BDE5-7B9B91A1AB1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119BEE12-E609-4023-BDC6-B220AE2D2C53}"/>
            </a:ext>
          </a:extLst>
        </xdr:cNvPr>
        <xdr:cNvCxnSpPr/>
      </xdr:nvCxnSpPr>
      <xdr:spPr>
        <a:xfrm flipV="1">
          <a:off x="14375764" y="932078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ADCB6D33-7FFA-4B30-88D5-FE7FC8F22F5A}"/>
            </a:ext>
          </a:extLst>
        </xdr:cNvPr>
        <xdr:cNvSpPr txBox="1"/>
      </xdr:nvSpPr>
      <xdr:spPr>
        <a:xfrm>
          <a:off x="14414500"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1A08C5BD-EB8A-4599-BBC5-BCBC82375B0E}"/>
            </a:ext>
          </a:extLst>
        </xdr:cNvPr>
        <xdr:cNvCxnSpPr/>
      </xdr:nvCxnSpPr>
      <xdr:spPr>
        <a:xfrm>
          <a:off x="14287500" y="1045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258EB229-28B1-4B84-A0E8-C1FD57496A89}"/>
            </a:ext>
          </a:extLst>
        </xdr:cNvPr>
        <xdr:cNvSpPr txBox="1"/>
      </xdr:nvSpPr>
      <xdr:spPr>
        <a:xfrm>
          <a:off x="14414500" y="909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FB6FCC1E-59B3-47A4-91EE-2B173D89980B}"/>
            </a:ext>
          </a:extLst>
        </xdr:cNvPr>
        <xdr:cNvCxnSpPr/>
      </xdr:nvCxnSpPr>
      <xdr:spPr>
        <a:xfrm>
          <a:off x="14287500" y="932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FA14E112-6F51-4974-AAC8-6B45E965DD58}"/>
            </a:ext>
          </a:extLst>
        </xdr:cNvPr>
        <xdr:cNvSpPr txBox="1"/>
      </xdr:nvSpPr>
      <xdr:spPr>
        <a:xfrm>
          <a:off x="14414500" y="9779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35114016-C13B-4C16-AE14-E2DBE48B5BC5}"/>
            </a:ext>
          </a:extLst>
        </xdr:cNvPr>
        <xdr:cNvSpPr/>
      </xdr:nvSpPr>
      <xdr:spPr>
        <a:xfrm>
          <a:off x="14325600" y="992454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72313C40-2A8D-458C-97BC-F46D9A65D854}"/>
            </a:ext>
          </a:extLst>
        </xdr:cNvPr>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B046AC39-66E1-4438-AC4A-526B725E632E}"/>
            </a:ext>
          </a:extLst>
        </xdr:cNvPr>
        <xdr:cNvSpPr/>
      </xdr:nvSpPr>
      <xdr:spPr>
        <a:xfrm>
          <a:off x="12804140" y="9857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909B59A0-9C9B-40AC-B23F-B3D977375E3E}"/>
            </a:ext>
          </a:extLst>
        </xdr:cNvPr>
        <xdr:cNvSpPr/>
      </xdr:nvSpPr>
      <xdr:spPr>
        <a:xfrm>
          <a:off x="12029440" y="98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8FF22C65-B7A7-49F9-B3A2-96A78C555F5E}"/>
            </a:ext>
          </a:extLst>
        </xdr:cNvPr>
        <xdr:cNvSpPr/>
      </xdr:nvSpPr>
      <xdr:spPr>
        <a:xfrm>
          <a:off x="11231880" y="9834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04470C6-B115-41D4-8BFF-2453CCD48ED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98D6E15-4D5D-4F15-9D10-34A43A2032B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D8D70DA-0986-425B-8C6F-F46B5B2FAF5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EB286F0-7B14-47E0-B921-6812CC5D576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258B45E-7D6F-453D-9A7A-A92B3A0CAAE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159512</xdr:rowOff>
    </xdr:from>
    <xdr:to>
      <xdr:col>85</xdr:col>
      <xdr:colOff>177800</xdr:colOff>
      <xdr:row>60</xdr:row>
      <xdr:rowOff>89662</xdr:rowOff>
    </xdr:to>
    <xdr:sp macro="" textlink="">
      <xdr:nvSpPr>
        <xdr:cNvPr id="552" name="楕円 551">
          <a:extLst>
            <a:ext uri="{FF2B5EF4-FFF2-40B4-BE49-F238E27FC236}">
              <a16:creationId xmlns:a16="http://schemas.microsoft.com/office/drawing/2014/main" id="{86CCF333-5458-41F3-B5A6-D67BEEF69F03}"/>
            </a:ext>
          </a:extLst>
        </xdr:cNvPr>
        <xdr:cNvSpPr/>
      </xdr:nvSpPr>
      <xdr:spPr>
        <a:xfrm>
          <a:off x="14325600" y="1005027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137939</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A24998DA-F938-4BDB-A6FD-38A52AE74346}"/>
            </a:ext>
          </a:extLst>
        </xdr:cNvPr>
        <xdr:cNvSpPr txBox="1"/>
      </xdr:nvSpPr>
      <xdr:spPr>
        <a:xfrm>
          <a:off x="14414500" y="10028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56642</xdr:rowOff>
    </xdr:from>
    <xdr:to>
      <xdr:col>81</xdr:col>
      <xdr:colOff>101600</xdr:colOff>
      <xdr:row>60</xdr:row>
      <xdr:rowOff>158242</xdr:rowOff>
    </xdr:to>
    <xdr:sp macro="" textlink="">
      <xdr:nvSpPr>
        <xdr:cNvPr id="554" name="楕円 553">
          <a:extLst>
            <a:ext uri="{FF2B5EF4-FFF2-40B4-BE49-F238E27FC236}">
              <a16:creationId xmlns:a16="http://schemas.microsoft.com/office/drawing/2014/main" id="{22958AD4-A7B8-4DC5-B876-558BA629EE64}"/>
            </a:ext>
          </a:extLst>
        </xdr:cNvPr>
        <xdr:cNvSpPr/>
      </xdr:nvSpPr>
      <xdr:spPr>
        <a:xfrm>
          <a:off x="13578840" y="101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38862</xdr:rowOff>
    </xdr:from>
    <xdr:to>
      <xdr:col>85</xdr:col>
      <xdr:colOff>127000</xdr:colOff>
      <xdr:row>60</xdr:row>
      <xdr:rowOff>107442</xdr:rowOff>
    </xdr:to>
    <xdr:cxnSp macro="">
      <xdr:nvCxnSpPr>
        <xdr:cNvPr id="555" name="直線コネクタ 554">
          <a:extLst>
            <a:ext uri="{FF2B5EF4-FFF2-40B4-BE49-F238E27FC236}">
              <a16:creationId xmlns:a16="http://schemas.microsoft.com/office/drawing/2014/main" id="{3C7BD1FE-F749-449B-BCE8-6A670113B6F6}"/>
            </a:ext>
          </a:extLst>
        </xdr:cNvPr>
        <xdr:cNvCxnSpPr/>
      </xdr:nvCxnSpPr>
      <xdr:spPr>
        <a:xfrm flipV="1">
          <a:off x="13629640" y="10097262"/>
          <a:ext cx="7467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36068</xdr:rowOff>
    </xdr:from>
    <xdr:to>
      <xdr:col>76</xdr:col>
      <xdr:colOff>165100</xdr:colOff>
      <xdr:row>60</xdr:row>
      <xdr:rowOff>137668</xdr:rowOff>
    </xdr:to>
    <xdr:sp macro="" textlink="">
      <xdr:nvSpPr>
        <xdr:cNvPr id="556" name="楕円 555">
          <a:extLst>
            <a:ext uri="{FF2B5EF4-FFF2-40B4-BE49-F238E27FC236}">
              <a16:creationId xmlns:a16="http://schemas.microsoft.com/office/drawing/2014/main" id="{EA34AB28-036F-4CE6-89E1-A4B9D7419BC8}"/>
            </a:ext>
          </a:extLst>
        </xdr:cNvPr>
        <xdr:cNvSpPr/>
      </xdr:nvSpPr>
      <xdr:spPr>
        <a:xfrm>
          <a:off x="1280414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86868</xdr:rowOff>
    </xdr:from>
    <xdr:to>
      <xdr:col>81</xdr:col>
      <xdr:colOff>50800</xdr:colOff>
      <xdr:row>60</xdr:row>
      <xdr:rowOff>107442</xdr:rowOff>
    </xdr:to>
    <xdr:cxnSp macro="">
      <xdr:nvCxnSpPr>
        <xdr:cNvPr id="557" name="直線コネクタ 556">
          <a:extLst>
            <a:ext uri="{FF2B5EF4-FFF2-40B4-BE49-F238E27FC236}">
              <a16:creationId xmlns:a16="http://schemas.microsoft.com/office/drawing/2014/main" id="{30EC4C0F-3BE2-4C24-BA1F-CA5C3F0D0578}"/>
            </a:ext>
          </a:extLst>
        </xdr:cNvPr>
        <xdr:cNvCxnSpPr/>
      </xdr:nvCxnSpPr>
      <xdr:spPr>
        <a:xfrm>
          <a:off x="12854940" y="10145268"/>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558" name="楕円 557">
          <a:extLst>
            <a:ext uri="{FF2B5EF4-FFF2-40B4-BE49-F238E27FC236}">
              <a16:creationId xmlns:a16="http://schemas.microsoft.com/office/drawing/2014/main" id="{51FF82CC-CE19-498C-864A-03F09BB22776}"/>
            </a:ext>
          </a:extLst>
        </xdr:cNvPr>
        <xdr:cNvSpPr/>
      </xdr:nvSpPr>
      <xdr:spPr>
        <a:xfrm>
          <a:off x="12029440" y="100617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50292</xdr:rowOff>
    </xdr:from>
    <xdr:to>
      <xdr:col>76</xdr:col>
      <xdr:colOff>114300</xdr:colOff>
      <xdr:row>60</xdr:row>
      <xdr:rowOff>86868</xdr:rowOff>
    </xdr:to>
    <xdr:cxnSp macro="">
      <xdr:nvCxnSpPr>
        <xdr:cNvPr id="559" name="直線コネクタ 558">
          <a:extLst>
            <a:ext uri="{FF2B5EF4-FFF2-40B4-BE49-F238E27FC236}">
              <a16:creationId xmlns:a16="http://schemas.microsoft.com/office/drawing/2014/main" id="{E524CE6C-15C1-46E8-8604-C7D30391E512}"/>
            </a:ext>
          </a:extLst>
        </xdr:cNvPr>
        <xdr:cNvCxnSpPr/>
      </xdr:nvCxnSpPr>
      <xdr:spPr>
        <a:xfrm>
          <a:off x="12072620" y="10108692"/>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145796</xdr:rowOff>
    </xdr:from>
    <xdr:to>
      <xdr:col>67</xdr:col>
      <xdr:colOff>101600</xdr:colOff>
      <xdr:row>60</xdr:row>
      <xdr:rowOff>75946</xdr:rowOff>
    </xdr:to>
    <xdr:sp macro="" textlink="">
      <xdr:nvSpPr>
        <xdr:cNvPr id="560" name="楕円 559">
          <a:extLst>
            <a:ext uri="{FF2B5EF4-FFF2-40B4-BE49-F238E27FC236}">
              <a16:creationId xmlns:a16="http://schemas.microsoft.com/office/drawing/2014/main" id="{CD473394-9E14-4103-91C1-362311AD54E6}"/>
            </a:ext>
          </a:extLst>
        </xdr:cNvPr>
        <xdr:cNvSpPr/>
      </xdr:nvSpPr>
      <xdr:spPr>
        <a:xfrm>
          <a:off x="11231880" y="10036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25146</xdr:rowOff>
    </xdr:from>
    <xdr:to>
      <xdr:col>71</xdr:col>
      <xdr:colOff>177800</xdr:colOff>
      <xdr:row>60</xdr:row>
      <xdr:rowOff>50292</xdr:rowOff>
    </xdr:to>
    <xdr:cxnSp macro="">
      <xdr:nvCxnSpPr>
        <xdr:cNvPr id="561" name="直線コネクタ 560">
          <a:extLst>
            <a:ext uri="{FF2B5EF4-FFF2-40B4-BE49-F238E27FC236}">
              <a16:creationId xmlns:a16="http://schemas.microsoft.com/office/drawing/2014/main" id="{80E893B7-DA5A-498A-B723-BE33D1148134}"/>
            </a:ext>
          </a:extLst>
        </xdr:cNvPr>
        <xdr:cNvCxnSpPr/>
      </xdr:nvCxnSpPr>
      <xdr:spPr>
        <a:xfrm>
          <a:off x="11282680" y="10083546"/>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E3BAE4F7-6616-44A6-B415-E15980EAF126}"/>
            </a:ext>
          </a:extLst>
        </xdr:cNvPr>
        <xdr:cNvSpPr txBox="1"/>
      </xdr:nvSpPr>
      <xdr:spPr>
        <a:xfrm>
          <a:off x="13437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BA0B1F94-3ADE-4B43-B194-13E06BA7B627}"/>
            </a:ext>
          </a:extLst>
        </xdr:cNvPr>
        <xdr:cNvSpPr txBox="1"/>
      </xdr:nvSpPr>
      <xdr:spPr>
        <a:xfrm>
          <a:off x="126752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64" name="n_3aveValue【学校施設】&#10;有形固定資産減価償却率">
          <a:extLst>
            <a:ext uri="{FF2B5EF4-FFF2-40B4-BE49-F238E27FC236}">
              <a16:creationId xmlns:a16="http://schemas.microsoft.com/office/drawing/2014/main" id="{CFA99658-CCA9-4917-9736-38BECDF4C7BC}"/>
            </a:ext>
          </a:extLst>
        </xdr:cNvPr>
        <xdr:cNvSpPr txBox="1"/>
      </xdr:nvSpPr>
      <xdr:spPr>
        <a:xfrm>
          <a:off x="11900544"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565" name="n_4aveValue【学校施設】&#10;有形固定資産減価償却率">
          <a:extLst>
            <a:ext uri="{FF2B5EF4-FFF2-40B4-BE49-F238E27FC236}">
              <a16:creationId xmlns:a16="http://schemas.microsoft.com/office/drawing/2014/main" id="{25A564CC-C84A-416F-B2ED-54BE86531ECA}"/>
            </a:ext>
          </a:extLst>
        </xdr:cNvPr>
        <xdr:cNvSpPr txBox="1"/>
      </xdr:nvSpPr>
      <xdr:spPr>
        <a:xfrm>
          <a:off x="11102984"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149369</xdr:rowOff>
    </xdr:from>
    <xdr:ext cx="405111" cy="259045"/>
    <xdr:sp macro="" textlink="">
      <xdr:nvSpPr>
        <xdr:cNvPr id="566" name="n_1mainValue【学校施設】&#10;有形固定資産減価償却率">
          <a:extLst>
            <a:ext uri="{FF2B5EF4-FFF2-40B4-BE49-F238E27FC236}">
              <a16:creationId xmlns:a16="http://schemas.microsoft.com/office/drawing/2014/main" id="{39651CDC-2054-41E9-9EFC-6E768CCF007F}"/>
            </a:ext>
          </a:extLst>
        </xdr:cNvPr>
        <xdr:cNvSpPr txBox="1"/>
      </xdr:nvSpPr>
      <xdr:spPr>
        <a:xfrm>
          <a:off x="134372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128795</xdr:rowOff>
    </xdr:from>
    <xdr:ext cx="405111" cy="259045"/>
    <xdr:sp macro="" textlink="">
      <xdr:nvSpPr>
        <xdr:cNvPr id="567" name="n_2mainValue【学校施設】&#10;有形固定資産減価償却率">
          <a:extLst>
            <a:ext uri="{FF2B5EF4-FFF2-40B4-BE49-F238E27FC236}">
              <a16:creationId xmlns:a16="http://schemas.microsoft.com/office/drawing/2014/main" id="{368EDF28-3D5D-4AC1-AC05-4A5898D91C35}"/>
            </a:ext>
          </a:extLst>
        </xdr:cNvPr>
        <xdr:cNvSpPr txBox="1"/>
      </xdr:nvSpPr>
      <xdr:spPr>
        <a:xfrm>
          <a:off x="126752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92219</xdr:rowOff>
    </xdr:from>
    <xdr:ext cx="405111" cy="259045"/>
    <xdr:sp macro="" textlink="">
      <xdr:nvSpPr>
        <xdr:cNvPr id="568" name="n_3mainValue【学校施設】&#10;有形固定資産減価償却率">
          <a:extLst>
            <a:ext uri="{FF2B5EF4-FFF2-40B4-BE49-F238E27FC236}">
              <a16:creationId xmlns:a16="http://schemas.microsoft.com/office/drawing/2014/main" id="{156AB948-BA9E-4B81-A603-F8E53340F4F2}"/>
            </a:ext>
          </a:extLst>
        </xdr:cNvPr>
        <xdr:cNvSpPr txBox="1"/>
      </xdr:nvSpPr>
      <xdr:spPr>
        <a:xfrm>
          <a:off x="11900544"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67073</xdr:rowOff>
    </xdr:from>
    <xdr:ext cx="405111" cy="259045"/>
    <xdr:sp macro="" textlink="">
      <xdr:nvSpPr>
        <xdr:cNvPr id="569" name="n_4mainValue【学校施設】&#10;有形固定資産減価償却率">
          <a:extLst>
            <a:ext uri="{FF2B5EF4-FFF2-40B4-BE49-F238E27FC236}">
              <a16:creationId xmlns:a16="http://schemas.microsoft.com/office/drawing/2014/main" id="{8C120DA0-5972-4655-93AE-D232B4DE546A}"/>
            </a:ext>
          </a:extLst>
        </xdr:cNvPr>
        <xdr:cNvSpPr txBox="1"/>
      </xdr:nvSpPr>
      <xdr:spPr>
        <a:xfrm>
          <a:off x="1110298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F99E4DD-1E87-444F-938F-C190DB54850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F10AE582-909C-46C4-B3E1-23F8D73B1D1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7CED4D6B-F02C-4CE8-BA26-7CC427CCCC7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F7F3BC2C-A946-40C2-85D1-9EBEA038978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DF904FF0-0F16-4D64-9F41-ACF39387F9B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A15704D6-AD3D-40DF-AC3F-0D941DED7E3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E9D5AAC2-3F0C-42D5-81C2-127172523D1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39485168-B3BF-4FB9-9F6A-8E2520878D2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548ECB9F-70F8-4FC7-9361-3EAD12B8F42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547D90EC-D152-452D-8182-F29E92F6592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2C830973-FA2B-4685-8779-D6EA5F03BB38}"/>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514567F0-607E-4398-B478-DED880C8E72F}"/>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F534D3D1-5CB4-4ADD-86C1-8FF4301C58E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978112F8-247E-4E29-974A-F08AA64CADD2}"/>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A7A2F016-B8FE-4C2D-A8F4-8929CAA359FF}"/>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B6548CE4-DBD2-4388-B26E-3C3C1849F5DE}"/>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8E275BA8-6CD3-4EFC-90EC-3F10167EAF94}"/>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877E28D3-A6EA-4C5C-B7C7-2CC9C5697DC8}"/>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D5062EB2-006B-4E3D-8989-E0B9BD43A42E}"/>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6C132DD7-0CBF-4EC7-9F1F-F3CFC210218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BFAEBAF3-3ED2-4B59-9600-99361A75E42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C12E5454-5647-421D-98AB-2203E32BE99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31013CB4-0523-4C88-8935-FA6139298D61}"/>
            </a:ext>
          </a:extLst>
        </xdr:cNvPr>
        <xdr:cNvCxnSpPr/>
      </xdr:nvCxnSpPr>
      <xdr:spPr>
        <a:xfrm flipV="1">
          <a:off x="19509104" y="9670237"/>
          <a:ext cx="0" cy="100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93863F3D-94E4-43C5-89B0-1131A0D2D453}"/>
            </a:ext>
          </a:extLst>
        </xdr:cNvPr>
        <xdr:cNvSpPr txBox="1"/>
      </xdr:nvSpPr>
      <xdr:spPr>
        <a:xfrm>
          <a:off x="19547840" y="1068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44CBA924-3AF5-424C-81FD-28B526498709}"/>
            </a:ext>
          </a:extLst>
        </xdr:cNvPr>
        <xdr:cNvCxnSpPr/>
      </xdr:nvCxnSpPr>
      <xdr:spPr>
        <a:xfrm>
          <a:off x="19443700" y="10678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B112BF01-6DA7-4EA7-8E4C-F4D9F5482F26}"/>
            </a:ext>
          </a:extLst>
        </xdr:cNvPr>
        <xdr:cNvSpPr txBox="1"/>
      </xdr:nvSpPr>
      <xdr:spPr>
        <a:xfrm>
          <a:off x="19547840" y="944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65FD2394-E410-4077-AC95-A47922A28911}"/>
            </a:ext>
          </a:extLst>
        </xdr:cNvPr>
        <xdr:cNvCxnSpPr/>
      </xdr:nvCxnSpPr>
      <xdr:spPr>
        <a:xfrm>
          <a:off x="19443700" y="9670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7271E347-39FF-4E03-A8E6-F8B10E484C7A}"/>
            </a:ext>
          </a:extLst>
        </xdr:cNvPr>
        <xdr:cNvSpPr txBox="1"/>
      </xdr:nvSpPr>
      <xdr:spPr>
        <a:xfrm>
          <a:off x="19547840" y="1019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239E056A-A9B7-402E-9D3C-B6A44F00532D}"/>
            </a:ext>
          </a:extLst>
        </xdr:cNvPr>
        <xdr:cNvSpPr/>
      </xdr:nvSpPr>
      <xdr:spPr>
        <a:xfrm>
          <a:off x="19458940" y="10218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CA84DE78-8F0E-44A9-B686-66C922E20647}"/>
            </a:ext>
          </a:extLst>
        </xdr:cNvPr>
        <xdr:cNvSpPr/>
      </xdr:nvSpPr>
      <xdr:spPr>
        <a:xfrm>
          <a:off x="18735040" y="102201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BB112A1D-39A8-4D46-A5C5-20675FDA7D0A}"/>
            </a:ext>
          </a:extLst>
        </xdr:cNvPr>
        <xdr:cNvSpPr/>
      </xdr:nvSpPr>
      <xdr:spPr>
        <a:xfrm>
          <a:off x="17937480" y="10227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1115F744-3CA7-4639-822C-2E9E87D688F9}"/>
            </a:ext>
          </a:extLst>
        </xdr:cNvPr>
        <xdr:cNvSpPr/>
      </xdr:nvSpPr>
      <xdr:spPr>
        <a:xfrm>
          <a:off x="17162780" y="1025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433513E9-A68C-4508-B160-CA0658CA62E1}"/>
            </a:ext>
          </a:extLst>
        </xdr:cNvPr>
        <xdr:cNvSpPr/>
      </xdr:nvSpPr>
      <xdr:spPr>
        <a:xfrm>
          <a:off x="16388080" y="102662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1162518-D3AE-4C72-8462-D6556FCADDD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23BAD10-5386-4B39-9048-33169E7B5B9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749852E-5484-44B4-9201-AC8CE810AEB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786F9DF-D052-47F7-9231-8DD4F67C334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6478B36-DA46-4270-B262-571C64C8AD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12294</xdr:rowOff>
    </xdr:from>
    <xdr:to>
      <xdr:col>116</xdr:col>
      <xdr:colOff>114300</xdr:colOff>
      <xdr:row>59</xdr:row>
      <xdr:rowOff>113894</xdr:rowOff>
    </xdr:to>
    <xdr:sp macro="" textlink="">
      <xdr:nvSpPr>
        <xdr:cNvPr id="608" name="楕円 607">
          <a:extLst>
            <a:ext uri="{FF2B5EF4-FFF2-40B4-BE49-F238E27FC236}">
              <a16:creationId xmlns:a16="http://schemas.microsoft.com/office/drawing/2014/main" id="{9F35A268-C933-4838-A351-BB55E4976043}"/>
            </a:ext>
          </a:extLst>
        </xdr:cNvPr>
        <xdr:cNvSpPr/>
      </xdr:nvSpPr>
      <xdr:spPr>
        <a:xfrm>
          <a:off x="19458940" y="99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35171</xdr:rowOff>
    </xdr:from>
    <xdr:ext cx="469744" cy="259045"/>
    <xdr:sp macro="" textlink="">
      <xdr:nvSpPr>
        <xdr:cNvPr id="609" name="【学校施設】&#10;一人当たり面積該当値テキスト">
          <a:extLst>
            <a:ext uri="{FF2B5EF4-FFF2-40B4-BE49-F238E27FC236}">
              <a16:creationId xmlns:a16="http://schemas.microsoft.com/office/drawing/2014/main" id="{2ACD8E76-A6E3-43A4-B91B-855DEF742C2C}"/>
            </a:ext>
          </a:extLst>
        </xdr:cNvPr>
        <xdr:cNvSpPr txBox="1"/>
      </xdr:nvSpPr>
      <xdr:spPr>
        <a:xfrm>
          <a:off x="19547840" y="975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89560</xdr:rowOff>
    </xdr:from>
    <xdr:to>
      <xdr:col>112</xdr:col>
      <xdr:colOff>38100</xdr:colOff>
      <xdr:row>59</xdr:row>
      <xdr:rowOff>19710</xdr:rowOff>
    </xdr:to>
    <xdr:sp macro="" textlink="">
      <xdr:nvSpPr>
        <xdr:cNvPr id="610" name="楕円 609">
          <a:extLst>
            <a:ext uri="{FF2B5EF4-FFF2-40B4-BE49-F238E27FC236}">
              <a16:creationId xmlns:a16="http://schemas.microsoft.com/office/drawing/2014/main" id="{7BB0DA2A-F089-406B-819F-5798EDCAC200}"/>
            </a:ext>
          </a:extLst>
        </xdr:cNvPr>
        <xdr:cNvSpPr/>
      </xdr:nvSpPr>
      <xdr:spPr>
        <a:xfrm>
          <a:off x="18735040" y="9812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140360</xdr:rowOff>
    </xdr:from>
    <xdr:to>
      <xdr:col>116</xdr:col>
      <xdr:colOff>63500</xdr:colOff>
      <xdr:row>59</xdr:row>
      <xdr:rowOff>63094</xdr:rowOff>
    </xdr:to>
    <xdr:cxnSp macro="">
      <xdr:nvCxnSpPr>
        <xdr:cNvPr id="611" name="直線コネクタ 610">
          <a:extLst>
            <a:ext uri="{FF2B5EF4-FFF2-40B4-BE49-F238E27FC236}">
              <a16:creationId xmlns:a16="http://schemas.microsoft.com/office/drawing/2014/main" id="{9406A71D-DF3C-4E72-A310-8991D387A446}"/>
            </a:ext>
          </a:extLst>
        </xdr:cNvPr>
        <xdr:cNvCxnSpPr/>
      </xdr:nvCxnSpPr>
      <xdr:spPr>
        <a:xfrm>
          <a:off x="18778220" y="9863480"/>
          <a:ext cx="731520" cy="9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124308</xdr:rowOff>
    </xdr:from>
    <xdr:to>
      <xdr:col>107</xdr:col>
      <xdr:colOff>101600</xdr:colOff>
      <xdr:row>59</xdr:row>
      <xdr:rowOff>54458</xdr:rowOff>
    </xdr:to>
    <xdr:sp macro="" textlink="">
      <xdr:nvSpPr>
        <xdr:cNvPr id="612" name="楕円 611">
          <a:extLst>
            <a:ext uri="{FF2B5EF4-FFF2-40B4-BE49-F238E27FC236}">
              <a16:creationId xmlns:a16="http://schemas.microsoft.com/office/drawing/2014/main" id="{2DEAF1C7-6EC7-4237-BECA-C84A21B1F030}"/>
            </a:ext>
          </a:extLst>
        </xdr:cNvPr>
        <xdr:cNvSpPr/>
      </xdr:nvSpPr>
      <xdr:spPr>
        <a:xfrm>
          <a:off x="17937480" y="9847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140360</xdr:rowOff>
    </xdr:from>
    <xdr:to>
      <xdr:col>111</xdr:col>
      <xdr:colOff>177800</xdr:colOff>
      <xdr:row>59</xdr:row>
      <xdr:rowOff>3658</xdr:rowOff>
    </xdr:to>
    <xdr:cxnSp macro="">
      <xdr:nvCxnSpPr>
        <xdr:cNvPr id="613" name="直線コネクタ 612">
          <a:extLst>
            <a:ext uri="{FF2B5EF4-FFF2-40B4-BE49-F238E27FC236}">
              <a16:creationId xmlns:a16="http://schemas.microsoft.com/office/drawing/2014/main" id="{0AD794E1-E9B2-4198-BC0A-CF8D0EF066CF}"/>
            </a:ext>
          </a:extLst>
        </xdr:cNvPr>
        <xdr:cNvCxnSpPr/>
      </xdr:nvCxnSpPr>
      <xdr:spPr>
        <a:xfrm flipV="1">
          <a:off x="17988280" y="9863480"/>
          <a:ext cx="789940" cy="3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150825</xdr:rowOff>
    </xdr:from>
    <xdr:to>
      <xdr:col>102</xdr:col>
      <xdr:colOff>165100</xdr:colOff>
      <xdr:row>59</xdr:row>
      <xdr:rowOff>80975</xdr:rowOff>
    </xdr:to>
    <xdr:sp macro="" textlink="">
      <xdr:nvSpPr>
        <xdr:cNvPr id="614" name="楕円 613">
          <a:extLst>
            <a:ext uri="{FF2B5EF4-FFF2-40B4-BE49-F238E27FC236}">
              <a16:creationId xmlns:a16="http://schemas.microsoft.com/office/drawing/2014/main" id="{B518BBC2-39FA-48BE-9BE9-2FE3B4ACA988}"/>
            </a:ext>
          </a:extLst>
        </xdr:cNvPr>
        <xdr:cNvSpPr/>
      </xdr:nvSpPr>
      <xdr:spPr>
        <a:xfrm>
          <a:off x="17162780" y="9873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3658</xdr:rowOff>
    </xdr:from>
    <xdr:to>
      <xdr:col>107</xdr:col>
      <xdr:colOff>50800</xdr:colOff>
      <xdr:row>59</xdr:row>
      <xdr:rowOff>30175</xdr:rowOff>
    </xdr:to>
    <xdr:cxnSp macro="">
      <xdr:nvCxnSpPr>
        <xdr:cNvPr id="615" name="直線コネクタ 614">
          <a:extLst>
            <a:ext uri="{FF2B5EF4-FFF2-40B4-BE49-F238E27FC236}">
              <a16:creationId xmlns:a16="http://schemas.microsoft.com/office/drawing/2014/main" id="{D45F942E-0D90-4450-BEDC-64D544F6F9D2}"/>
            </a:ext>
          </a:extLst>
        </xdr:cNvPr>
        <xdr:cNvCxnSpPr/>
      </xdr:nvCxnSpPr>
      <xdr:spPr>
        <a:xfrm flipV="1">
          <a:off x="17213580" y="9894418"/>
          <a:ext cx="7747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864</xdr:rowOff>
    </xdr:from>
    <xdr:to>
      <xdr:col>98</xdr:col>
      <xdr:colOff>38100</xdr:colOff>
      <xdr:row>59</xdr:row>
      <xdr:rowOff>102464</xdr:rowOff>
    </xdr:to>
    <xdr:sp macro="" textlink="">
      <xdr:nvSpPr>
        <xdr:cNvPr id="616" name="楕円 615">
          <a:extLst>
            <a:ext uri="{FF2B5EF4-FFF2-40B4-BE49-F238E27FC236}">
              <a16:creationId xmlns:a16="http://schemas.microsoft.com/office/drawing/2014/main" id="{14F82E7D-62B9-4DAF-9C9D-AD6D4CFD9B08}"/>
            </a:ext>
          </a:extLst>
        </xdr:cNvPr>
        <xdr:cNvSpPr/>
      </xdr:nvSpPr>
      <xdr:spPr>
        <a:xfrm>
          <a:off x="16388080" y="98916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30175</xdr:rowOff>
    </xdr:from>
    <xdr:to>
      <xdr:col>102</xdr:col>
      <xdr:colOff>114300</xdr:colOff>
      <xdr:row>59</xdr:row>
      <xdr:rowOff>51664</xdr:rowOff>
    </xdr:to>
    <xdr:cxnSp macro="">
      <xdr:nvCxnSpPr>
        <xdr:cNvPr id="617" name="直線コネクタ 616">
          <a:extLst>
            <a:ext uri="{FF2B5EF4-FFF2-40B4-BE49-F238E27FC236}">
              <a16:creationId xmlns:a16="http://schemas.microsoft.com/office/drawing/2014/main" id="{523FF540-2108-4C0B-8F77-1914D06BA39B}"/>
            </a:ext>
          </a:extLst>
        </xdr:cNvPr>
        <xdr:cNvCxnSpPr/>
      </xdr:nvCxnSpPr>
      <xdr:spPr>
        <a:xfrm flipV="1">
          <a:off x="16431260" y="9920935"/>
          <a:ext cx="78232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9E809BDF-FC73-466C-91C7-C15261DC544B}"/>
            </a:ext>
          </a:extLst>
        </xdr:cNvPr>
        <xdr:cNvSpPr txBox="1"/>
      </xdr:nvSpPr>
      <xdr:spPr>
        <a:xfrm>
          <a:off x="18561127" y="1030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51C946FF-4DF1-458C-838A-BB07AE800891}"/>
            </a:ext>
          </a:extLst>
        </xdr:cNvPr>
        <xdr:cNvSpPr txBox="1"/>
      </xdr:nvSpPr>
      <xdr:spPr>
        <a:xfrm>
          <a:off x="17776267" y="1031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a:extLst>
            <a:ext uri="{FF2B5EF4-FFF2-40B4-BE49-F238E27FC236}">
              <a16:creationId xmlns:a16="http://schemas.microsoft.com/office/drawing/2014/main" id="{48595350-A52B-4C0F-8A9E-A631E092F77B}"/>
            </a:ext>
          </a:extLst>
        </xdr:cNvPr>
        <xdr:cNvSpPr txBox="1"/>
      </xdr:nvSpPr>
      <xdr:spPr>
        <a:xfrm>
          <a:off x="17001567" y="1034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21" name="n_4aveValue【学校施設】&#10;一人当たり面積">
          <a:extLst>
            <a:ext uri="{FF2B5EF4-FFF2-40B4-BE49-F238E27FC236}">
              <a16:creationId xmlns:a16="http://schemas.microsoft.com/office/drawing/2014/main" id="{45D5F7BE-7E6A-4269-9001-0EBB3DFD7A68}"/>
            </a:ext>
          </a:extLst>
        </xdr:cNvPr>
        <xdr:cNvSpPr txBox="1"/>
      </xdr:nvSpPr>
      <xdr:spPr>
        <a:xfrm>
          <a:off x="16226867" y="1035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36237</xdr:rowOff>
    </xdr:from>
    <xdr:ext cx="469744" cy="259045"/>
    <xdr:sp macro="" textlink="">
      <xdr:nvSpPr>
        <xdr:cNvPr id="622" name="n_1mainValue【学校施設】&#10;一人当たり面積">
          <a:extLst>
            <a:ext uri="{FF2B5EF4-FFF2-40B4-BE49-F238E27FC236}">
              <a16:creationId xmlns:a16="http://schemas.microsoft.com/office/drawing/2014/main" id="{4CE8BAB5-644A-4732-BF86-8B46A357D36F}"/>
            </a:ext>
          </a:extLst>
        </xdr:cNvPr>
        <xdr:cNvSpPr txBox="1"/>
      </xdr:nvSpPr>
      <xdr:spPr>
        <a:xfrm>
          <a:off x="18561127" y="959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70985</xdr:rowOff>
    </xdr:from>
    <xdr:ext cx="469744" cy="259045"/>
    <xdr:sp macro="" textlink="">
      <xdr:nvSpPr>
        <xdr:cNvPr id="623" name="n_2mainValue【学校施設】&#10;一人当たり面積">
          <a:extLst>
            <a:ext uri="{FF2B5EF4-FFF2-40B4-BE49-F238E27FC236}">
              <a16:creationId xmlns:a16="http://schemas.microsoft.com/office/drawing/2014/main" id="{4E2651E4-6D21-4F38-A73A-662D0B62E574}"/>
            </a:ext>
          </a:extLst>
        </xdr:cNvPr>
        <xdr:cNvSpPr txBox="1"/>
      </xdr:nvSpPr>
      <xdr:spPr>
        <a:xfrm>
          <a:off x="17776267" y="962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97502</xdr:rowOff>
    </xdr:from>
    <xdr:ext cx="469744" cy="259045"/>
    <xdr:sp macro="" textlink="">
      <xdr:nvSpPr>
        <xdr:cNvPr id="624" name="n_3mainValue【学校施設】&#10;一人当たり面積">
          <a:extLst>
            <a:ext uri="{FF2B5EF4-FFF2-40B4-BE49-F238E27FC236}">
              <a16:creationId xmlns:a16="http://schemas.microsoft.com/office/drawing/2014/main" id="{F952D923-A480-4DC2-8837-E76955197EC8}"/>
            </a:ext>
          </a:extLst>
        </xdr:cNvPr>
        <xdr:cNvSpPr txBox="1"/>
      </xdr:nvSpPr>
      <xdr:spPr>
        <a:xfrm>
          <a:off x="17001567" y="965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118991</xdr:rowOff>
    </xdr:from>
    <xdr:ext cx="469744" cy="259045"/>
    <xdr:sp macro="" textlink="">
      <xdr:nvSpPr>
        <xdr:cNvPr id="625" name="n_4mainValue【学校施設】&#10;一人当たり面積">
          <a:extLst>
            <a:ext uri="{FF2B5EF4-FFF2-40B4-BE49-F238E27FC236}">
              <a16:creationId xmlns:a16="http://schemas.microsoft.com/office/drawing/2014/main" id="{13ADEC56-D722-47C0-89BE-8FF31F8C47CC}"/>
            </a:ext>
          </a:extLst>
        </xdr:cNvPr>
        <xdr:cNvSpPr txBox="1"/>
      </xdr:nvSpPr>
      <xdr:spPr>
        <a:xfrm>
          <a:off x="16226867" y="967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C0299495-484B-4BDC-B69A-63DC399B956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F75B9B3E-2F68-4BC6-A92C-D22E064B1A9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8C010B24-0F81-4575-B10C-6AD9EDE3A25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FF69ECF8-3964-4C36-8F9B-3DB8D61BF9A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262DB503-C71A-4E54-94B3-2FDD76E8E0C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A7060B19-049D-4FC3-ABDC-5E0E904A123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2654FE4E-5E15-40FC-B412-A4AD72C5B18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CF8341E-541E-4E01-96CB-A8C9A220FDC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46CED7AC-F735-48DA-ADA8-A544615D94F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3D659CFE-00C8-40BF-8B3A-AEB2D0C8D7D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3CCD051C-5C1F-4C10-889C-61E0FA51130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D4DF9B43-C42B-48E7-89B6-4E6D0956C1FE}"/>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78B47EC5-F82F-47BD-9A78-F7B2767BE7D2}"/>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3E3855A-089B-46A1-9C70-1F1E5C85F754}"/>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E001E5E4-1141-4F34-B365-2B599A03EF8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8796F1E2-DE2D-48C4-A513-395B8A58D40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E9A4E483-E4BF-4C17-98A9-B6590901D5AF}"/>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11DA3559-19AB-40CC-8476-4494E83EE4E8}"/>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324D9A31-470C-4D72-A2DA-2685F126B9E9}"/>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4C148BFD-B677-4316-8BB2-25EC872887E2}"/>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B34407F4-3BAA-46B3-8878-F01BFDB7D90D}"/>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73EBC73D-9441-47DA-90FE-29D69878F60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72F91966-F08A-43DB-B0F9-6A774EBD4FB5}"/>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C1454033-B23F-4CAB-8563-F7C2AD40454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11BECC75-5A51-4874-8499-8252BB91822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7E1B0FC7-4829-4BCE-B9A7-25C5265BEFC4}"/>
            </a:ext>
          </a:extLst>
        </xdr:cNvPr>
        <xdr:cNvCxnSpPr/>
      </xdr:nvCxnSpPr>
      <xdr:spPr>
        <a:xfrm flipV="1">
          <a:off x="14375764" y="13180968"/>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614B9969-BF62-4781-BD72-7408E5995A9A}"/>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944F8B63-758E-43ED-ABC9-4F2C0027F6AF}"/>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7CBBB99E-EEBF-4BD1-9845-AD33CBA63947}"/>
            </a:ext>
          </a:extLst>
        </xdr:cNvPr>
        <xdr:cNvSpPr txBox="1"/>
      </xdr:nvSpPr>
      <xdr:spPr>
        <a:xfrm>
          <a:off x="14414500" y="129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4279CC62-CD75-4539-ADF4-FC931B9A6D68}"/>
            </a:ext>
          </a:extLst>
        </xdr:cNvPr>
        <xdr:cNvCxnSpPr/>
      </xdr:nvCxnSpPr>
      <xdr:spPr>
        <a:xfrm>
          <a:off x="14287500" y="13180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656" name="【児童館】&#10;有形固定資産減価償却率平均値テキスト">
          <a:extLst>
            <a:ext uri="{FF2B5EF4-FFF2-40B4-BE49-F238E27FC236}">
              <a16:creationId xmlns:a16="http://schemas.microsoft.com/office/drawing/2014/main" id="{BD496865-B479-428A-B0F2-FCA877387393}"/>
            </a:ext>
          </a:extLst>
        </xdr:cNvPr>
        <xdr:cNvSpPr txBox="1"/>
      </xdr:nvSpPr>
      <xdr:spPr>
        <a:xfrm>
          <a:off x="14414500" y="13678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7AD5E1C7-9776-4446-B31C-B0279EEEAB66}"/>
            </a:ext>
          </a:extLst>
        </xdr:cNvPr>
        <xdr:cNvSpPr/>
      </xdr:nvSpPr>
      <xdr:spPr>
        <a:xfrm>
          <a:off x="14325600" y="1382358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0C485164-3400-4377-AF52-B0E80E064D6B}"/>
            </a:ext>
          </a:extLst>
        </xdr:cNvPr>
        <xdr:cNvSpPr/>
      </xdr:nvSpPr>
      <xdr:spPr>
        <a:xfrm>
          <a:off x="13578840" y="1379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65763433-A50D-4D51-9515-A620EA36C39A}"/>
            </a:ext>
          </a:extLst>
        </xdr:cNvPr>
        <xdr:cNvSpPr/>
      </xdr:nvSpPr>
      <xdr:spPr>
        <a:xfrm>
          <a:off x="1280414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68EB02BE-4683-4061-8A3A-2ED76EA44B27}"/>
            </a:ext>
          </a:extLst>
        </xdr:cNvPr>
        <xdr:cNvSpPr/>
      </xdr:nvSpPr>
      <xdr:spPr>
        <a:xfrm>
          <a:off x="12029440" y="13732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a:extLst>
            <a:ext uri="{FF2B5EF4-FFF2-40B4-BE49-F238E27FC236}">
              <a16:creationId xmlns:a16="http://schemas.microsoft.com/office/drawing/2014/main" id="{A77B1570-7E53-4B37-B996-53764D8838C6}"/>
            </a:ext>
          </a:extLst>
        </xdr:cNvPr>
        <xdr:cNvSpPr/>
      </xdr:nvSpPr>
      <xdr:spPr>
        <a:xfrm>
          <a:off x="11231880" y="137163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8A1493E-6A19-488B-9562-543D162310D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97EC85D-D6A5-4B96-8B20-05BEFC0F736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7A527B7-5123-455C-8EC8-AF4446F3939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9A6E5C4-9105-4A16-88E9-FD9BAA2633D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AC43554-6147-4C97-B06C-F661163D62D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67" name="楕円 666">
          <a:extLst>
            <a:ext uri="{FF2B5EF4-FFF2-40B4-BE49-F238E27FC236}">
              <a16:creationId xmlns:a16="http://schemas.microsoft.com/office/drawing/2014/main" id="{8EE5494C-E773-4909-915F-60173ACEA424}"/>
            </a:ext>
          </a:extLst>
        </xdr:cNvPr>
        <xdr:cNvSpPr/>
      </xdr:nvSpPr>
      <xdr:spPr>
        <a:xfrm>
          <a:off x="14325600" y="1383501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66964</xdr:rowOff>
    </xdr:from>
    <xdr:ext cx="405111" cy="259045"/>
    <xdr:sp macro="" textlink="">
      <xdr:nvSpPr>
        <xdr:cNvPr id="668" name="【児童館】&#10;有形固定資産減価償却率該当値テキスト">
          <a:extLst>
            <a:ext uri="{FF2B5EF4-FFF2-40B4-BE49-F238E27FC236}">
              <a16:creationId xmlns:a16="http://schemas.microsoft.com/office/drawing/2014/main" id="{CDAF0620-F294-4828-B60A-0F3154E5E56A}"/>
            </a:ext>
          </a:extLst>
        </xdr:cNvPr>
        <xdr:cNvSpPr txBox="1"/>
      </xdr:nvSpPr>
      <xdr:spPr>
        <a:xfrm>
          <a:off x="14414500" y="13813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50981</xdr:rowOff>
    </xdr:from>
    <xdr:to>
      <xdr:col>81</xdr:col>
      <xdr:colOff>101600</xdr:colOff>
      <xdr:row>82</xdr:row>
      <xdr:rowOff>152581</xdr:rowOff>
    </xdr:to>
    <xdr:sp macro="" textlink="">
      <xdr:nvSpPr>
        <xdr:cNvPr id="669" name="楕円 668">
          <a:extLst>
            <a:ext uri="{FF2B5EF4-FFF2-40B4-BE49-F238E27FC236}">
              <a16:creationId xmlns:a16="http://schemas.microsoft.com/office/drawing/2014/main" id="{2FB93303-6D1B-4643-BD04-1E1D21DDFDD0}"/>
            </a:ext>
          </a:extLst>
        </xdr:cNvPr>
        <xdr:cNvSpPr/>
      </xdr:nvSpPr>
      <xdr:spPr>
        <a:xfrm>
          <a:off x="13578840" y="1379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101781</xdr:rowOff>
    </xdr:from>
    <xdr:to>
      <xdr:col>85</xdr:col>
      <xdr:colOff>127000</xdr:colOff>
      <xdr:row>82</xdr:row>
      <xdr:rowOff>139337</xdr:rowOff>
    </xdr:to>
    <xdr:cxnSp macro="">
      <xdr:nvCxnSpPr>
        <xdr:cNvPr id="670" name="直線コネクタ 669">
          <a:extLst>
            <a:ext uri="{FF2B5EF4-FFF2-40B4-BE49-F238E27FC236}">
              <a16:creationId xmlns:a16="http://schemas.microsoft.com/office/drawing/2014/main" id="{31373986-9F37-4367-965D-056E9B063B7B}"/>
            </a:ext>
          </a:extLst>
        </xdr:cNvPr>
        <xdr:cNvCxnSpPr/>
      </xdr:nvCxnSpPr>
      <xdr:spPr>
        <a:xfrm>
          <a:off x="13629640" y="13848261"/>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148952</xdr:rowOff>
    </xdr:from>
    <xdr:to>
      <xdr:col>76</xdr:col>
      <xdr:colOff>165100</xdr:colOff>
      <xdr:row>82</xdr:row>
      <xdr:rowOff>79102</xdr:rowOff>
    </xdr:to>
    <xdr:sp macro="" textlink="">
      <xdr:nvSpPr>
        <xdr:cNvPr id="671" name="楕円 670">
          <a:extLst>
            <a:ext uri="{FF2B5EF4-FFF2-40B4-BE49-F238E27FC236}">
              <a16:creationId xmlns:a16="http://schemas.microsoft.com/office/drawing/2014/main" id="{D4D630D0-1FBD-4734-98BB-871D236FF83C}"/>
            </a:ext>
          </a:extLst>
        </xdr:cNvPr>
        <xdr:cNvSpPr/>
      </xdr:nvSpPr>
      <xdr:spPr>
        <a:xfrm>
          <a:off x="12804140" y="13727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28302</xdr:rowOff>
    </xdr:from>
    <xdr:to>
      <xdr:col>81</xdr:col>
      <xdr:colOff>50800</xdr:colOff>
      <xdr:row>82</xdr:row>
      <xdr:rowOff>101781</xdr:rowOff>
    </xdr:to>
    <xdr:cxnSp macro="">
      <xdr:nvCxnSpPr>
        <xdr:cNvPr id="672" name="直線コネクタ 671">
          <a:extLst>
            <a:ext uri="{FF2B5EF4-FFF2-40B4-BE49-F238E27FC236}">
              <a16:creationId xmlns:a16="http://schemas.microsoft.com/office/drawing/2014/main" id="{A6C5E8CB-64EF-4CBA-9500-E0A63D6F9C4B}"/>
            </a:ext>
          </a:extLst>
        </xdr:cNvPr>
        <xdr:cNvCxnSpPr/>
      </xdr:nvCxnSpPr>
      <xdr:spPr>
        <a:xfrm>
          <a:off x="12854940" y="13774782"/>
          <a:ext cx="7747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111398</xdr:rowOff>
    </xdr:from>
    <xdr:to>
      <xdr:col>72</xdr:col>
      <xdr:colOff>38100</xdr:colOff>
      <xdr:row>82</xdr:row>
      <xdr:rowOff>41548</xdr:rowOff>
    </xdr:to>
    <xdr:sp macro="" textlink="">
      <xdr:nvSpPr>
        <xdr:cNvPr id="673" name="楕円 672">
          <a:extLst>
            <a:ext uri="{FF2B5EF4-FFF2-40B4-BE49-F238E27FC236}">
              <a16:creationId xmlns:a16="http://schemas.microsoft.com/office/drawing/2014/main" id="{E9770E84-2CB7-4B0C-82C4-A69A8B761276}"/>
            </a:ext>
          </a:extLst>
        </xdr:cNvPr>
        <xdr:cNvSpPr/>
      </xdr:nvSpPr>
      <xdr:spPr>
        <a:xfrm>
          <a:off x="12029440" y="13690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162198</xdr:rowOff>
    </xdr:from>
    <xdr:to>
      <xdr:col>76</xdr:col>
      <xdr:colOff>114300</xdr:colOff>
      <xdr:row>82</xdr:row>
      <xdr:rowOff>28302</xdr:rowOff>
    </xdr:to>
    <xdr:cxnSp macro="">
      <xdr:nvCxnSpPr>
        <xdr:cNvPr id="674" name="直線コネクタ 673">
          <a:extLst>
            <a:ext uri="{FF2B5EF4-FFF2-40B4-BE49-F238E27FC236}">
              <a16:creationId xmlns:a16="http://schemas.microsoft.com/office/drawing/2014/main" id="{08F51E26-7CDC-4B68-969B-7B1FB2806E99}"/>
            </a:ext>
          </a:extLst>
        </xdr:cNvPr>
        <xdr:cNvCxnSpPr/>
      </xdr:nvCxnSpPr>
      <xdr:spPr>
        <a:xfrm>
          <a:off x="12072620" y="13741038"/>
          <a:ext cx="782320" cy="3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73842</xdr:rowOff>
    </xdr:from>
    <xdr:to>
      <xdr:col>67</xdr:col>
      <xdr:colOff>101600</xdr:colOff>
      <xdr:row>82</xdr:row>
      <xdr:rowOff>3992</xdr:rowOff>
    </xdr:to>
    <xdr:sp macro="" textlink="">
      <xdr:nvSpPr>
        <xdr:cNvPr id="675" name="楕円 674">
          <a:extLst>
            <a:ext uri="{FF2B5EF4-FFF2-40B4-BE49-F238E27FC236}">
              <a16:creationId xmlns:a16="http://schemas.microsoft.com/office/drawing/2014/main" id="{35001D65-1280-479A-913B-58521CAC4B1E}"/>
            </a:ext>
          </a:extLst>
        </xdr:cNvPr>
        <xdr:cNvSpPr/>
      </xdr:nvSpPr>
      <xdr:spPr>
        <a:xfrm>
          <a:off x="11231880" y="13652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124642</xdr:rowOff>
    </xdr:from>
    <xdr:to>
      <xdr:col>71</xdr:col>
      <xdr:colOff>177800</xdr:colOff>
      <xdr:row>81</xdr:row>
      <xdr:rowOff>162198</xdr:rowOff>
    </xdr:to>
    <xdr:cxnSp macro="">
      <xdr:nvCxnSpPr>
        <xdr:cNvPr id="676" name="直線コネクタ 675">
          <a:extLst>
            <a:ext uri="{FF2B5EF4-FFF2-40B4-BE49-F238E27FC236}">
              <a16:creationId xmlns:a16="http://schemas.microsoft.com/office/drawing/2014/main" id="{77E915C4-268D-4CB2-BD18-F5C13BD419EC}"/>
            </a:ext>
          </a:extLst>
        </xdr:cNvPr>
        <xdr:cNvCxnSpPr/>
      </xdr:nvCxnSpPr>
      <xdr:spPr>
        <a:xfrm>
          <a:off x="11282680" y="13703482"/>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77" name="n_1aveValue【児童館】&#10;有形固定資産減価償却率">
          <a:extLst>
            <a:ext uri="{FF2B5EF4-FFF2-40B4-BE49-F238E27FC236}">
              <a16:creationId xmlns:a16="http://schemas.microsoft.com/office/drawing/2014/main" id="{49FDA4CA-ECB8-43B8-A8B4-213F0AEF8788}"/>
            </a:ext>
          </a:extLst>
        </xdr:cNvPr>
        <xdr:cNvSpPr txBox="1"/>
      </xdr:nvSpPr>
      <xdr:spPr>
        <a:xfrm>
          <a:off x="13437244" y="1357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99621</xdr:rowOff>
    </xdr:from>
    <xdr:ext cx="405111" cy="259045"/>
    <xdr:sp macro="" textlink="">
      <xdr:nvSpPr>
        <xdr:cNvPr id="678" name="n_2aveValue【児童館】&#10;有形固定資産減価償却率">
          <a:extLst>
            <a:ext uri="{FF2B5EF4-FFF2-40B4-BE49-F238E27FC236}">
              <a16:creationId xmlns:a16="http://schemas.microsoft.com/office/drawing/2014/main" id="{79938A09-C3DD-4B74-8554-9EDE7056331C}"/>
            </a:ext>
          </a:extLst>
        </xdr:cNvPr>
        <xdr:cNvSpPr txBox="1"/>
      </xdr:nvSpPr>
      <xdr:spPr>
        <a:xfrm>
          <a:off x="12675244" y="1384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75128</xdr:rowOff>
    </xdr:from>
    <xdr:ext cx="405111" cy="259045"/>
    <xdr:sp macro="" textlink="">
      <xdr:nvSpPr>
        <xdr:cNvPr id="679" name="n_3aveValue【児童館】&#10;有形固定資産減価償却率">
          <a:extLst>
            <a:ext uri="{FF2B5EF4-FFF2-40B4-BE49-F238E27FC236}">
              <a16:creationId xmlns:a16="http://schemas.microsoft.com/office/drawing/2014/main" id="{8AEC7BC1-0EE7-499E-B6BF-1042BA9D299A}"/>
            </a:ext>
          </a:extLst>
        </xdr:cNvPr>
        <xdr:cNvSpPr txBox="1"/>
      </xdr:nvSpPr>
      <xdr:spPr>
        <a:xfrm>
          <a:off x="11900544" y="1382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58800</xdr:rowOff>
    </xdr:from>
    <xdr:ext cx="405111" cy="259045"/>
    <xdr:sp macro="" textlink="">
      <xdr:nvSpPr>
        <xdr:cNvPr id="680" name="n_4aveValue【児童館】&#10;有形固定資産減価償却率">
          <a:extLst>
            <a:ext uri="{FF2B5EF4-FFF2-40B4-BE49-F238E27FC236}">
              <a16:creationId xmlns:a16="http://schemas.microsoft.com/office/drawing/2014/main" id="{0EEC260E-A938-42A6-B72D-A22FF7C90B16}"/>
            </a:ext>
          </a:extLst>
        </xdr:cNvPr>
        <xdr:cNvSpPr txBox="1"/>
      </xdr:nvSpPr>
      <xdr:spPr>
        <a:xfrm>
          <a:off x="11102984" y="13805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143708</xdr:rowOff>
    </xdr:from>
    <xdr:ext cx="405111" cy="259045"/>
    <xdr:sp macro="" textlink="">
      <xdr:nvSpPr>
        <xdr:cNvPr id="681" name="n_1mainValue【児童館】&#10;有形固定資産減価償却率">
          <a:extLst>
            <a:ext uri="{FF2B5EF4-FFF2-40B4-BE49-F238E27FC236}">
              <a16:creationId xmlns:a16="http://schemas.microsoft.com/office/drawing/2014/main" id="{0FA0BB88-BC99-4A1F-A3DA-CEA37ECBE9B2}"/>
            </a:ext>
          </a:extLst>
        </xdr:cNvPr>
        <xdr:cNvSpPr txBox="1"/>
      </xdr:nvSpPr>
      <xdr:spPr>
        <a:xfrm>
          <a:off x="13437244" y="1389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95629</xdr:rowOff>
    </xdr:from>
    <xdr:ext cx="405111" cy="259045"/>
    <xdr:sp macro="" textlink="">
      <xdr:nvSpPr>
        <xdr:cNvPr id="682" name="n_2mainValue【児童館】&#10;有形固定資産減価償却率">
          <a:extLst>
            <a:ext uri="{FF2B5EF4-FFF2-40B4-BE49-F238E27FC236}">
              <a16:creationId xmlns:a16="http://schemas.microsoft.com/office/drawing/2014/main" id="{FA62BECB-7FE2-4FDC-874E-ECFB27D87CCA}"/>
            </a:ext>
          </a:extLst>
        </xdr:cNvPr>
        <xdr:cNvSpPr txBox="1"/>
      </xdr:nvSpPr>
      <xdr:spPr>
        <a:xfrm>
          <a:off x="12675244" y="1350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58075</xdr:rowOff>
    </xdr:from>
    <xdr:ext cx="405111" cy="259045"/>
    <xdr:sp macro="" textlink="">
      <xdr:nvSpPr>
        <xdr:cNvPr id="683" name="n_3mainValue【児童館】&#10;有形固定資産減価償却率">
          <a:extLst>
            <a:ext uri="{FF2B5EF4-FFF2-40B4-BE49-F238E27FC236}">
              <a16:creationId xmlns:a16="http://schemas.microsoft.com/office/drawing/2014/main" id="{8FF6A6D6-3118-4535-9728-4B67F3690746}"/>
            </a:ext>
          </a:extLst>
        </xdr:cNvPr>
        <xdr:cNvSpPr txBox="1"/>
      </xdr:nvSpPr>
      <xdr:spPr>
        <a:xfrm>
          <a:off x="11900544" y="13469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20519</xdr:rowOff>
    </xdr:from>
    <xdr:ext cx="405111" cy="259045"/>
    <xdr:sp macro="" textlink="">
      <xdr:nvSpPr>
        <xdr:cNvPr id="684" name="n_4mainValue【児童館】&#10;有形固定資産減価償却率">
          <a:extLst>
            <a:ext uri="{FF2B5EF4-FFF2-40B4-BE49-F238E27FC236}">
              <a16:creationId xmlns:a16="http://schemas.microsoft.com/office/drawing/2014/main" id="{899EA795-A06C-46D6-AA75-41B7AFD52F51}"/>
            </a:ext>
          </a:extLst>
        </xdr:cNvPr>
        <xdr:cNvSpPr txBox="1"/>
      </xdr:nvSpPr>
      <xdr:spPr>
        <a:xfrm>
          <a:off x="11102984" y="1343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F84BD454-5650-4C3C-A064-90AB3A6CDF6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E1C2EB5B-E53C-4E1B-A4E9-3AB92C77EDE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5F25F84-C4F4-411C-A298-0815465E1FA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288B942A-BCC3-48E8-855D-6A5D26301D7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D28BB19A-E59A-4172-9A44-F14A50BF46A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74F3BDFF-3BD9-4057-8B76-D063E3FBF70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6B456F54-64A9-42D5-BFB5-41B81B69508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C5AA0BAD-4338-4C63-97BD-0C160C2FEA8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71195983-6463-4622-A870-BCF1B58C02B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A6032CDE-4B4D-4C21-953F-6D7646D4335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A7365768-3523-429F-B3ED-B0A05A7D1D51}"/>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4B3FD5FC-4CDB-406D-9BDE-7B99A3100AB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781A4EB1-3115-4AEA-AC90-442102F19DDD}"/>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A7FDD5F4-16A1-4FDD-8AA2-819B995F5582}"/>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8B7AD855-6B43-441F-BBB1-4D9BB6E7AD73}"/>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BA86EB79-C233-4A4A-84F3-D870D7B61D8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37F7F898-9BC7-4899-B888-7EEDDBF7F294}"/>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8CE6DFC3-510F-41C4-A3E7-7B055B70625A}"/>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FB826042-A29F-4C36-B086-92FE21E8469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B876204D-864F-4D87-818F-BD6ED164ECF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8FB3161D-E20B-4158-A066-A386BEADD29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82106664-E9E5-4681-B9E1-A105F89F7730}"/>
            </a:ext>
          </a:extLst>
        </xdr:cNvPr>
        <xdr:cNvCxnSpPr/>
      </xdr:nvCxnSpPr>
      <xdr:spPr>
        <a:xfrm flipV="1">
          <a:off x="19509104" y="13288518"/>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AF5B394D-A42D-49CE-82A0-8BBB811ADFD7}"/>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51F70FA8-DFE9-4208-9CE9-5118D5ACF322}"/>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82D143A5-4C34-4F2D-B81A-99D5C3A7BAE7}"/>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E6821922-1EDC-468E-A812-C760A0DD7420}"/>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BBDFE003-16A0-467D-82E6-AA239FB6D6A4}"/>
            </a:ext>
          </a:extLst>
        </xdr:cNvPr>
        <xdr:cNvSpPr txBox="1"/>
      </xdr:nvSpPr>
      <xdr:spPr>
        <a:xfrm>
          <a:off x="19547840" y="1409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F99CE479-F45A-4C62-A7B7-3C43253E425A}"/>
            </a:ext>
          </a:extLst>
        </xdr:cNvPr>
        <xdr:cNvSpPr/>
      </xdr:nvSpPr>
      <xdr:spPr>
        <a:xfrm>
          <a:off x="19458940" y="1424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EC52966F-7DD8-40B0-B361-A18D9F5574B7}"/>
            </a:ext>
          </a:extLst>
        </xdr:cNvPr>
        <xdr:cNvSpPr/>
      </xdr:nvSpPr>
      <xdr:spPr>
        <a:xfrm>
          <a:off x="1873504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BE2588A3-13BA-4CD1-8522-6ADECE861A6C}"/>
            </a:ext>
          </a:extLst>
        </xdr:cNvPr>
        <xdr:cNvSpPr/>
      </xdr:nvSpPr>
      <xdr:spPr>
        <a:xfrm>
          <a:off x="179374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91BDA7B5-27B0-425F-BF39-EA18326BB801}"/>
            </a:ext>
          </a:extLst>
        </xdr:cNvPr>
        <xdr:cNvSpPr/>
      </xdr:nvSpPr>
      <xdr:spPr>
        <a:xfrm>
          <a:off x="17162780" y="14242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E2FF0971-5B8E-4403-849B-3562B9966E96}"/>
            </a:ext>
          </a:extLst>
        </xdr:cNvPr>
        <xdr:cNvSpPr/>
      </xdr:nvSpPr>
      <xdr:spPr>
        <a:xfrm>
          <a:off x="16388080" y="142245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9BE262F-30F9-4267-9C0B-B325AD0FBF2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48958B7-CA43-470A-BB00-4A6081D1229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21C0A28-212C-4B11-91AE-2D0A5941E48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17D6346-60B3-44DB-976E-C7FE1D0A86A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D2B11F1-4256-4D90-9E71-E415B095732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22" name="楕円 721">
          <a:extLst>
            <a:ext uri="{FF2B5EF4-FFF2-40B4-BE49-F238E27FC236}">
              <a16:creationId xmlns:a16="http://schemas.microsoft.com/office/drawing/2014/main" id="{A0CF941C-251C-4D8C-AD28-2050CB8C8A1E}"/>
            </a:ext>
          </a:extLst>
        </xdr:cNvPr>
        <xdr:cNvSpPr/>
      </xdr:nvSpPr>
      <xdr:spPr>
        <a:xfrm>
          <a:off x="1945894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144035</xdr:rowOff>
    </xdr:from>
    <xdr:ext cx="469744" cy="259045"/>
    <xdr:sp macro="" textlink="">
      <xdr:nvSpPr>
        <xdr:cNvPr id="723" name="【児童館】&#10;一人当たり面積該当値テキスト">
          <a:extLst>
            <a:ext uri="{FF2B5EF4-FFF2-40B4-BE49-F238E27FC236}">
              <a16:creationId xmlns:a16="http://schemas.microsoft.com/office/drawing/2014/main" id="{418485BC-EBC5-49D9-82C1-249F8BDE2643}"/>
            </a:ext>
          </a:extLst>
        </xdr:cNvPr>
        <xdr:cNvSpPr txBox="1"/>
      </xdr:nvSpPr>
      <xdr:spPr>
        <a:xfrm>
          <a:off x="19547840"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24" name="楕円 723">
          <a:extLst>
            <a:ext uri="{FF2B5EF4-FFF2-40B4-BE49-F238E27FC236}">
              <a16:creationId xmlns:a16="http://schemas.microsoft.com/office/drawing/2014/main" id="{512FA6EE-129A-4060-98F1-DE845102F035}"/>
            </a:ext>
          </a:extLst>
        </xdr:cNvPr>
        <xdr:cNvSpPr/>
      </xdr:nvSpPr>
      <xdr:spPr>
        <a:xfrm>
          <a:off x="18735040" y="1429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5" name="直線コネクタ 724">
          <a:extLst>
            <a:ext uri="{FF2B5EF4-FFF2-40B4-BE49-F238E27FC236}">
              <a16:creationId xmlns:a16="http://schemas.microsoft.com/office/drawing/2014/main" id="{0D979251-ECF9-4B82-91B2-5BB44C399035}"/>
            </a:ext>
          </a:extLst>
        </xdr:cNvPr>
        <xdr:cNvCxnSpPr/>
      </xdr:nvCxnSpPr>
      <xdr:spPr>
        <a:xfrm>
          <a:off x="18778220" y="143446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726" name="楕円 725">
          <a:extLst>
            <a:ext uri="{FF2B5EF4-FFF2-40B4-BE49-F238E27FC236}">
              <a16:creationId xmlns:a16="http://schemas.microsoft.com/office/drawing/2014/main" id="{D3F2B47C-880D-4971-AF7D-FA3A4297A8D7}"/>
            </a:ext>
          </a:extLst>
        </xdr:cNvPr>
        <xdr:cNvSpPr/>
      </xdr:nvSpPr>
      <xdr:spPr>
        <a:xfrm>
          <a:off x="17937480" y="142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99822</xdr:rowOff>
    </xdr:to>
    <xdr:cxnSp macro="">
      <xdr:nvCxnSpPr>
        <xdr:cNvPr id="727" name="直線コネクタ 726">
          <a:extLst>
            <a:ext uri="{FF2B5EF4-FFF2-40B4-BE49-F238E27FC236}">
              <a16:creationId xmlns:a16="http://schemas.microsoft.com/office/drawing/2014/main" id="{9930FAC4-78C2-4805-8B0C-83352A23595B}"/>
            </a:ext>
          </a:extLst>
        </xdr:cNvPr>
        <xdr:cNvCxnSpPr/>
      </xdr:nvCxnSpPr>
      <xdr:spPr>
        <a:xfrm flipV="1">
          <a:off x="17988280" y="1434465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28" name="楕円 727">
          <a:extLst>
            <a:ext uri="{FF2B5EF4-FFF2-40B4-BE49-F238E27FC236}">
              <a16:creationId xmlns:a16="http://schemas.microsoft.com/office/drawing/2014/main" id="{40DD09FD-4378-45B4-A50D-DF2562952D37}"/>
            </a:ext>
          </a:extLst>
        </xdr:cNvPr>
        <xdr:cNvSpPr/>
      </xdr:nvSpPr>
      <xdr:spPr>
        <a:xfrm>
          <a:off x="17162780" y="142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99822</xdr:rowOff>
    </xdr:from>
    <xdr:to>
      <xdr:col>107</xdr:col>
      <xdr:colOff>50800</xdr:colOff>
      <xdr:row>85</xdr:row>
      <xdr:rowOff>99822</xdr:rowOff>
    </xdr:to>
    <xdr:cxnSp macro="">
      <xdr:nvCxnSpPr>
        <xdr:cNvPr id="729" name="直線コネクタ 728">
          <a:extLst>
            <a:ext uri="{FF2B5EF4-FFF2-40B4-BE49-F238E27FC236}">
              <a16:creationId xmlns:a16="http://schemas.microsoft.com/office/drawing/2014/main" id="{59972C53-9DD3-47AD-8E4F-E1481B433016}"/>
            </a:ext>
          </a:extLst>
        </xdr:cNvPr>
        <xdr:cNvCxnSpPr/>
      </xdr:nvCxnSpPr>
      <xdr:spPr>
        <a:xfrm>
          <a:off x="17213580" y="1434922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30" name="楕円 729">
          <a:extLst>
            <a:ext uri="{FF2B5EF4-FFF2-40B4-BE49-F238E27FC236}">
              <a16:creationId xmlns:a16="http://schemas.microsoft.com/office/drawing/2014/main" id="{5FF7FA1E-FD7B-4658-B268-1D640DE15652}"/>
            </a:ext>
          </a:extLst>
        </xdr:cNvPr>
        <xdr:cNvSpPr/>
      </xdr:nvSpPr>
      <xdr:spPr>
        <a:xfrm>
          <a:off x="16388080" y="142984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99822</xdr:rowOff>
    </xdr:from>
    <xdr:to>
      <xdr:col>102</xdr:col>
      <xdr:colOff>114300</xdr:colOff>
      <xdr:row>85</xdr:row>
      <xdr:rowOff>99822</xdr:rowOff>
    </xdr:to>
    <xdr:cxnSp macro="">
      <xdr:nvCxnSpPr>
        <xdr:cNvPr id="731" name="直線コネクタ 730">
          <a:extLst>
            <a:ext uri="{FF2B5EF4-FFF2-40B4-BE49-F238E27FC236}">
              <a16:creationId xmlns:a16="http://schemas.microsoft.com/office/drawing/2014/main" id="{DE38E71F-D4C3-4E29-97A2-C7837879FACF}"/>
            </a:ext>
          </a:extLst>
        </xdr:cNvPr>
        <xdr:cNvCxnSpPr/>
      </xdr:nvCxnSpPr>
      <xdr:spPr>
        <a:xfrm>
          <a:off x="16431260" y="1434922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2" name="n_1aveValue【児童館】&#10;一人当たり面積">
          <a:extLst>
            <a:ext uri="{FF2B5EF4-FFF2-40B4-BE49-F238E27FC236}">
              <a16:creationId xmlns:a16="http://schemas.microsoft.com/office/drawing/2014/main" id="{E2F53248-B619-43EB-927E-5A95E135DA04}"/>
            </a:ext>
          </a:extLst>
        </xdr:cNvPr>
        <xdr:cNvSpPr txBox="1"/>
      </xdr:nvSpPr>
      <xdr:spPr>
        <a:xfrm>
          <a:off x="18561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3" name="n_2aveValue【児童館】&#10;一人当たり面積">
          <a:extLst>
            <a:ext uri="{FF2B5EF4-FFF2-40B4-BE49-F238E27FC236}">
              <a16:creationId xmlns:a16="http://schemas.microsoft.com/office/drawing/2014/main" id="{6E3D2AB6-2414-40D2-BCD4-1444D310CEB2}"/>
            </a:ext>
          </a:extLst>
        </xdr:cNvPr>
        <xdr:cNvSpPr txBox="1"/>
      </xdr:nvSpPr>
      <xdr:spPr>
        <a:xfrm>
          <a:off x="177762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34" name="n_3aveValue【児童館】&#10;一人当たり面積">
          <a:extLst>
            <a:ext uri="{FF2B5EF4-FFF2-40B4-BE49-F238E27FC236}">
              <a16:creationId xmlns:a16="http://schemas.microsoft.com/office/drawing/2014/main" id="{51ECD18F-3F2E-4935-8049-F468644CB8A5}"/>
            </a:ext>
          </a:extLst>
        </xdr:cNvPr>
        <xdr:cNvSpPr txBox="1"/>
      </xdr:nvSpPr>
      <xdr:spPr>
        <a:xfrm>
          <a:off x="17001567" y="140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a:extLst>
            <a:ext uri="{FF2B5EF4-FFF2-40B4-BE49-F238E27FC236}">
              <a16:creationId xmlns:a16="http://schemas.microsoft.com/office/drawing/2014/main" id="{5BCE6661-7567-45F1-AE5E-E497A6564CB3}"/>
            </a:ext>
          </a:extLst>
        </xdr:cNvPr>
        <xdr:cNvSpPr txBox="1"/>
      </xdr:nvSpPr>
      <xdr:spPr>
        <a:xfrm>
          <a:off x="1622686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6" name="n_1mainValue【児童館】&#10;一人当たり面積">
          <a:extLst>
            <a:ext uri="{FF2B5EF4-FFF2-40B4-BE49-F238E27FC236}">
              <a16:creationId xmlns:a16="http://schemas.microsoft.com/office/drawing/2014/main" id="{42C94412-0EBE-462C-A644-4F2D4AF95FFF}"/>
            </a:ext>
          </a:extLst>
        </xdr:cNvPr>
        <xdr:cNvSpPr txBox="1"/>
      </xdr:nvSpPr>
      <xdr:spPr>
        <a:xfrm>
          <a:off x="185611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737" name="n_2mainValue【児童館】&#10;一人当たり面積">
          <a:extLst>
            <a:ext uri="{FF2B5EF4-FFF2-40B4-BE49-F238E27FC236}">
              <a16:creationId xmlns:a16="http://schemas.microsoft.com/office/drawing/2014/main" id="{E3862451-96BF-4E56-99F9-BD706F222CA5}"/>
            </a:ext>
          </a:extLst>
        </xdr:cNvPr>
        <xdr:cNvSpPr txBox="1"/>
      </xdr:nvSpPr>
      <xdr:spPr>
        <a:xfrm>
          <a:off x="1777626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38" name="n_3mainValue【児童館】&#10;一人当たり面積">
          <a:extLst>
            <a:ext uri="{FF2B5EF4-FFF2-40B4-BE49-F238E27FC236}">
              <a16:creationId xmlns:a16="http://schemas.microsoft.com/office/drawing/2014/main" id="{21945BD4-3B5F-490B-8577-AAAD994DCEAC}"/>
            </a:ext>
          </a:extLst>
        </xdr:cNvPr>
        <xdr:cNvSpPr txBox="1"/>
      </xdr:nvSpPr>
      <xdr:spPr>
        <a:xfrm>
          <a:off x="1700156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739" name="n_4mainValue【児童館】&#10;一人当たり面積">
          <a:extLst>
            <a:ext uri="{FF2B5EF4-FFF2-40B4-BE49-F238E27FC236}">
              <a16:creationId xmlns:a16="http://schemas.microsoft.com/office/drawing/2014/main" id="{07799F04-DD29-4397-A858-07C46769C48B}"/>
            </a:ext>
          </a:extLst>
        </xdr:cNvPr>
        <xdr:cNvSpPr txBox="1"/>
      </xdr:nvSpPr>
      <xdr:spPr>
        <a:xfrm>
          <a:off x="1622686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F998945B-8139-4173-9A25-B56BFBDAE37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68D19188-68F9-4E0C-8199-A239230F64E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88B6B7CE-9EAC-47C3-817F-04F405136DA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E2BCC2B3-C1CC-4E08-ABD8-4E06B4443E6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177F221-F88C-4F47-BC53-0B0F363AB69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B7433F1-CCDB-4A86-ACE3-AC41F0F6AF8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9F515003-171B-4119-A004-97EE6586B2C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75655082-6471-4CE3-8221-6FE78C60105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8FCA83EE-6F62-4E49-BC27-6B87EDFB2DC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9AE9392-BE78-46FC-8B54-06BDAF092F7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CC06EF0-F00C-4DF6-9B16-42342EC17DF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ABA5E024-08D9-4983-9C6E-0E72E1276CFE}"/>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1D755014-637E-4B37-A20D-28F5727BE9CD}"/>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FBD38BD0-4CF2-4E9D-8DF0-CBA3582CE142}"/>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7D07B244-5D97-446B-A45F-91436683F5E1}"/>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4C0EADD0-92D7-452D-B427-6EC9B288B34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479BF142-FB1C-4E62-8D48-DDFFF27E638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5287DE40-BA55-4532-83F3-0B0314FC20F9}"/>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7A52E9F5-B318-47E2-A590-577C83617529}"/>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AAE7051-A1B7-4C3D-8F5B-7097E2F4F3E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AC9B38AE-E0D0-44D5-A520-8F86AA04E285}"/>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BCA2A767-1038-4DD5-8312-2408D7DBEAB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6B9C9666-2BEE-452F-86BD-5340F2D3CD5E}"/>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7E9A1586-6DBC-4791-BB09-FBF1282646F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21D7B96-DB0F-4F61-8850-22C1EA3F56F3}"/>
            </a:ext>
          </a:extLst>
        </xdr:cNvPr>
        <xdr:cNvCxnSpPr/>
      </xdr:nvCxnSpPr>
      <xdr:spPr>
        <a:xfrm flipV="1">
          <a:off x="14375764" y="1676019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FCB295F3-22D2-462F-807D-3818C1F66389}"/>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6CF712BF-6567-4871-96D4-9422D3775A3D}"/>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EF214447-F5B1-477D-BA6D-03B7521FB10C}"/>
            </a:ext>
          </a:extLst>
        </xdr:cNvPr>
        <xdr:cNvSpPr txBox="1"/>
      </xdr:nvSpPr>
      <xdr:spPr>
        <a:xfrm>
          <a:off x="14414500" y="1653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C4A2047D-0727-4A36-A34D-055252F17A94}"/>
            </a:ext>
          </a:extLst>
        </xdr:cNvPr>
        <xdr:cNvCxnSpPr/>
      </xdr:nvCxnSpPr>
      <xdr:spPr>
        <a:xfrm>
          <a:off x="14287500" y="16760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769" name="【公民館】&#10;有形固定資産減価償却率平均値テキスト">
          <a:extLst>
            <a:ext uri="{FF2B5EF4-FFF2-40B4-BE49-F238E27FC236}">
              <a16:creationId xmlns:a16="http://schemas.microsoft.com/office/drawing/2014/main" id="{68F79C29-A4D4-4170-A54B-B97415E0E0A1}"/>
            </a:ext>
          </a:extLst>
        </xdr:cNvPr>
        <xdr:cNvSpPr txBox="1"/>
      </xdr:nvSpPr>
      <xdr:spPr>
        <a:xfrm>
          <a:off x="14414500" y="17657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BB72176D-64C0-42C8-B7FD-EC98F6693857}"/>
            </a:ext>
          </a:extLst>
        </xdr:cNvPr>
        <xdr:cNvSpPr/>
      </xdr:nvSpPr>
      <xdr:spPr>
        <a:xfrm>
          <a:off x="14325600" y="1767903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DAA2A641-9BED-4F1D-A59A-BFC29F6E3489}"/>
            </a:ext>
          </a:extLst>
        </xdr:cNvPr>
        <xdr:cNvSpPr/>
      </xdr:nvSpPr>
      <xdr:spPr>
        <a:xfrm>
          <a:off x="1357884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6380285D-2F18-4B71-95D5-318375F2CC9B}"/>
            </a:ext>
          </a:extLst>
        </xdr:cNvPr>
        <xdr:cNvSpPr/>
      </xdr:nvSpPr>
      <xdr:spPr>
        <a:xfrm>
          <a:off x="1280414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39B62B20-F78A-4BA8-891E-3EEB45820547}"/>
            </a:ext>
          </a:extLst>
        </xdr:cNvPr>
        <xdr:cNvSpPr/>
      </xdr:nvSpPr>
      <xdr:spPr>
        <a:xfrm>
          <a:off x="12029440" y="17587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43E8B107-171C-46B0-881B-2261EC213835}"/>
            </a:ext>
          </a:extLst>
        </xdr:cNvPr>
        <xdr:cNvSpPr/>
      </xdr:nvSpPr>
      <xdr:spPr>
        <a:xfrm>
          <a:off x="1123188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AD90644-D7DC-47ED-BE87-5FFDA2AFD13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A43B814-7B40-400D-B9F2-E7D4E8EE167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08FF9A0-E3B3-4628-97C9-4300045CC8B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5FB481C-57CF-4DB6-A4E5-E006650518D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70D1C7C-2215-4F48-BA8E-B8BD3E5140C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151130</xdr:rowOff>
    </xdr:from>
    <xdr:to>
      <xdr:col>85</xdr:col>
      <xdr:colOff>177800</xdr:colOff>
      <xdr:row>105</xdr:row>
      <xdr:rowOff>81280</xdr:rowOff>
    </xdr:to>
    <xdr:sp macro="" textlink="">
      <xdr:nvSpPr>
        <xdr:cNvPr id="780" name="楕円 779">
          <a:extLst>
            <a:ext uri="{FF2B5EF4-FFF2-40B4-BE49-F238E27FC236}">
              <a16:creationId xmlns:a16="http://schemas.microsoft.com/office/drawing/2014/main" id="{3994F109-2487-4C7F-97D9-63FD99C9D84C}"/>
            </a:ext>
          </a:extLst>
        </xdr:cNvPr>
        <xdr:cNvSpPr/>
      </xdr:nvSpPr>
      <xdr:spPr>
        <a:xfrm>
          <a:off x="14325600" y="175856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2557</xdr:rowOff>
    </xdr:from>
    <xdr:ext cx="405111" cy="259045"/>
    <xdr:sp macro="" textlink="">
      <xdr:nvSpPr>
        <xdr:cNvPr id="781" name="【公民館】&#10;有形固定資産減価償却率該当値テキスト">
          <a:extLst>
            <a:ext uri="{FF2B5EF4-FFF2-40B4-BE49-F238E27FC236}">
              <a16:creationId xmlns:a16="http://schemas.microsoft.com/office/drawing/2014/main" id="{D8AC20DD-E45D-4131-90B1-1BDB0CDAF360}"/>
            </a:ext>
          </a:extLst>
        </xdr:cNvPr>
        <xdr:cNvSpPr txBox="1"/>
      </xdr:nvSpPr>
      <xdr:spPr>
        <a:xfrm>
          <a:off x="14414500"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111125</xdr:rowOff>
    </xdr:from>
    <xdr:to>
      <xdr:col>81</xdr:col>
      <xdr:colOff>101600</xdr:colOff>
      <xdr:row>105</xdr:row>
      <xdr:rowOff>41275</xdr:rowOff>
    </xdr:to>
    <xdr:sp macro="" textlink="">
      <xdr:nvSpPr>
        <xdr:cNvPr id="782" name="楕円 781">
          <a:extLst>
            <a:ext uri="{FF2B5EF4-FFF2-40B4-BE49-F238E27FC236}">
              <a16:creationId xmlns:a16="http://schemas.microsoft.com/office/drawing/2014/main" id="{5CB8DCB7-8189-4937-BF49-62D106F461AA}"/>
            </a:ext>
          </a:extLst>
        </xdr:cNvPr>
        <xdr:cNvSpPr/>
      </xdr:nvSpPr>
      <xdr:spPr>
        <a:xfrm>
          <a:off x="13578840" y="17545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161925</xdr:rowOff>
    </xdr:from>
    <xdr:to>
      <xdr:col>85</xdr:col>
      <xdr:colOff>127000</xdr:colOff>
      <xdr:row>105</xdr:row>
      <xdr:rowOff>30480</xdr:rowOff>
    </xdr:to>
    <xdr:cxnSp macro="">
      <xdr:nvCxnSpPr>
        <xdr:cNvPr id="783" name="直線コネクタ 782">
          <a:extLst>
            <a:ext uri="{FF2B5EF4-FFF2-40B4-BE49-F238E27FC236}">
              <a16:creationId xmlns:a16="http://schemas.microsoft.com/office/drawing/2014/main" id="{9004B2B8-2D65-4924-BD72-FD87183B9E6E}"/>
            </a:ext>
          </a:extLst>
        </xdr:cNvPr>
        <xdr:cNvCxnSpPr/>
      </xdr:nvCxnSpPr>
      <xdr:spPr>
        <a:xfrm>
          <a:off x="13629640" y="1759648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784" name="楕円 783">
          <a:extLst>
            <a:ext uri="{FF2B5EF4-FFF2-40B4-BE49-F238E27FC236}">
              <a16:creationId xmlns:a16="http://schemas.microsoft.com/office/drawing/2014/main" id="{86789D78-BC4F-4C38-8CB8-877FCD987440}"/>
            </a:ext>
          </a:extLst>
        </xdr:cNvPr>
        <xdr:cNvSpPr/>
      </xdr:nvSpPr>
      <xdr:spPr>
        <a:xfrm>
          <a:off x="1280414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83820</xdr:rowOff>
    </xdr:from>
    <xdr:to>
      <xdr:col>81</xdr:col>
      <xdr:colOff>50800</xdr:colOff>
      <xdr:row>104</xdr:row>
      <xdr:rowOff>161925</xdr:rowOff>
    </xdr:to>
    <xdr:cxnSp macro="">
      <xdr:nvCxnSpPr>
        <xdr:cNvPr id="785" name="直線コネクタ 784">
          <a:extLst>
            <a:ext uri="{FF2B5EF4-FFF2-40B4-BE49-F238E27FC236}">
              <a16:creationId xmlns:a16="http://schemas.microsoft.com/office/drawing/2014/main" id="{2FBC37DB-0700-4F4C-93A9-EA26BA09C394}"/>
            </a:ext>
          </a:extLst>
        </xdr:cNvPr>
        <xdr:cNvCxnSpPr/>
      </xdr:nvCxnSpPr>
      <xdr:spPr>
        <a:xfrm>
          <a:off x="12854940" y="17518380"/>
          <a:ext cx="7747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786" name="楕円 785">
          <a:extLst>
            <a:ext uri="{FF2B5EF4-FFF2-40B4-BE49-F238E27FC236}">
              <a16:creationId xmlns:a16="http://schemas.microsoft.com/office/drawing/2014/main" id="{A50EAB8A-2566-4215-9468-F7B5B23C5646}"/>
            </a:ext>
          </a:extLst>
        </xdr:cNvPr>
        <xdr:cNvSpPr/>
      </xdr:nvSpPr>
      <xdr:spPr>
        <a:xfrm>
          <a:off x="12029440" y="174351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47625</xdr:rowOff>
    </xdr:from>
    <xdr:to>
      <xdr:col>76</xdr:col>
      <xdr:colOff>114300</xdr:colOff>
      <xdr:row>104</xdr:row>
      <xdr:rowOff>83820</xdr:rowOff>
    </xdr:to>
    <xdr:cxnSp macro="">
      <xdr:nvCxnSpPr>
        <xdr:cNvPr id="787" name="直線コネクタ 786">
          <a:extLst>
            <a:ext uri="{FF2B5EF4-FFF2-40B4-BE49-F238E27FC236}">
              <a16:creationId xmlns:a16="http://schemas.microsoft.com/office/drawing/2014/main" id="{0D31F439-6620-4D9E-BFD4-3D2C014EE8F3}"/>
            </a:ext>
          </a:extLst>
        </xdr:cNvPr>
        <xdr:cNvCxnSpPr/>
      </xdr:nvCxnSpPr>
      <xdr:spPr>
        <a:xfrm>
          <a:off x="12072620" y="1748218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128270</xdr:rowOff>
    </xdr:from>
    <xdr:to>
      <xdr:col>67</xdr:col>
      <xdr:colOff>101600</xdr:colOff>
      <xdr:row>104</xdr:row>
      <xdr:rowOff>58420</xdr:rowOff>
    </xdr:to>
    <xdr:sp macro="" textlink="">
      <xdr:nvSpPr>
        <xdr:cNvPr id="788" name="楕円 787">
          <a:extLst>
            <a:ext uri="{FF2B5EF4-FFF2-40B4-BE49-F238E27FC236}">
              <a16:creationId xmlns:a16="http://schemas.microsoft.com/office/drawing/2014/main" id="{A947F7C1-51BD-454C-BF03-30243B62DBCA}"/>
            </a:ext>
          </a:extLst>
        </xdr:cNvPr>
        <xdr:cNvSpPr/>
      </xdr:nvSpPr>
      <xdr:spPr>
        <a:xfrm>
          <a:off x="11231880" y="1739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xdr:rowOff>
    </xdr:from>
    <xdr:to>
      <xdr:col>71</xdr:col>
      <xdr:colOff>177800</xdr:colOff>
      <xdr:row>104</xdr:row>
      <xdr:rowOff>47625</xdr:rowOff>
    </xdr:to>
    <xdr:cxnSp macro="">
      <xdr:nvCxnSpPr>
        <xdr:cNvPr id="789" name="直線コネクタ 788">
          <a:extLst>
            <a:ext uri="{FF2B5EF4-FFF2-40B4-BE49-F238E27FC236}">
              <a16:creationId xmlns:a16="http://schemas.microsoft.com/office/drawing/2014/main" id="{120D6B5B-3E6F-46A1-B525-AC9F457C5B75}"/>
            </a:ext>
          </a:extLst>
        </xdr:cNvPr>
        <xdr:cNvCxnSpPr/>
      </xdr:nvCxnSpPr>
      <xdr:spPr>
        <a:xfrm>
          <a:off x="11282680" y="1744218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790" name="n_1aveValue【公民館】&#10;有形固定資産減価償却率">
          <a:extLst>
            <a:ext uri="{FF2B5EF4-FFF2-40B4-BE49-F238E27FC236}">
              <a16:creationId xmlns:a16="http://schemas.microsoft.com/office/drawing/2014/main" id="{FB6BAFD9-936C-42FD-B61C-0C23F848E375}"/>
            </a:ext>
          </a:extLst>
        </xdr:cNvPr>
        <xdr:cNvSpPr txBox="1"/>
      </xdr:nvSpPr>
      <xdr:spPr>
        <a:xfrm>
          <a:off x="134372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91" name="n_2aveValue【公民館】&#10;有形固定資産減価償却率">
          <a:extLst>
            <a:ext uri="{FF2B5EF4-FFF2-40B4-BE49-F238E27FC236}">
              <a16:creationId xmlns:a16="http://schemas.microsoft.com/office/drawing/2014/main" id="{15E79765-B0D8-49DA-8958-515E1917F5B2}"/>
            </a:ext>
          </a:extLst>
        </xdr:cNvPr>
        <xdr:cNvSpPr txBox="1"/>
      </xdr:nvSpPr>
      <xdr:spPr>
        <a:xfrm>
          <a:off x="12675244" y="177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792" name="n_3aveValue【公民館】&#10;有形固定資産減価償却率">
          <a:extLst>
            <a:ext uri="{FF2B5EF4-FFF2-40B4-BE49-F238E27FC236}">
              <a16:creationId xmlns:a16="http://schemas.microsoft.com/office/drawing/2014/main" id="{4CEB73A3-867D-4FFC-B27E-D394C5624C14}"/>
            </a:ext>
          </a:extLst>
        </xdr:cNvPr>
        <xdr:cNvSpPr txBox="1"/>
      </xdr:nvSpPr>
      <xdr:spPr>
        <a:xfrm>
          <a:off x="11900544" y="1767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3" name="n_4aveValue【公民館】&#10;有形固定資産減価償却率">
          <a:extLst>
            <a:ext uri="{FF2B5EF4-FFF2-40B4-BE49-F238E27FC236}">
              <a16:creationId xmlns:a16="http://schemas.microsoft.com/office/drawing/2014/main" id="{B5CBA42B-9DDC-401D-AA82-65447EB6A146}"/>
            </a:ext>
          </a:extLst>
        </xdr:cNvPr>
        <xdr:cNvSpPr txBox="1"/>
      </xdr:nvSpPr>
      <xdr:spPr>
        <a:xfrm>
          <a:off x="1110298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57802</xdr:rowOff>
    </xdr:from>
    <xdr:ext cx="405111" cy="259045"/>
    <xdr:sp macro="" textlink="">
      <xdr:nvSpPr>
        <xdr:cNvPr id="794" name="n_1mainValue【公民館】&#10;有形固定資産減価償却率">
          <a:extLst>
            <a:ext uri="{FF2B5EF4-FFF2-40B4-BE49-F238E27FC236}">
              <a16:creationId xmlns:a16="http://schemas.microsoft.com/office/drawing/2014/main" id="{87BE696A-1DF4-4CBC-9113-B49E2BA9D07B}"/>
            </a:ext>
          </a:extLst>
        </xdr:cNvPr>
        <xdr:cNvSpPr txBox="1"/>
      </xdr:nvSpPr>
      <xdr:spPr>
        <a:xfrm>
          <a:off x="134372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795" name="n_2mainValue【公民館】&#10;有形固定資産減価償却率">
          <a:extLst>
            <a:ext uri="{FF2B5EF4-FFF2-40B4-BE49-F238E27FC236}">
              <a16:creationId xmlns:a16="http://schemas.microsoft.com/office/drawing/2014/main" id="{08FA4CA9-B6A8-4C83-BDB2-8F07FAF10425}"/>
            </a:ext>
          </a:extLst>
        </xdr:cNvPr>
        <xdr:cNvSpPr txBox="1"/>
      </xdr:nvSpPr>
      <xdr:spPr>
        <a:xfrm>
          <a:off x="126752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114952</xdr:rowOff>
    </xdr:from>
    <xdr:ext cx="405111" cy="259045"/>
    <xdr:sp macro="" textlink="">
      <xdr:nvSpPr>
        <xdr:cNvPr id="796" name="n_3mainValue【公民館】&#10;有形固定資産減価償却率">
          <a:extLst>
            <a:ext uri="{FF2B5EF4-FFF2-40B4-BE49-F238E27FC236}">
              <a16:creationId xmlns:a16="http://schemas.microsoft.com/office/drawing/2014/main" id="{E659E52B-8AB7-42F6-875C-12676C36F0CB}"/>
            </a:ext>
          </a:extLst>
        </xdr:cNvPr>
        <xdr:cNvSpPr txBox="1"/>
      </xdr:nvSpPr>
      <xdr:spPr>
        <a:xfrm>
          <a:off x="1190054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74947</xdr:rowOff>
    </xdr:from>
    <xdr:ext cx="405111" cy="259045"/>
    <xdr:sp macro="" textlink="">
      <xdr:nvSpPr>
        <xdr:cNvPr id="797" name="n_4mainValue【公民館】&#10;有形固定資産減価償却率">
          <a:extLst>
            <a:ext uri="{FF2B5EF4-FFF2-40B4-BE49-F238E27FC236}">
              <a16:creationId xmlns:a16="http://schemas.microsoft.com/office/drawing/2014/main" id="{BBA3600C-E771-46F4-A596-329E1E786248}"/>
            </a:ext>
          </a:extLst>
        </xdr:cNvPr>
        <xdr:cNvSpPr txBox="1"/>
      </xdr:nvSpPr>
      <xdr:spPr>
        <a:xfrm>
          <a:off x="1110298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A4D47B-BDDC-4C3B-92CA-F12A2DE9B6A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69119C72-F50E-47DF-A58D-BD2298EE0F5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20356963-7C47-4174-97A4-CF82D42C592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6DC938C0-4934-4A92-AA9D-7AF1A913B64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F39ACF39-67BE-4CB9-9854-33CE46BCB5E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DD398FAC-D21A-4591-8E56-9F59D9E7988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1853C1BD-F7D8-47C3-AE07-A37E051C4B6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9815AF6A-CA78-49CE-B739-030BAAFCC2B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D710B02C-DE79-4D73-8DBA-7882871E6FF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C2662293-60E8-4E45-B00D-4807440879E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1748B62D-470C-4914-9874-A22CFC26F79B}"/>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ED9C9A35-F20C-4970-8CDD-E2AD7A8D0B54}"/>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A4496314-AACE-4ADC-B32F-32ED8A390AC2}"/>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4064591F-29AA-4982-A4F4-C55A61B83DE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08AAA38B-D05E-424C-B8CD-ABD05FC320B2}"/>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70DB55B9-7D6A-47D6-8BC6-196961B36E5A}"/>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F3A108A5-BB18-4D02-B7B6-5113DCF5FC12}"/>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D37FB814-80E7-44D0-86F8-2A7064F0153F}"/>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7BF38EC9-11F4-4647-A097-ADFB7BE8AD2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B81A3F3E-9DA1-4011-BFEA-082B36EB1AD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C5F39D0B-EF9E-485D-87C1-8821500CF56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985A9011-C437-4C33-84A5-B02412FBCEFC}"/>
            </a:ext>
          </a:extLst>
        </xdr:cNvPr>
        <xdr:cNvCxnSpPr/>
      </xdr:nvCxnSpPr>
      <xdr:spPr>
        <a:xfrm flipV="1">
          <a:off x="19509104" y="16757142"/>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94F04890-1553-4570-A25B-665B652C0840}"/>
            </a:ext>
          </a:extLst>
        </xdr:cNvPr>
        <xdr:cNvSpPr txBox="1"/>
      </xdr:nvSpPr>
      <xdr:spPr>
        <a:xfrm>
          <a:off x="19547840" y="18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6BF43A70-F557-47FE-B5C1-461DCB8DFAE5}"/>
            </a:ext>
          </a:extLst>
        </xdr:cNvPr>
        <xdr:cNvCxnSpPr/>
      </xdr:nvCxnSpPr>
      <xdr:spPr>
        <a:xfrm>
          <a:off x="19443700" y="18137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4A7E2ABC-3FB3-4738-9648-21E0D3653931}"/>
            </a:ext>
          </a:extLst>
        </xdr:cNvPr>
        <xdr:cNvSpPr txBox="1"/>
      </xdr:nvSpPr>
      <xdr:spPr>
        <a:xfrm>
          <a:off x="19547840" y="165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E3E3A6A8-FDAE-46C2-BB5B-75F377F6A003}"/>
            </a:ext>
          </a:extLst>
        </xdr:cNvPr>
        <xdr:cNvCxnSpPr/>
      </xdr:nvCxnSpPr>
      <xdr:spPr>
        <a:xfrm>
          <a:off x="19443700" y="16757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24" name="【公民館】&#10;一人当たり面積平均値テキスト">
          <a:extLst>
            <a:ext uri="{FF2B5EF4-FFF2-40B4-BE49-F238E27FC236}">
              <a16:creationId xmlns:a16="http://schemas.microsoft.com/office/drawing/2014/main" id="{7AED7FAE-7B8B-4D65-BC7D-D5D03DD08781}"/>
            </a:ext>
          </a:extLst>
        </xdr:cNvPr>
        <xdr:cNvSpPr txBox="1"/>
      </xdr:nvSpPr>
      <xdr:spPr>
        <a:xfrm>
          <a:off x="19547840" y="17706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26AE8B47-0DD0-4C1F-B955-BA1274589158}"/>
            </a:ext>
          </a:extLst>
        </xdr:cNvPr>
        <xdr:cNvSpPr/>
      </xdr:nvSpPr>
      <xdr:spPr>
        <a:xfrm>
          <a:off x="1945894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471F6467-BF49-49E1-B6AB-E3C39034C6C4}"/>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4B8054FB-A565-4BB1-BF9E-5D03ADAA7A9E}"/>
            </a:ext>
          </a:extLst>
        </xdr:cNvPr>
        <xdr:cNvSpPr/>
      </xdr:nvSpPr>
      <xdr:spPr>
        <a:xfrm>
          <a:off x="1793748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7EFB40C7-CD82-446E-A76D-9A470DCE2A0B}"/>
            </a:ext>
          </a:extLst>
        </xdr:cNvPr>
        <xdr:cNvSpPr/>
      </xdr:nvSpPr>
      <xdr:spPr>
        <a:xfrm>
          <a:off x="17162780" y="1773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12238F50-9B45-4734-A46F-43EA4082F8CB}"/>
            </a:ext>
          </a:extLst>
        </xdr:cNvPr>
        <xdr:cNvSpPr/>
      </xdr:nvSpPr>
      <xdr:spPr>
        <a:xfrm>
          <a:off x="16388080" y="17698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E3986AB2-80C2-4971-A4C8-07C2E7BA186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AE540C5-73F6-42F9-A449-E6CBA532B51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D891EA3-00F9-4A43-BB14-65D8CA7F0D2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8B1BFF2-6DE1-4427-AE22-E8FD178032E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F349A4A-BDC7-4FB4-85CC-8E1384CC191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128270</xdr:rowOff>
    </xdr:from>
    <xdr:to>
      <xdr:col>116</xdr:col>
      <xdr:colOff>114300</xdr:colOff>
      <xdr:row>101</xdr:row>
      <xdr:rowOff>58420</xdr:rowOff>
    </xdr:to>
    <xdr:sp macro="" textlink="">
      <xdr:nvSpPr>
        <xdr:cNvPr id="835" name="楕円 834">
          <a:extLst>
            <a:ext uri="{FF2B5EF4-FFF2-40B4-BE49-F238E27FC236}">
              <a16:creationId xmlns:a16="http://schemas.microsoft.com/office/drawing/2014/main" id="{DE12D1F9-59F1-403A-8E4F-3B4BCD716421}"/>
            </a:ext>
          </a:extLst>
        </xdr:cNvPr>
        <xdr:cNvSpPr/>
      </xdr:nvSpPr>
      <xdr:spPr>
        <a:xfrm>
          <a:off x="19458940" y="16892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151147</xdr:rowOff>
    </xdr:from>
    <xdr:ext cx="469744" cy="259045"/>
    <xdr:sp macro="" textlink="">
      <xdr:nvSpPr>
        <xdr:cNvPr id="836" name="【公民館】&#10;一人当たり面積該当値テキスト">
          <a:extLst>
            <a:ext uri="{FF2B5EF4-FFF2-40B4-BE49-F238E27FC236}">
              <a16:creationId xmlns:a16="http://schemas.microsoft.com/office/drawing/2014/main" id="{87C1D15E-0911-4C4A-9E89-6C57B3CF7054}"/>
            </a:ext>
          </a:extLst>
        </xdr:cNvPr>
        <xdr:cNvSpPr txBox="1"/>
      </xdr:nvSpPr>
      <xdr:spPr>
        <a:xfrm>
          <a:off x="19547840" y="1674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151130</xdr:rowOff>
    </xdr:from>
    <xdr:to>
      <xdr:col>112</xdr:col>
      <xdr:colOff>38100</xdr:colOff>
      <xdr:row>101</xdr:row>
      <xdr:rowOff>81280</xdr:rowOff>
    </xdr:to>
    <xdr:sp macro="" textlink="">
      <xdr:nvSpPr>
        <xdr:cNvPr id="837" name="楕円 836">
          <a:extLst>
            <a:ext uri="{FF2B5EF4-FFF2-40B4-BE49-F238E27FC236}">
              <a16:creationId xmlns:a16="http://schemas.microsoft.com/office/drawing/2014/main" id="{77B2FE3B-A883-4DB4-929B-C990E95626CF}"/>
            </a:ext>
          </a:extLst>
        </xdr:cNvPr>
        <xdr:cNvSpPr/>
      </xdr:nvSpPr>
      <xdr:spPr>
        <a:xfrm>
          <a:off x="18735040" y="16915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7620</xdr:rowOff>
    </xdr:from>
    <xdr:to>
      <xdr:col>116</xdr:col>
      <xdr:colOff>63500</xdr:colOff>
      <xdr:row>101</xdr:row>
      <xdr:rowOff>30480</xdr:rowOff>
    </xdr:to>
    <xdr:cxnSp macro="">
      <xdr:nvCxnSpPr>
        <xdr:cNvPr id="838" name="直線コネクタ 837">
          <a:extLst>
            <a:ext uri="{FF2B5EF4-FFF2-40B4-BE49-F238E27FC236}">
              <a16:creationId xmlns:a16="http://schemas.microsoft.com/office/drawing/2014/main" id="{4897933B-0CBC-4547-8F96-D07394215940}"/>
            </a:ext>
          </a:extLst>
        </xdr:cNvPr>
        <xdr:cNvCxnSpPr/>
      </xdr:nvCxnSpPr>
      <xdr:spPr>
        <a:xfrm flipV="1">
          <a:off x="18778220" y="1693926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254</xdr:rowOff>
    </xdr:from>
    <xdr:to>
      <xdr:col>107</xdr:col>
      <xdr:colOff>101600</xdr:colOff>
      <xdr:row>101</xdr:row>
      <xdr:rowOff>101854</xdr:rowOff>
    </xdr:to>
    <xdr:sp macro="" textlink="">
      <xdr:nvSpPr>
        <xdr:cNvPr id="839" name="楕円 838">
          <a:extLst>
            <a:ext uri="{FF2B5EF4-FFF2-40B4-BE49-F238E27FC236}">
              <a16:creationId xmlns:a16="http://schemas.microsoft.com/office/drawing/2014/main" id="{F6216FCF-DA9B-4057-A17C-D1B211926586}"/>
            </a:ext>
          </a:extLst>
        </xdr:cNvPr>
        <xdr:cNvSpPr/>
      </xdr:nvSpPr>
      <xdr:spPr>
        <a:xfrm>
          <a:off x="17937480" y="1693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30480</xdr:rowOff>
    </xdr:from>
    <xdr:to>
      <xdr:col>111</xdr:col>
      <xdr:colOff>177800</xdr:colOff>
      <xdr:row>101</xdr:row>
      <xdr:rowOff>51054</xdr:rowOff>
    </xdr:to>
    <xdr:cxnSp macro="">
      <xdr:nvCxnSpPr>
        <xdr:cNvPr id="840" name="直線コネクタ 839">
          <a:extLst>
            <a:ext uri="{FF2B5EF4-FFF2-40B4-BE49-F238E27FC236}">
              <a16:creationId xmlns:a16="http://schemas.microsoft.com/office/drawing/2014/main" id="{39AA612E-F387-4C0C-8D54-6CC2793BFCE7}"/>
            </a:ext>
          </a:extLst>
        </xdr:cNvPr>
        <xdr:cNvCxnSpPr/>
      </xdr:nvCxnSpPr>
      <xdr:spPr>
        <a:xfrm flipV="1">
          <a:off x="17988280" y="16962120"/>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23113</xdr:rowOff>
    </xdr:from>
    <xdr:to>
      <xdr:col>102</xdr:col>
      <xdr:colOff>165100</xdr:colOff>
      <xdr:row>101</xdr:row>
      <xdr:rowOff>124713</xdr:rowOff>
    </xdr:to>
    <xdr:sp macro="" textlink="">
      <xdr:nvSpPr>
        <xdr:cNvPr id="841" name="楕円 840">
          <a:extLst>
            <a:ext uri="{FF2B5EF4-FFF2-40B4-BE49-F238E27FC236}">
              <a16:creationId xmlns:a16="http://schemas.microsoft.com/office/drawing/2014/main" id="{4B5A0B97-26F3-403E-A36C-822680396CCF}"/>
            </a:ext>
          </a:extLst>
        </xdr:cNvPr>
        <xdr:cNvSpPr/>
      </xdr:nvSpPr>
      <xdr:spPr>
        <a:xfrm>
          <a:off x="17162780" y="1695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51054</xdr:rowOff>
    </xdr:from>
    <xdr:to>
      <xdr:col>107</xdr:col>
      <xdr:colOff>50800</xdr:colOff>
      <xdr:row>101</xdr:row>
      <xdr:rowOff>73913</xdr:rowOff>
    </xdr:to>
    <xdr:cxnSp macro="">
      <xdr:nvCxnSpPr>
        <xdr:cNvPr id="842" name="直線コネクタ 841">
          <a:extLst>
            <a:ext uri="{FF2B5EF4-FFF2-40B4-BE49-F238E27FC236}">
              <a16:creationId xmlns:a16="http://schemas.microsoft.com/office/drawing/2014/main" id="{392BE182-EE59-4D0A-8E82-A74D98F6FCE6}"/>
            </a:ext>
          </a:extLst>
        </xdr:cNvPr>
        <xdr:cNvCxnSpPr/>
      </xdr:nvCxnSpPr>
      <xdr:spPr>
        <a:xfrm flipV="1">
          <a:off x="17213580" y="16982694"/>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43687</xdr:rowOff>
    </xdr:from>
    <xdr:to>
      <xdr:col>98</xdr:col>
      <xdr:colOff>38100</xdr:colOff>
      <xdr:row>101</xdr:row>
      <xdr:rowOff>145287</xdr:rowOff>
    </xdr:to>
    <xdr:sp macro="" textlink="">
      <xdr:nvSpPr>
        <xdr:cNvPr id="843" name="楕円 842">
          <a:extLst>
            <a:ext uri="{FF2B5EF4-FFF2-40B4-BE49-F238E27FC236}">
              <a16:creationId xmlns:a16="http://schemas.microsoft.com/office/drawing/2014/main" id="{C5D0E7C9-C68C-4661-BCAB-70CB6EE618AA}"/>
            </a:ext>
          </a:extLst>
        </xdr:cNvPr>
        <xdr:cNvSpPr/>
      </xdr:nvSpPr>
      <xdr:spPr>
        <a:xfrm>
          <a:off x="16388080" y="169753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73913</xdr:rowOff>
    </xdr:from>
    <xdr:to>
      <xdr:col>102</xdr:col>
      <xdr:colOff>114300</xdr:colOff>
      <xdr:row>101</xdr:row>
      <xdr:rowOff>94487</xdr:rowOff>
    </xdr:to>
    <xdr:cxnSp macro="">
      <xdr:nvCxnSpPr>
        <xdr:cNvPr id="844" name="直線コネクタ 843">
          <a:extLst>
            <a:ext uri="{FF2B5EF4-FFF2-40B4-BE49-F238E27FC236}">
              <a16:creationId xmlns:a16="http://schemas.microsoft.com/office/drawing/2014/main" id="{13A4B348-D6D8-4B5D-AD39-327293221EBA}"/>
            </a:ext>
          </a:extLst>
        </xdr:cNvPr>
        <xdr:cNvCxnSpPr/>
      </xdr:nvCxnSpPr>
      <xdr:spPr>
        <a:xfrm flipV="1">
          <a:off x="16431260" y="17005553"/>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45" name="n_1aveValue【公民館】&#10;一人当たり面積">
          <a:extLst>
            <a:ext uri="{FF2B5EF4-FFF2-40B4-BE49-F238E27FC236}">
              <a16:creationId xmlns:a16="http://schemas.microsoft.com/office/drawing/2014/main" id="{B0FB56E4-D038-408D-BC26-778D672CE4A8}"/>
            </a:ext>
          </a:extLst>
        </xdr:cNvPr>
        <xdr:cNvSpPr txBox="1"/>
      </xdr:nvSpPr>
      <xdr:spPr>
        <a:xfrm>
          <a:off x="1856112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846" name="n_2aveValue【公民館】&#10;一人当たり面積">
          <a:extLst>
            <a:ext uri="{FF2B5EF4-FFF2-40B4-BE49-F238E27FC236}">
              <a16:creationId xmlns:a16="http://schemas.microsoft.com/office/drawing/2014/main" id="{A36D86A4-1EC0-4652-BAE9-AC0516C5AC0A}"/>
            </a:ext>
          </a:extLst>
        </xdr:cNvPr>
        <xdr:cNvSpPr txBox="1"/>
      </xdr:nvSpPr>
      <xdr:spPr>
        <a:xfrm>
          <a:off x="17776267" y="178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47" name="n_3aveValue【公民館】&#10;一人当たり面積">
          <a:extLst>
            <a:ext uri="{FF2B5EF4-FFF2-40B4-BE49-F238E27FC236}">
              <a16:creationId xmlns:a16="http://schemas.microsoft.com/office/drawing/2014/main" id="{953BF340-B09F-423A-88E1-C7D56C54AA08}"/>
            </a:ext>
          </a:extLst>
        </xdr:cNvPr>
        <xdr:cNvSpPr txBox="1"/>
      </xdr:nvSpPr>
      <xdr:spPr>
        <a:xfrm>
          <a:off x="17001567" y="1782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848" name="n_4aveValue【公民館】&#10;一人当たり面積">
          <a:extLst>
            <a:ext uri="{FF2B5EF4-FFF2-40B4-BE49-F238E27FC236}">
              <a16:creationId xmlns:a16="http://schemas.microsoft.com/office/drawing/2014/main" id="{FF448FC9-305B-4AEA-B2DD-7FB83A63B491}"/>
            </a:ext>
          </a:extLst>
        </xdr:cNvPr>
        <xdr:cNvSpPr txBox="1"/>
      </xdr:nvSpPr>
      <xdr:spPr>
        <a:xfrm>
          <a:off x="16226867" y="177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97807</xdr:rowOff>
    </xdr:from>
    <xdr:ext cx="469744" cy="259045"/>
    <xdr:sp macro="" textlink="">
      <xdr:nvSpPr>
        <xdr:cNvPr id="849" name="n_1mainValue【公民館】&#10;一人当たり面積">
          <a:extLst>
            <a:ext uri="{FF2B5EF4-FFF2-40B4-BE49-F238E27FC236}">
              <a16:creationId xmlns:a16="http://schemas.microsoft.com/office/drawing/2014/main" id="{A40E6B7B-0B04-4424-991E-FEA53A499B7E}"/>
            </a:ext>
          </a:extLst>
        </xdr:cNvPr>
        <xdr:cNvSpPr txBox="1"/>
      </xdr:nvSpPr>
      <xdr:spPr>
        <a:xfrm>
          <a:off x="18561127" y="1669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118381</xdr:rowOff>
    </xdr:from>
    <xdr:ext cx="469744" cy="259045"/>
    <xdr:sp macro="" textlink="">
      <xdr:nvSpPr>
        <xdr:cNvPr id="850" name="n_2mainValue【公民館】&#10;一人当たり面積">
          <a:extLst>
            <a:ext uri="{FF2B5EF4-FFF2-40B4-BE49-F238E27FC236}">
              <a16:creationId xmlns:a16="http://schemas.microsoft.com/office/drawing/2014/main" id="{72BD7DEE-5288-4E43-8029-E0BE3B009846}"/>
            </a:ext>
          </a:extLst>
        </xdr:cNvPr>
        <xdr:cNvSpPr txBox="1"/>
      </xdr:nvSpPr>
      <xdr:spPr>
        <a:xfrm>
          <a:off x="17776267" y="1671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141240</xdr:rowOff>
    </xdr:from>
    <xdr:ext cx="469744" cy="259045"/>
    <xdr:sp macro="" textlink="">
      <xdr:nvSpPr>
        <xdr:cNvPr id="851" name="n_3mainValue【公民館】&#10;一人当たり面積">
          <a:extLst>
            <a:ext uri="{FF2B5EF4-FFF2-40B4-BE49-F238E27FC236}">
              <a16:creationId xmlns:a16="http://schemas.microsoft.com/office/drawing/2014/main" id="{5EA48BBD-97F0-493A-8AA3-999523B27638}"/>
            </a:ext>
          </a:extLst>
        </xdr:cNvPr>
        <xdr:cNvSpPr txBox="1"/>
      </xdr:nvSpPr>
      <xdr:spPr>
        <a:xfrm>
          <a:off x="17001567" y="1673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161814</xdr:rowOff>
    </xdr:from>
    <xdr:ext cx="469744" cy="259045"/>
    <xdr:sp macro="" textlink="">
      <xdr:nvSpPr>
        <xdr:cNvPr id="852" name="n_4mainValue【公民館】&#10;一人当たり面積">
          <a:extLst>
            <a:ext uri="{FF2B5EF4-FFF2-40B4-BE49-F238E27FC236}">
              <a16:creationId xmlns:a16="http://schemas.microsoft.com/office/drawing/2014/main" id="{74E5109B-F765-4DF3-B0D1-5190B5F36C23}"/>
            </a:ext>
          </a:extLst>
        </xdr:cNvPr>
        <xdr:cNvSpPr txBox="1"/>
      </xdr:nvSpPr>
      <xdr:spPr>
        <a:xfrm>
          <a:off x="16226867" y="1675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6854EC63-58CB-43CD-98B0-54CDAFC5587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E194CA9F-B73B-4B38-945C-4BDA7C8A4F3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383B0594-9BED-4A9D-937E-018A86320FA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・類似団体と比較して特に有形固定資産減価償却率が特に高くなっている施設は、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であり、特に低くなっている施設は、道路、橋梁・トンネルである。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・学校施設については、小中学校の半数以上が築年数</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年以上を経過しており、有形固定資産減価償却率が高くなっている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年度に小学校統合の案件が一つ完了したことにより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％改善している。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道路、橋梁・トンネルについては、広大な面積に多くの集落が点在しているため、一人当たり延長及び有形固定資産額が類似団体と比べて高くなっているが、地方債を活用した改良を推進しており、有形固定資産減価償却率が低くなってい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43D33A-5631-4430-9428-AC8A6031DBB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914A8A-010F-435C-9B47-73098F9537F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F1D2D93-FC78-446D-A519-BB039E904FE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3BFEC7-D776-47FC-99F9-3445527705F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4E8B16-6A78-4791-8A1F-032090F3707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265BC4-D68F-44DC-BD65-38FAD40F258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8605641-8DE4-492E-A29C-5FEE2AD1C32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5ACB6D-C607-4FE4-A245-CC31201BAA7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6520CC-EF9C-4AE4-AF29-FC6595F9B02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A40E35-4AE4-4383-89EB-84ED9AE73A1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
37,769
1,030.75
31,508,481
30,322,182
1,087,889
17,908,066
27,764,772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980D1B6-562F-453C-989C-261137B714A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E9AA8F-DF79-4B20-84A8-4C3FAC6E261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45C8CE-BAAB-4F62-8F40-2E98D2DCD49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2A0771-9504-4D0F-B681-C7643BE25B2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1B89149-C51F-4146-BC18-06E9C714E3E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4A4C48C-E994-4017-BC1A-AB9D1AF367A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E2583E-E828-4A33-9AA4-5A7EB528056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3691E3-0742-49CF-9D6C-2597E43A134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62D16F-4D65-4E92-B5C6-6A872BA6C3F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97A094-482F-4124-80E4-53760BB21E3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1CD57FC-3E86-4AA0-9C38-3C5724EEF7C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DE4A38-F420-4D66-A9AE-E7DA36C25BE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FECEE52-ADB4-4501-969B-BD121EAF44E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9EBC041-234F-48A1-8002-34ABBB6AD3F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9DD9C23-343F-4E82-8ACE-5307E50FB60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1039276-6A70-44A8-93AF-4583C567A3C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25CF01-69A0-458C-B451-89B2F886F27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D7B08FF-97E3-48AA-89DB-97F0155F32D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C100721-B002-48AA-9E6C-E17505C0445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6ADA35-660F-4EE3-90DD-283B9EAF47F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D5D5A7-D8DE-4E22-BB8E-4FDAFC7DB68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6C325EE-A4E7-409C-8A6F-DDF18FCAA85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EBA924-9E60-43BE-8B1F-9FC6D9D62AE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B70F953-6DBF-4650-BFA6-F901FF92761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71CC95-32D6-4CA3-AA4D-66BBD9C821E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74DFE99-94EF-4CF8-8CCC-6A7BD242539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F7B5155-8246-4127-BC2E-4029A610B05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CC5226B-9775-433F-ACEF-DDCB5CF7A1D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7F7B090-C849-4BC7-95D7-B15907751D7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1BD053-5CBB-498E-B51E-23A75160A0B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1458174-F733-418F-A812-D429083A6AF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81EB71-BE5A-4691-9269-CCB73FDCA9E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7E2BE06-6244-438D-B22F-3E5C2A1D76AA}"/>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C012343-AD38-474E-A497-A3C91F0CA6A1}"/>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7D87C1D-E461-46F0-8B5D-8347285B0B26}"/>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A0BB7EC-5857-412A-822F-AAA2542F86B4}"/>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F2DA370-5AB1-41E6-A8EB-06B9558CACB6}"/>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93D3590-2E44-4CA1-9F87-89CFA2F428B4}"/>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90455AD-0F4C-4706-A5BB-CF0D7DE859F7}"/>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65B1E0F-61D6-40F8-869F-158AC051114A}"/>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EA0A766-1A2C-4289-A016-2CAF86FB72B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4FC0FA4A-B3E9-49B2-B045-600F0234B9A8}"/>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1A49657-DD2C-4F67-93F1-66D44851CE8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CA60A89C-A4A2-469C-97CF-D1482EABB88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715F0797-B995-4086-82E2-C2BF48D69D92}"/>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B5A4C021-E675-49EA-A722-92C39BA8ED8D}"/>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168FD9D0-488C-4376-AE77-31F1E3A3A177}"/>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D1C62A2-3FBA-444E-A8A8-F226301AA672}"/>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AE2D6045-1200-4924-B5AA-83194717B8CF}"/>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5FD4C4EB-4BBC-4C39-8B2C-3CF996691163}"/>
            </a:ext>
          </a:extLst>
        </xdr:cNvPr>
        <xdr:cNvSpPr txBox="1"/>
      </xdr:nvSpPr>
      <xdr:spPr>
        <a:xfrm>
          <a:off x="4124960" y="5970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5B646E70-4BDB-4903-B4E4-48E9C6591CCD}"/>
            </a:ext>
          </a:extLst>
        </xdr:cNvPr>
        <xdr:cNvSpPr/>
      </xdr:nvSpPr>
      <xdr:spPr>
        <a:xfrm>
          <a:off x="4036060" y="611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626D9D4-29EA-42A9-8D5E-BD63CF703A80}"/>
            </a:ext>
          </a:extLst>
        </xdr:cNvPr>
        <xdr:cNvSpPr/>
      </xdr:nvSpPr>
      <xdr:spPr>
        <a:xfrm>
          <a:off x="3312160" y="6156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139730CE-0EC9-4AB8-A450-85BDD119D2C2}"/>
            </a:ext>
          </a:extLst>
        </xdr:cNvPr>
        <xdr:cNvSpPr/>
      </xdr:nvSpPr>
      <xdr:spPr>
        <a:xfrm>
          <a:off x="25146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4CE2949E-431F-4386-B092-87CA66D5F8E4}"/>
            </a:ext>
          </a:extLst>
        </xdr:cNvPr>
        <xdr:cNvSpPr/>
      </xdr:nvSpPr>
      <xdr:spPr>
        <a:xfrm>
          <a:off x="1739900" y="6160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2092966D-5426-4F74-8ED0-658ED3EB4404}"/>
            </a:ext>
          </a:extLst>
        </xdr:cNvPr>
        <xdr:cNvSpPr/>
      </xdr:nvSpPr>
      <xdr:spPr>
        <a:xfrm>
          <a:off x="965200" y="615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B79C05D-5FA3-43D5-83DE-9EDF027B954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D797A1F-2956-4C33-BE2A-337162B665A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6055C0-0B13-49A1-9DA4-B353E04D65E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EE3C2C-475E-4920-91A2-60EDAACF70B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8511ABE-B64C-48B7-8993-29E4E2D77D7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130810</xdr:rowOff>
    </xdr:from>
    <xdr:to>
      <xdr:col>24</xdr:col>
      <xdr:colOff>114300</xdr:colOff>
      <xdr:row>38</xdr:row>
      <xdr:rowOff>60960</xdr:rowOff>
    </xdr:to>
    <xdr:sp macro="" textlink="">
      <xdr:nvSpPr>
        <xdr:cNvPr id="72" name="楕円 71">
          <a:extLst>
            <a:ext uri="{FF2B5EF4-FFF2-40B4-BE49-F238E27FC236}">
              <a16:creationId xmlns:a16="http://schemas.microsoft.com/office/drawing/2014/main" id="{F744EB68-DB62-4540-BBCE-95CD73EF2E73}"/>
            </a:ext>
          </a:extLst>
        </xdr:cNvPr>
        <xdr:cNvSpPr/>
      </xdr:nvSpPr>
      <xdr:spPr>
        <a:xfrm>
          <a:off x="4036060" y="6333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109237</xdr:rowOff>
    </xdr:from>
    <xdr:ext cx="405111" cy="259045"/>
    <xdr:sp macro="" textlink="">
      <xdr:nvSpPr>
        <xdr:cNvPr id="73" name="【図書館】&#10;有形固定資産減価償却率該当値テキスト">
          <a:extLst>
            <a:ext uri="{FF2B5EF4-FFF2-40B4-BE49-F238E27FC236}">
              <a16:creationId xmlns:a16="http://schemas.microsoft.com/office/drawing/2014/main" id="{7169BB41-1C95-49A2-AEFB-192DF5B20D7B}"/>
            </a:ext>
          </a:extLst>
        </xdr:cNvPr>
        <xdr:cNvSpPr txBox="1"/>
      </xdr:nvSpPr>
      <xdr:spPr>
        <a:xfrm>
          <a:off x="412496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105410</xdr:rowOff>
    </xdr:from>
    <xdr:to>
      <xdr:col>20</xdr:col>
      <xdr:colOff>38100</xdr:colOff>
      <xdr:row>38</xdr:row>
      <xdr:rowOff>35560</xdr:rowOff>
    </xdr:to>
    <xdr:sp macro="" textlink="">
      <xdr:nvSpPr>
        <xdr:cNvPr id="74" name="楕円 73">
          <a:extLst>
            <a:ext uri="{FF2B5EF4-FFF2-40B4-BE49-F238E27FC236}">
              <a16:creationId xmlns:a16="http://schemas.microsoft.com/office/drawing/2014/main" id="{6B90CBD8-B914-42B7-8157-634EB5E0F957}"/>
            </a:ext>
          </a:extLst>
        </xdr:cNvPr>
        <xdr:cNvSpPr/>
      </xdr:nvSpPr>
      <xdr:spPr>
        <a:xfrm>
          <a:off x="3312160" y="6308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156210</xdr:rowOff>
    </xdr:from>
    <xdr:to>
      <xdr:col>24</xdr:col>
      <xdr:colOff>63500</xdr:colOff>
      <xdr:row>38</xdr:row>
      <xdr:rowOff>10160</xdr:rowOff>
    </xdr:to>
    <xdr:cxnSp macro="">
      <xdr:nvCxnSpPr>
        <xdr:cNvPr id="75" name="直線コネクタ 74">
          <a:extLst>
            <a:ext uri="{FF2B5EF4-FFF2-40B4-BE49-F238E27FC236}">
              <a16:creationId xmlns:a16="http://schemas.microsoft.com/office/drawing/2014/main" id="{A97D42CE-DCE2-4F7E-BD11-0741EAF9AE40}"/>
            </a:ext>
          </a:extLst>
        </xdr:cNvPr>
        <xdr:cNvCxnSpPr/>
      </xdr:nvCxnSpPr>
      <xdr:spPr>
        <a:xfrm>
          <a:off x="3355340" y="6358890"/>
          <a:ext cx="7315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54610</xdr:rowOff>
    </xdr:from>
    <xdr:to>
      <xdr:col>15</xdr:col>
      <xdr:colOff>101600</xdr:colOff>
      <xdr:row>37</xdr:row>
      <xdr:rowOff>156210</xdr:rowOff>
    </xdr:to>
    <xdr:sp macro="" textlink="">
      <xdr:nvSpPr>
        <xdr:cNvPr id="76" name="楕円 75">
          <a:extLst>
            <a:ext uri="{FF2B5EF4-FFF2-40B4-BE49-F238E27FC236}">
              <a16:creationId xmlns:a16="http://schemas.microsoft.com/office/drawing/2014/main" id="{9BA2F292-C33C-4A2F-B32C-765BF2B07D0B}"/>
            </a:ext>
          </a:extLst>
        </xdr:cNvPr>
        <xdr:cNvSpPr/>
      </xdr:nvSpPr>
      <xdr:spPr>
        <a:xfrm>
          <a:off x="25146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105410</xdr:rowOff>
    </xdr:from>
    <xdr:to>
      <xdr:col>19</xdr:col>
      <xdr:colOff>177800</xdr:colOff>
      <xdr:row>37</xdr:row>
      <xdr:rowOff>156210</xdr:rowOff>
    </xdr:to>
    <xdr:cxnSp macro="">
      <xdr:nvCxnSpPr>
        <xdr:cNvPr id="77" name="直線コネクタ 76">
          <a:extLst>
            <a:ext uri="{FF2B5EF4-FFF2-40B4-BE49-F238E27FC236}">
              <a16:creationId xmlns:a16="http://schemas.microsoft.com/office/drawing/2014/main" id="{F0FDB831-6E42-4DD3-B9A5-FEE86DDF80EB}"/>
            </a:ext>
          </a:extLst>
        </xdr:cNvPr>
        <xdr:cNvCxnSpPr/>
      </xdr:nvCxnSpPr>
      <xdr:spPr>
        <a:xfrm>
          <a:off x="2565400" y="6308090"/>
          <a:ext cx="78994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29210</xdr:rowOff>
    </xdr:from>
    <xdr:to>
      <xdr:col>10</xdr:col>
      <xdr:colOff>165100</xdr:colOff>
      <xdr:row>37</xdr:row>
      <xdr:rowOff>130810</xdr:rowOff>
    </xdr:to>
    <xdr:sp macro="" textlink="">
      <xdr:nvSpPr>
        <xdr:cNvPr id="78" name="楕円 77">
          <a:extLst>
            <a:ext uri="{FF2B5EF4-FFF2-40B4-BE49-F238E27FC236}">
              <a16:creationId xmlns:a16="http://schemas.microsoft.com/office/drawing/2014/main" id="{304974E8-E5B5-4A1D-A889-4893A5FB8ED3}"/>
            </a:ext>
          </a:extLst>
        </xdr:cNvPr>
        <xdr:cNvSpPr/>
      </xdr:nvSpPr>
      <xdr:spPr>
        <a:xfrm>
          <a:off x="17399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80010</xdr:rowOff>
    </xdr:from>
    <xdr:to>
      <xdr:col>15</xdr:col>
      <xdr:colOff>50800</xdr:colOff>
      <xdr:row>37</xdr:row>
      <xdr:rowOff>105410</xdr:rowOff>
    </xdr:to>
    <xdr:cxnSp macro="">
      <xdr:nvCxnSpPr>
        <xdr:cNvPr id="79" name="直線コネクタ 78">
          <a:extLst>
            <a:ext uri="{FF2B5EF4-FFF2-40B4-BE49-F238E27FC236}">
              <a16:creationId xmlns:a16="http://schemas.microsoft.com/office/drawing/2014/main" id="{62B07A6F-294A-4074-9A12-824803D8B02F}"/>
            </a:ext>
          </a:extLst>
        </xdr:cNvPr>
        <xdr:cNvCxnSpPr/>
      </xdr:nvCxnSpPr>
      <xdr:spPr>
        <a:xfrm>
          <a:off x="1790700" y="628269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3810</xdr:rowOff>
    </xdr:from>
    <xdr:to>
      <xdr:col>6</xdr:col>
      <xdr:colOff>38100</xdr:colOff>
      <xdr:row>37</xdr:row>
      <xdr:rowOff>105410</xdr:rowOff>
    </xdr:to>
    <xdr:sp macro="" textlink="">
      <xdr:nvSpPr>
        <xdr:cNvPr id="80" name="楕円 79">
          <a:extLst>
            <a:ext uri="{FF2B5EF4-FFF2-40B4-BE49-F238E27FC236}">
              <a16:creationId xmlns:a16="http://schemas.microsoft.com/office/drawing/2014/main" id="{29761966-8B35-4CCA-992F-ACB8AA05865B}"/>
            </a:ext>
          </a:extLst>
        </xdr:cNvPr>
        <xdr:cNvSpPr/>
      </xdr:nvSpPr>
      <xdr:spPr>
        <a:xfrm>
          <a:off x="965200" y="6206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54610</xdr:rowOff>
    </xdr:from>
    <xdr:to>
      <xdr:col>10</xdr:col>
      <xdr:colOff>114300</xdr:colOff>
      <xdr:row>37</xdr:row>
      <xdr:rowOff>80010</xdr:rowOff>
    </xdr:to>
    <xdr:cxnSp macro="">
      <xdr:nvCxnSpPr>
        <xdr:cNvPr id="81" name="直線コネクタ 80">
          <a:extLst>
            <a:ext uri="{FF2B5EF4-FFF2-40B4-BE49-F238E27FC236}">
              <a16:creationId xmlns:a16="http://schemas.microsoft.com/office/drawing/2014/main" id="{A88E5C20-7378-408B-A94D-8606E5A79C73}"/>
            </a:ext>
          </a:extLst>
        </xdr:cNvPr>
        <xdr:cNvCxnSpPr/>
      </xdr:nvCxnSpPr>
      <xdr:spPr>
        <a:xfrm>
          <a:off x="1008380" y="625729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3599EA5E-926D-40D2-AC26-64814A4D6BE3}"/>
            </a:ext>
          </a:extLst>
        </xdr:cNvPr>
        <xdr:cNvSpPr txBox="1"/>
      </xdr:nvSpPr>
      <xdr:spPr>
        <a:xfrm>
          <a:off x="317056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09065631-C70C-4CBC-AEBE-93C50731A094}"/>
            </a:ext>
          </a:extLst>
        </xdr:cNvPr>
        <xdr:cNvSpPr txBox="1"/>
      </xdr:nvSpPr>
      <xdr:spPr>
        <a:xfrm>
          <a:off x="238570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666584D8-17D7-4972-A7C3-EAE9A444A11F}"/>
            </a:ext>
          </a:extLst>
        </xdr:cNvPr>
        <xdr:cNvSpPr txBox="1"/>
      </xdr:nvSpPr>
      <xdr:spPr>
        <a:xfrm>
          <a:off x="161100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D0005D01-EFEB-4BD8-9B3B-12244DCE8018}"/>
            </a:ext>
          </a:extLst>
        </xdr:cNvPr>
        <xdr:cNvSpPr txBox="1"/>
      </xdr:nvSpPr>
      <xdr:spPr>
        <a:xfrm>
          <a:off x="83630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26687</xdr:rowOff>
    </xdr:from>
    <xdr:ext cx="405111" cy="259045"/>
    <xdr:sp macro="" textlink="">
      <xdr:nvSpPr>
        <xdr:cNvPr id="86" name="n_1mainValue【図書館】&#10;有形固定資産減価償却率">
          <a:extLst>
            <a:ext uri="{FF2B5EF4-FFF2-40B4-BE49-F238E27FC236}">
              <a16:creationId xmlns:a16="http://schemas.microsoft.com/office/drawing/2014/main" id="{E3B1D6EC-1C08-48EC-A0A5-D035C4D5BD57}"/>
            </a:ext>
          </a:extLst>
        </xdr:cNvPr>
        <xdr:cNvSpPr txBox="1"/>
      </xdr:nvSpPr>
      <xdr:spPr>
        <a:xfrm>
          <a:off x="317056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147337</xdr:rowOff>
    </xdr:from>
    <xdr:ext cx="405111" cy="259045"/>
    <xdr:sp macro="" textlink="">
      <xdr:nvSpPr>
        <xdr:cNvPr id="87" name="n_2mainValue【図書館】&#10;有形固定資産減価償却率">
          <a:extLst>
            <a:ext uri="{FF2B5EF4-FFF2-40B4-BE49-F238E27FC236}">
              <a16:creationId xmlns:a16="http://schemas.microsoft.com/office/drawing/2014/main" id="{2B992691-B781-4734-B436-1BB3B5864CCE}"/>
            </a:ext>
          </a:extLst>
        </xdr:cNvPr>
        <xdr:cNvSpPr txBox="1"/>
      </xdr:nvSpPr>
      <xdr:spPr>
        <a:xfrm>
          <a:off x="238570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121937</xdr:rowOff>
    </xdr:from>
    <xdr:ext cx="405111" cy="259045"/>
    <xdr:sp macro="" textlink="">
      <xdr:nvSpPr>
        <xdr:cNvPr id="88" name="n_3mainValue【図書館】&#10;有形固定資産減価償却率">
          <a:extLst>
            <a:ext uri="{FF2B5EF4-FFF2-40B4-BE49-F238E27FC236}">
              <a16:creationId xmlns:a16="http://schemas.microsoft.com/office/drawing/2014/main" id="{EBD62431-DF8A-436A-A4CB-3D3F6277AB0F}"/>
            </a:ext>
          </a:extLst>
        </xdr:cNvPr>
        <xdr:cNvSpPr txBox="1"/>
      </xdr:nvSpPr>
      <xdr:spPr>
        <a:xfrm>
          <a:off x="161100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96537</xdr:rowOff>
    </xdr:from>
    <xdr:ext cx="405111" cy="259045"/>
    <xdr:sp macro="" textlink="">
      <xdr:nvSpPr>
        <xdr:cNvPr id="89" name="n_4mainValue【図書館】&#10;有形固定資産減価償却率">
          <a:extLst>
            <a:ext uri="{FF2B5EF4-FFF2-40B4-BE49-F238E27FC236}">
              <a16:creationId xmlns:a16="http://schemas.microsoft.com/office/drawing/2014/main" id="{F49FA735-1E9D-4A2A-81AF-13B21E4C97B2}"/>
            </a:ext>
          </a:extLst>
        </xdr:cNvPr>
        <xdr:cNvSpPr txBox="1"/>
      </xdr:nvSpPr>
      <xdr:spPr>
        <a:xfrm>
          <a:off x="836304" y="629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469C7FF7-93FD-4164-8C15-3B98DBACEB1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8216953C-7472-42E3-9BFF-1973B18EF0A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2240BCF9-091B-4161-9899-25739C52950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A7C3C02-B0A3-4D27-B791-C14CB67A0F4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FD02D66E-7D14-4AAD-AD4E-D85D8735145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FEB29908-A9DD-4063-857D-AE70CC60380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2B510249-8389-4D40-99F1-EDA1DB05D53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8C4FDA58-61F1-4309-85A4-503B98FF9BA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65531288-BAC6-499A-BB17-7EAD47F97B4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1873F69D-24D3-4B41-8244-53F60A6F3A2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D83275AE-12C7-44C1-87E0-7961D732269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1BF8C71B-E6C6-4A29-9CCC-F1CA6888043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4DBEFB3F-CD9D-4064-9A24-44C0C879CF8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FA7A3640-D190-4253-B1F8-D28DEB0B848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164C9ECA-DFD6-4BDD-8BE2-37A4FA6BF8B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4D50F1E-4192-461F-8ACA-DAE7237DDF2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43A29BD8-A7D1-4AF5-9E64-BD460C197B0F}"/>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2B968CE8-BE75-490F-B0D2-17E6D4EA005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E9DE2054-1616-49D3-9E73-11393C8A30B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EC7E8878-001E-4C42-8FB1-490705E1C4E8}"/>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6EC8C65-9F13-4F26-9507-BFA1D881104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95FA9B7-17C6-4C0A-9124-A674704AAE1E}"/>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CE48B15-C6FC-4463-8517-68703FF1042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489E3C27-0651-4FD3-87F7-1A8CFF1A2C34}"/>
            </a:ext>
          </a:extLst>
        </xdr:cNvPr>
        <xdr:cNvCxnSpPr/>
      </xdr:nvCxnSpPr>
      <xdr:spPr>
        <a:xfrm flipV="1">
          <a:off x="9219565" y="579120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3F3583EB-C49A-4D66-BE3C-50D3B1C41583}"/>
            </a:ext>
          </a:extLst>
        </xdr:cNvPr>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164F70B8-4F41-459D-AA7E-99F8B6D2658B}"/>
            </a:ext>
          </a:extLst>
        </xdr:cNvPr>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CF10BDB4-39C8-4672-93EB-3571D2AE1D8F}"/>
            </a:ext>
          </a:extLst>
        </xdr:cNvPr>
        <xdr:cNvSpPr txBox="1"/>
      </xdr:nvSpPr>
      <xdr:spPr>
        <a:xfrm>
          <a:off x="9258300" y="55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CB511D84-C636-4381-865C-D3E892F1DA59}"/>
            </a:ext>
          </a:extLst>
        </xdr:cNvPr>
        <xdr:cNvCxnSpPr/>
      </xdr:nvCxnSpPr>
      <xdr:spPr>
        <a:xfrm>
          <a:off x="9154160" y="579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48DE4AA8-087F-437D-A512-92DF420AB693}"/>
            </a:ext>
          </a:extLst>
        </xdr:cNvPr>
        <xdr:cNvSpPr txBox="1"/>
      </xdr:nvSpPr>
      <xdr:spPr>
        <a:xfrm>
          <a:off x="925830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41B18840-5458-4D2E-853A-56D886F8C8FF}"/>
            </a:ext>
          </a:extLst>
        </xdr:cNvPr>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B17DE351-B3C8-4493-B5EC-492DBC2E2357}"/>
            </a:ext>
          </a:extLst>
        </xdr:cNvPr>
        <xdr:cNvSpPr/>
      </xdr:nvSpPr>
      <xdr:spPr>
        <a:xfrm>
          <a:off x="844550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A987F30D-5932-4F39-BFCA-99A3CD9ECF4B}"/>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0BD90256-8091-44E0-92F5-D9F9509B2354}"/>
            </a:ext>
          </a:extLst>
        </xdr:cNvPr>
        <xdr:cNvSpPr/>
      </xdr:nvSpPr>
      <xdr:spPr>
        <a:xfrm>
          <a:off x="68732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F0C66420-8F30-4523-9F2D-D9809D1A1034}"/>
            </a:ext>
          </a:extLst>
        </xdr:cNvPr>
        <xdr:cNvSpPr/>
      </xdr:nvSpPr>
      <xdr:spPr>
        <a:xfrm>
          <a:off x="609854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67DEB07-7C3A-4AB6-BAA3-DE8FA7AFF6F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3A0A214-79CE-4696-8CF2-91FF1395E94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9DAB381-24FE-4840-99F5-AE1F9F5CB11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4F54566-7772-45A8-81E2-2F0A29EBF7A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D48EAFB-7231-4069-B867-CE2EDBE3409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17780</xdr:rowOff>
    </xdr:from>
    <xdr:to>
      <xdr:col>55</xdr:col>
      <xdr:colOff>50800</xdr:colOff>
      <xdr:row>40</xdr:row>
      <xdr:rowOff>119380</xdr:rowOff>
    </xdr:to>
    <xdr:sp macro="" textlink="">
      <xdr:nvSpPr>
        <xdr:cNvPr id="129" name="楕円 128">
          <a:extLst>
            <a:ext uri="{FF2B5EF4-FFF2-40B4-BE49-F238E27FC236}">
              <a16:creationId xmlns:a16="http://schemas.microsoft.com/office/drawing/2014/main" id="{AF4B4607-1BDF-466A-AFC6-CB02005AB3B9}"/>
            </a:ext>
          </a:extLst>
        </xdr:cNvPr>
        <xdr:cNvSpPr/>
      </xdr:nvSpPr>
      <xdr:spPr>
        <a:xfrm>
          <a:off x="9192260" y="6723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167657</xdr:rowOff>
    </xdr:from>
    <xdr:ext cx="469744" cy="259045"/>
    <xdr:sp macro="" textlink="">
      <xdr:nvSpPr>
        <xdr:cNvPr id="130" name="【図書館】&#10;一人当たり面積該当値テキスト">
          <a:extLst>
            <a:ext uri="{FF2B5EF4-FFF2-40B4-BE49-F238E27FC236}">
              <a16:creationId xmlns:a16="http://schemas.microsoft.com/office/drawing/2014/main" id="{017A585B-03DD-4E69-A1DF-279BA67473D5}"/>
            </a:ext>
          </a:extLst>
        </xdr:cNvPr>
        <xdr:cNvSpPr txBox="1"/>
      </xdr:nvSpPr>
      <xdr:spPr>
        <a:xfrm>
          <a:off x="9258300"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17780</xdr:rowOff>
    </xdr:from>
    <xdr:to>
      <xdr:col>50</xdr:col>
      <xdr:colOff>165100</xdr:colOff>
      <xdr:row>40</xdr:row>
      <xdr:rowOff>119380</xdr:rowOff>
    </xdr:to>
    <xdr:sp macro="" textlink="">
      <xdr:nvSpPr>
        <xdr:cNvPr id="131" name="楕円 130">
          <a:extLst>
            <a:ext uri="{FF2B5EF4-FFF2-40B4-BE49-F238E27FC236}">
              <a16:creationId xmlns:a16="http://schemas.microsoft.com/office/drawing/2014/main" id="{CD6BEB2F-A90C-4502-8F50-2731B8C9379E}"/>
            </a:ext>
          </a:extLst>
        </xdr:cNvPr>
        <xdr:cNvSpPr/>
      </xdr:nvSpPr>
      <xdr:spPr>
        <a:xfrm>
          <a:off x="8445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68580</xdr:rowOff>
    </xdr:from>
    <xdr:to>
      <xdr:col>55</xdr:col>
      <xdr:colOff>0</xdr:colOff>
      <xdr:row>40</xdr:row>
      <xdr:rowOff>68580</xdr:rowOff>
    </xdr:to>
    <xdr:cxnSp macro="">
      <xdr:nvCxnSpPr>
        <xdr:cNvPr id="132" name="直線コネクタ 131">
          <a:extLst>
            <a:ext uri="{FF2B5EF4-FFF2-40B4-BE49-F238E27FC236}">
              <a16:creationId xmlns:a16="http://schemas.microsoft.com/office/drawing/2014/main" id="{4262B9A0-6594-4AB4-B8DA-5037B70FC71E}"/>
            </a:ext>
          </a:extLst>
        </xdr:cNvPr>
        <xdr:cNvCxnSpPr/>
      </xdr:nvCxnSpPr>
      <xdr:spPr>
        <a:xfrm>
          <a:off x="8496300" y="677418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3" name="楕円 132">
          <a:extLst>
            <a:ext uri="{FF2B5EF4-FFF2-40B4-BE49-F238E27FC236}">
              <a16:creationId xmlns:a16="http://schemas.microsoft.com/office/drawing/2014/main" id="{613EADC6-2C42-454D-A344-F0A203FF1A6F}"/>
            </a:ext>
          </a:extLst>
        </xdr:cNvPr>
        <xdr:cNvSpPr/>
      </xdr:nvSpPr>
      <xdr:spPr>
        <a:xfrm>
          <a:off x="7670800" y="673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68580</xdr:rowOff>
    </xdr:from>
    <xdr:to>
      <xdr:col>50</xdr:col>
      <xdr:colOff>114300</xdr:colOff>
      <xdr:row>40</xdr:row>
      <xdr:rowOff>76200</xdr:rowOff>
    </xdr:to>
    <xdr:cxnSp macro="">
      <xdr:nvCxnSpPr>
        <xdr:cNvPr id="134" name="直線コネクタ 133">
          <a:extLst>
            <a:ext uri="{FF2B5EF4-FFF2-40B4-BE49-F238E27FC236}">
              <a16:creationId xmlns:a16="http://schemas.microsoft.com/office/drawing/2014/main" id="{3A9BBFE9-17A8-4705-B6CA-A1042F294229}"/>
            </a:ext>
          </a:extLst>
        </xdr:cNvPr>
        <xdr:cNvCxnSpPr/>
      </xdr:nvCxnSpPr>
      <xdr:spPr>
        <a:xfrm flipV="1">
          <a:off x="7713980" y="677418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33020</xdr:rowOff>
    </xdr:from>
    <xdr:to>
      <xdr:col>41</xdr:col>
      <xdr:colOff>101600</xdr:colOff>
      <xdr:row>40</xdr:row>
      <xdr:rowOff>134620</xdr:rowOff>
    </xdr:to>
    <xdr:sp macro="" textlink="">
      <xdr:nvSpPr>
        <xdr:cNvPr id="135" name="楕円 134">
          <a:extLst>
            <a:ext uri="{FF2B5EF4-FFF2-40B4-BE49-F238E27FC236}">
              <a16:creationId xmlns:a16="http://schemas.microsoft.com/office/drawing/2014/main" id="{7199D8D8-8EB4-404A-B7E7-2FE12341039A}"/>
            </a:ext>
          </a:extLst>
        </xdr:cNvPr>
        <xdr:cNvSpPr/>
      </xdr:nvSpPr>
      <xdr:spPr>
        <a:xfrm>
          <a:off x="687324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83820</xdr:rowOff>
    </xdr:to>
    <xdr:cxnSp macro="">
      <xdr:nvCxnSpPr>
        <xdr:cNvPr id="136" name="直線コネクタ 135">
          <a:extLst>
            <a:ext uri="{FF2B5EF4-FFF2-40B4-BE49-F238E27FC236}">
              <a16:creationId xmlns:a16="http://schemas.microsoft.com/office/drawing/2014/main" id="{07D2E584-BFB6-477B-8CC9-AD5B1C02EE2E}"/>
            </a:ext>
          </a:extLst>
        </xdr:cNvPr>
        <xdr:cNvCxnSpPr/>
      </xdr:nvCxnSpPr>
      <xdr:spPr>
        <a:xfrm flipV="1">
          <a:off x="6924040" y="678180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33020</xdr:rowOff>
    </xdr:from>
    <xdr:to>
      <xdr:col>36</xdr:col>
      <xdr:colOff>165100</xdr:colOff>
      <xdr:row>40</xdr:row>
      <xdr:rowOff>134620</xdr:rowOff>
    </xdr:to>
    <xdr:sp macro="" textlink="">
      <xdr:nvSpPr>
        <xdr:cNvPr id="137" name="楕円 136">
          <a:extLst>
            <a:ext uri="{FF2B5EF4-FFF2-40B4-BE49-F238E27FC236}">
              <a16:creationId xmlns:a16="http://schemas.microsoft.com/office/drawing/2014/main" id="{541B70B0-41D9-48A1-83AF-243393B95C4F}"/>
            </a:ext>
          </a:extLst>
        </xdr:cNvPr>
        <xdr:cNvSpPr/>
      </xdr:nvSpPr>
      <xdr:spPr>
        <a:xfrm>
          <a:off x="609854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83820</xdr:rowOff>
    </xdr:from>
    <xdr:to>
      <xdr:col>41</xdr:col>
      <xdr:colOff>50800</xdr:colOff>
      <xdr:row>40</xdr:row>
      <xdr:rowOff>83820</xdr:rowOff>
    </xdr:to>
    <xdr:cxnSp macro="">
      <xdr:nvCxnSpPr>
        <xdr:cNvPr id="138" name="直線コネクタ 137">
          <a:extLst>
            <a:ext uri="{FF2B5EF4-FFF2-40B4-BE49-F238E27FC236}">
              <a16:creationId xmlns:a16="http://schemas.microsoft.com/office/drawing/2014/main" id="{1069EBF5-737B-4572-881B-0C3727E1160C}"/>
            </a:ext>
          </a:extLst>
        </xdr:cNvPr>
        <xdr:cNvCxnSpPr/>
      </xdr:nvCxnSpPr>
      <xdr:spPr>
        <a:xfrm>
          <a:off x="6149340" y="67894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6CFD8019-233D-4886-9D64-913054379FC6}"/>
            </a:ext>
          </a:extLst>
        </xdr:cNvPr>
        <xdr:cNvSpPr txBox="1"/>
      </xdr:nvSpPr>
      <xdr:spPr>
        <a:xfrm>
          <a:off x="827158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F15AAECC-93C0-4A27-AAB7-D55FD8425A00}"/>
            </a:ext>
          </a:extLst>
        </xdr:cNvPr>
        <xdr:cNvSpPr txBox="1"/>
      </xdr:nvSpPr>
      <xdr:spPr>
        <a:xfrm>
          <a:off x="7509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56326FF1-3467-42A0-B252-347C43450D87}"/>
            </a:ext>
          </a:extLst>
        </xdr:cNvPr>
        <xdr:cNvSpPr txBox="1"/>
      </xdr:nvSpPr>
      <xdr:spPr>
        <a:xfrm>
          <a:off x="67120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83F75FF9-0394-456E-8167-34E148357E86}"/>
            </a:ext>
          </a:extLst>
        </xdr:cNvPr>
        <xdr:cNvSpPr txBox="1"/>
      </xdr:nvSpPr>
      <xdr:spPr>
        <a:xfrm>
          <a:off x="59373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110507</xdr:rowOff>
    </xdr:from>
    <xdr:ext cx="469744" cy="259045"/>
    <xdr:sp macro="" textlink="">
      <xdr:nvSpPr>
        <xdr:cNvPr id="143" name="n_1mainValue【図書館】&#10;一人当たり面積">
          <a:extLst>
            <a:ext uri="{FF2B5EF4-FFF2-40B4-BE49-F238E27FC236}">
              <a16:creationId xmlns:a16="http://schemas.microsoft.com/office/drawing/2014/main" id="{7D689F82-7E87-4804-9D4F-F52606CEC055}"/>
            </a:ext>
          </a:extLst>
        </xdr:cNvPr>
        <xdr:cNvSpPr txBox="1"/>
      </xdr:nvSpPr>
      <xdr:spPr>
        <a:xfrm>
          <a:off x="827158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4" name="n_2mainValue【図書館】&#10;一人当たり面積">
          <a:extLst>
            <a:ext uri="{FF2B5EF4-FFF2-40B4-BE49-F238E27FC236}">
              <a16:creationId xmlns:a16="http://schemas.microsoft.com/office/drawing/2014/main" id="{A4EA9CD9-1C44-49ED-927F-9B426A9FF0CF}"/>
            </a:ext>
          </a:extLst>
        </xdr:cNvPr>
        <xdr:cNvSpPr txBox="1"/>
      </xdr:nvSpPr>
      <xdr:spPr>
        <a:xfrm>
          <a:off x="750958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125747</xdr:rowOff>
    </xdr:from>
    <xdr:ext cx="469744" cy="259045"/>
    <xdr:sp macro="" textlink="">
      <xdr:nvSpPr>
        <xdr:cNvPr id="145" name="n_3mainValue【図書館】&#10;一人当たり面積">
          <a:extLst>
            <a:ext uri="{FF2B5EF4-FFF2-40B4-BE49-F238E27FC236}">
              <a16:creationId xmlns:a16="http://schemas.microsoft.com/office/drawing/2014/main" id="{AF5C2D66-E998-4673-879B-0054784D33C0}"/>
            </a:ext>
          </a:extLst>
        </xdr:cNvPr>
        <xdr:cNvSpPr txBox="1"/>
      </xdr:nvSpPr>
      <xdr:spPr>
        <a:xfrm>
          <a:off x="67120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125747</xdr:rowOff>
    </xdr:from>
    <xdr:ext cx="469744" cy="259045"/>
    <xdr:sp macro="" textlink="">
      <xdr:nvSpPr>
        <xdr:cNvPr id="146" name="n_4mainValue【図書館】&#10;一人当たり面積">
          <a:extLst>
            <a:ext uri="{FF2B5EF4-FFF2-40B4-BE49-F238E27FC236}">
              <a16:creationId xmlns:a16="http://schemas.microsoft.com/office/drawing/2014/main" id="{0D902554-0D57-4C4A-83E9-1E7E92F79C9E}"/>
            </a:ext>
          </a:extLst>
        </xdr:cNvPr>
        <xdr:cNvSpPr txBox="1"/>
      </xdr:nvSpPr>
      <xdr:spPr>
        <a:xfrm>
          <a:off x="59373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9AA070D-4C1F-4C11-AD96-661439FF914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C3A92B7-BADB-4895-A6F5-C82AF4552A1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F8E62B5-B72A-4480-A781-47813D9D8AA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6307843-B2FA-44B8-98DF-C628365B115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F4BF135-FEC0-4BD1-AD19-3E5BFC343F7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F11E0CB-8ADC-4E73-8668-957618F3977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F531768-56A2-4255-8A69-CD472DB6B95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F291059-10F1-46C2-8F8E-17153C36628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73BE000-B63C-41B5-9CCA-718E967FBA8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E00A365-5941-457A-92A5-B009F5C592F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C045914-B868-4F6C-9B90-9C49283A4A1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880F31C4-FA14-48A8-A0AA-A9798D14426A}"/>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3DCB8A6-54EE-420F-A467-66D8018A745F}"/>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F1E44AE-CDF7-4AC6-85E0-E2142039881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21DBC0E-0E97-4B8A-B1CA-D8C9B1A32AA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502EFBE-4D74-42D1-9073-005B7C4BD94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5B2F222-9AFE-4761-86BA-ED0EB509214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6973753-B962-4A0E-B61D-EFBDFC4EF63E}"/>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A5F8025-C4D7-4FB1-B157-DFBF7E504CE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B77D2B1-DC9C-4451-AB90-455F987C15D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4D5D855-2F31-4244-AB35-D49CED8C6677}"/>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08AFF77-28A8-4C82-A85B-0F610AAC311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2720CC0-9728-450E-975D-2FE8ACAFC0AE}"/>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369C1F8-4913-4531-9A03-FD0E131C069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A82EEAF-F3DD-444C-98D2-A64004BBA512}"/>
            </a:ext>
          </a:extLst>
        </xdr:cNvPr>
        <xdr:cNvCxnSpPr/>
      </xdr:nvCxnSpPr>
      <xdr:spPr>
        <a:xfrm flipV="1">
          <a:off x="4086225" y="948880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6ED1BDF-3B4D-4350-9045-FECC6DF6570F}"/>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4E7C7C9E-3A80-4E39-9387-0B7F7123BB55}"/>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9E767AB-67D0-48F0-8E75-60CB6C1C1D55}"/>
            </a:ext>
          </a:extLst>
        </xdr:cNvPr>
        <xdr:cNvSpPr txBox="1"/>
      </xdr:nvSpPr>
      <xdr:spPr>
        <a:xfrm>
          <a:off x="4124960" y="926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57FC1B0-B11A-4B55-9B84-91C23577E274}"/>
            </a:ext>
          </a:extLst>
        </xdr:cNvPr>
        <xdr:cNvCxnSpPr/>
      </xdr:nvCxnSpPr>
      <xdr:spPr>
        <a:xfrm>
          <a:off x="402082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BE37024-3DBE-4CC9-BAAF-2E7E4EAEC0B7}"/>
            </a:ext>
          </a:extLst>
        </xdr:cNvPr>
        <xdr:cNvSpPr txBox="1"/>
      </xdr:nvSpPr>
      <xdr:spPr>
        <a:xfrm>
          <a:off x="412496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A7EE80F8-C2A8-4F33-A11B-CE5270A55761}"/>
            </a:ext>
          </a:extLst>
        </xdr:cNvPr>
        <xdr:cNvSpPr/>
      </xdr:nvSpPr>
      <xdr:spPr>
        <a:xfrm>
          <a:off x="403606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A54F38BE-9403-4E5A-B74D-FFADCE302967}"/>
            </a:ext>
          </a:extLst>
        </xdr:cNvPr>
        <xdr:cNvSpPr/>
      </xdr:nvSpPr>
      <xdr:spPr>
        <a:xfrm>
          <a:off x="3312160" y="1014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8194C250-41D0-4BE0-B9FF-E148342F6ADF}"/>
            </a:ext>
          </a:extLst>
        </xdr:cNvPr>
        <xdr:cNvSpPr/>
      </xdr:nvSpPr>
      <xdr:spPr>
        <a:xfrm>
          <a:off x="251460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5FB044F2-9D04-4128-AC43-B5C15DB9442C}"/>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4D277E39-8ABC-444D-9441-3DE83247DAF7}"/>
            </a:ext>
          </a:extLst>
        </xdr:cNvPr>
        <xdr:cNvSpPr/>
      </xdr:nvSpPr>
      <xdr:spPr>
        <a:xfrm>
          <a:off x="965200" y="10137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CBEE7B6-2AA3-4CD6-8C17-E87C751B4E2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ABFFA8D-6001-40E3-A5F3-C0CDB0E3199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541F556-765C-4204-BE75-6A3CE3C3F14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6EA608D-43E9-4B19-B8EB-9D12D52A7AE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D569ADB-47B9-47B9-ACDE-04F180863D8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76835</xdr:rowOff>
    </xdr:from>
    <xdr:to>
      <xdr:col>24</xdr:col>
      <xdr:colOff>114300</xdr:colOff>
      <xdr:row>62</xdr:row>
      <xdr:rowOff>6985</xdr:rowOff>
    </xdr:to>
    <xdr:sp macro="" textlink="">
      <xdr:nvSpPr>
        <xdr:cNvPr id="187" name="楕円 186">
          <a:extLst>
            <a:ext uri="{FF2B5EF4-FFF2-40B4-BE49-F238E27FC236}">
              <a16:creationId xmlns:a16="http://schemas.microsoft.com/office/drawing/2014/main" id="{D6C057E7-AECF-44EB-832B-D4319422F84B}"/>
            </a:ext>
          </a:extLst>
        </xdr:cNvPr>
        <xdr:cNvSpPr/>
      </xdr:nvSpPr>
      <xdr:spPr>
        <a:xfrm>
          <a:off x="4036060" y="10302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55262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7961301-9D8B-465C-9A59-14E8A8CA3014}"/>
            </a:ext>
          </a:extLst>
        </xdr:cNvPr>
        <xdr:cNvSpPr txBox="1"/>
      </xdr:nvSpPr>
      <xdr:spPr>
        <a:xfrm>
          <a:off x="4124960"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89" name="楕円 188">
          <a:extLst>
            <a:ext uri="{FF2B5EF4-FFF2-40B4-BE49-F238E27FC236}">
              <a16:creationId xmlns:a16="http://schemas.microsoft.com/office/drawing/2014/main" id="{A7D120DD-021B-441F-838E-4F7F5C4C3047}"/>
            </a:ext>
          </a:extLst>
        </xdr:cNvPr>
        <xdr:cNvSpPr/>
      </xdr:nvSpPr>
      <xdr:spPr>
        <a:xfrm>
          <a:off x="3312160" y="1027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127635</xdr:rowOff>
    </xdr:to>
    <xdr:cxnSp macro="">
      <xdr:nvCxnSpPr>
        <xdr:cNvPr id="190" name="直線コネクタ 189">
          <a:extLst>
            <a:ext uri="{FF2B5EF4-FFF2-40B4-BE49-F238E27FC236}">
              <a16:creationId xmlns:a16="http://schemas.microsoft.com/office/drawing/2014/main" id="{5C4E8165-DB21-44E4-B61C-EF5C6F958BC0}"/>
            </a:ext>
          </a:extLst>
        </xdr:cNvPr>
        <xdr:cNvCxnSpPr/>
      </xdr:nvCxnSpPr>
      <xdr:spPr>
        <a:xfrm>
          <a:off x="3355340" y="10328910"/>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166370</xdr:rowOff>
    </xdr:from>
    <xdr:to>
      <xdr:col>15</xdr:col>
      <xdr:colOff>101600</xdr:colOff>
      <xdr:row>61</xdr:row>
      <xdr:rowOff>96520</xdr:rowOff>
    </xdr:to>
    <xdr:sp macro="" textlink="">
      <xdr:nvSpPr>
        <xdr:cNvPr id="191" name="楕円 190">
          <a:extLst>
            <a:ext uri="{FF2B5EF4-FFF2-40B4-BE49-F238E27FC236}">
              <a16:creationId xmlns:a16="http://schemas.microsoft.com/office/drawing/2014/main" id="{0D65F5FF-C911-4918-9CFA-4E6133C41F99}"/>
            </a:ext>
          </a:extLst>
        </xdr:cNvPr>
        <xdr:cNvSpPr/>
      </xdr:nvSpPr>
      <xdr:spPr>
        <a:xfrm>
          <a:off x="2514600" y="1022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45720</xdr:rowOff>
    </xdr:from>
    <xdr:to>
      <xdr:col>19</xdr:col>
      <xdr:colOff>177800</xdr:colOff>
      <xdr:row>61</xdr:row>
      <xdr:rowOff>102870</xdr:rowOff>
    </xdr:to>
    <xdr:cxnSp macro="">
      <xdr:nvCxnSpPr>
        <xdr:cNvPr id="192" name="直線コネクタ 191">
          <a:extLst>
            <a:ext uri="{FF2B5EF4-FFF2-40B4-BE49-F238E27FC236}">
              <a16:creationId xmlns:a16="http://schemas.microsoft.com/office/drawing/2014/main" id="{C329A06D-5E9B-4434-AEB5-2A55027FD355}"/>
            </a:ext>
          </a:extLst>
        </xdr:cNvPr>
        <xdr:cNvCxnSpPr/>
      </xdr:nvCxnSpPr>
      <xdr:spPr>
        <a:xfrm>
          <a:off x="2565400" y="1027176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93" name="楕円 192">
          <a:extLst>
            <a:ext uri="{FF2B5EF4-FFF2-40B4-BE49-F238E27FC236}">
              <a16:creationId xmlns:a16="http://schemas.microsoft.com/office/drawing/2014/main" id="{BDB40909-65FF-4512-B108-DECBF3C231DF}"/>
            </a:ext>
          </a:extLst>
        </xdr:cNvPr>
        <xdr:cNvSpPr/>
      </xdr:nvSpPr>
      <xdr:spPr>
        <a:xfrm>
          <a:off x="173990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45720</xdr:rowOff>
    </xdr:to>
    <xdr:cxnSp macro="">
      <xdr:nvCxnSpPr>
        <xdr:cNvPr id="194" name="直線コネクタ 193">
          <a:extLst>
            <a:ext uri="{FF2B5EF4-FFF2-40B4-BE49-F238E27FC236}">
              <a16:creationId xmlns:a16="http://schemas.microsoft.com/office/drawing/2014/main" id="{24FAE6F3-638C-4247-A930-E8FA86C9C7E9}"/>
            </a:ext>
          </a:extLst>
        </xdr:cNvPr>
        <xdr:cNvCxnSpPr/>
      </xdr:nvCxnSpPr>
      <xdr:spPr>
        <a:xfrm>
          <a:off x="1790700" y="1023747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93980</xdr:rowOff>
    </xdr:from>
    <xdr:to>
      <xdr:col>6</xdr:col>
      <xdr:colOff>38100</xdr:colOff>
      <xdr:row>61</xdr:row>
      <xdr:rowOff>24130</xdr:rowOff>
    </xdr:to>
    <xdr:sp macro="" textlink="">
      <xdr:nvSpPr>
        <xdr:cNvPr id="195" name="楕円 194">
          <a:extLst>
            <a:ext uri="{FF2B5EF4-FFF2-40B4-BE49-F238E27FC236}">
              <a16:creationId xmlns:a16="http://schemas.microsoft.com/office/drawing/2014/main" id="{82D19767-690D-4E2C-9289-C839A6910934}"/>
            </a:ext>
          </a:extLst>
        </xdr:cNvPr>
        <xdr:cNvSpPr/>
      </xdr:nvSpPr>
      <xdr:spPr>
        <a:xfrm>
          <a:off x="965200" y="1015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144780</xdr:rowOff>
    </xdr:from>
    <xdr:to>
      <xdr:col>10</xdr:col>
      <xdr:colOff>114300</xdr:colOff>
      <xdr:row>61</xdr:row>
      <xdr:rowOff>11430</xdr:rowOff>
    </xdr:to>
    <xdr:cxnSp macro="">
      <xdr:nvCxnSpPr>
        <xdr:cNvPr id="196" name="直線コネクタ 195">
          <a:extLst>
            <a:ext uri="{FF2B5EF4-FFF2-40B4-BE49-F238E27FC236}">
              <a16:creationId xmlns:a16="http://schemas.microsoft.com/office/drawing/2014/main" id="{98578938-8570-49E7-8105-7194137B5C37}"/>
            </a:ext>
          </a:extLst>
        </xdr:cNvPr>
        <xdr:cNvCxnSpPr/>
      </xdr:nvCxnSpPr>
      <xdr:spPr>
        <a:xfrm>
          <a:off x="1008380" y="1020318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9653FF4E-6CF7-4B72-AE32-B7ED56FA9C75}"/>
            </a:ext>
          </a:extLst>
        </xdr:cNvPr>
        <xdr:cNvSpPr txBox="1"/>
      </xdr:nvSpPr>
      <xdr:spPr>
        <a:xfrm>
          <a:off x="317056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F54AF29B-6709-451B-AFF9-E7A2BF4E4D24}"/>
            </a:ext>
          </a:extLst>
        </xdr:cNvPr>
        <xdr:cNvSpPr txBox="1"/>
      </xdr:nvSpPr>
      <xdr:spPr>
        <a:xfrm>
          <a:off x="238570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1525C818-628C-4CE3-BDF6-6E7D032A878A}"/>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1DE1FC05-F0D3-4DF2-A70E-CF861B5A0AD3}"/>
            </a:ext>
          </a:extLst>
        </xdr:cNvPr>
        <xdr:cNvSpPr txBox="1"/>
      </xdr:nvSpPr>
      <xdr:spPr>
        <a:xfrm>
          <a:off x="83630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1" name="n_1mainValue【体育館・プール】&#10;有形固定資産減価償却率">
          <a:extLst>
            <a:ext uri="{FF2B5EF4-FFF2-40B4-BE49-F238E27FC236}">
              <a16:creationId xmlns:a16="http://schemas.microsoft.com/office/drawing/2014/main" id="{414E466D-F971-4ACD-8D49-5FF364CC8982}"/>
            </a:ext>
          </a:extLst>
        </xdr:cNvPr>
        <xdr:cNvSpPr txBox="1"/>
      </xdr:nvSpPr>
      <xdr:spPr>
        <a:xfrm>
          <a:off x="317056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87647</xdr:rowOff>
    </xdr:from>
    <xdr:ext cx="405111" cy="259045"/>
    <xdr:sp macro="" textlink="">
      <xdr:nvSpPr>
        <xdr:cNvPr id="202" name="n_2mainValue【体育館・プール】&#10;有形固定資産減価償却率">
          <a:extLst>
            <a:ext uri="{FF2B5EF4-FFF2-40B4-BE49-F238E27FC236}">
              <a16:creationId xmlns:a16="http://schemas.microsoft.com/office/drawing/2014/main" id="{B3A60ADA-BA93-4D33-8050-B45185CF02CF}"/>
            </a:ext>
          </a:extLst>
        </xdr:cNvPr>
        <xdr:cNvSpPr txBox="1"/>
      </xdr:nvSpPr>
      <xdr:spPr>
        <a:xfrm>
          <a:off x="238570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3" name="n_3mainValue【体育館・プール】&#10;有形固定資産減価償却率">
          <a:extLst>
            <a:ext uri="{FF2B5EF4-FFF2-40B4-BE49-F238E27FC236}">
              <a16:creationId xmlns:a16="http://schemas.microsoft.com/office/drawing/2014/main" id="{8D03FB5B-2863-48DA-BB7D-DE2979A0B719}"/>
            </a:ext>
          </a:extLst>
        </xdr:cNvPr>
        <xdr:cNvSpPr txBox="1"/>
      </xdr:nvSpPr>
      <xdr:spPr>
        <a:xfrm>
          <a:off x="161100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15257</xdr:rowOff>
    </xdr:from>
    <xdr:ext cx="405111" cy="259045"/>
    <xdr:sp macro="" textlink="">
      <xdr:nvSpPr>
        <xdr:cNvPr id="204" name="n_4mainValue【体育館・プール】&#10;有形固定資産減価償却率">
          <a:extLst>
            <a:ext uri="{FF2B5EF4-FFF2-40B4-BE49-F238E27FC236}">
              <a16:creationId xmlns:a16="http://schemas.microsoft.com/office/drawing/2014/main" id="{B8ACA059-8288-4EA0-8DA5-0AD6391584E0}"/>
            </a:ext>
          </a:extLst>
        </xdr:cNvPr>
        <xdr:cNvSpPr txBox="1"/>
      </xdr:nvSpPr>
      <xdr:spPr>
        <a:xfrm>
          <a:off x="83630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3EC67FA-CAD2-44CF-BA5E-D16CA22B023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B23EFDF-8DF1-4FF1-BC7D-18E0FD0D542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D95FC2F-DB26-4E7A-B336-B7402D1483C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E36019E-7F64-41B3-9783-E1CC81E4BB3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BD7A791-4609-409B-A247-93AB903C354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E1D780E-BBF6-460C-9BC2-ECF80A759A5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AAFBF99-FFBA-48CB-B8F3-03FA3F2240F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5994CC7-53BC-44AB-9310-37F31DF3CF4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C3B41DC-E2A8-4D28-A359-AD5F0F6C6EA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669130F-61F0-48ED-ACA1-AE55273A0C2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E21D336-C484-4841-A9DD-65DEAA950E6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0927A34-6AC7-4D35-A17C-837E7399A5DF}"/>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DF8109C-87AC-4E0A-806A-5A9CB33810D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BA0DC6F9-B7CF-43A2-8056-26059E05156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6B8BE1A-B5E9-4D82-A8C5-99217C1645B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E0F6468-ECF2-4793-8F1C-D1D705F80D46}"/>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D0DE9DD-4A5D-49A4-9283-C1ECAB0F6FD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97FD9A7-9913-4F12-B76F-A436852E5195}"/>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A938D35-6ECA-43D7-9AFE-4230CFF4A38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9756A64-365B-412F-8204-2C21D36B8D4F}"/>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F125DF3-9CC5-491D-9076-62FC781323D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11B1A60-FB64-4305-89D6-BF0302A393FD}"/>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7A5D42C-1937-41AD-B17C-35A24F23E0D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C1390B8F-885C-4F19-8E37-B845F7BBBE97}"/>
            </a:ext>
          </a:extLst>
        </xdr:cNvPr>
        <xdr:cNvCxnSpPr/>
      </xdr:nvCxnSpPr>
      <xdr:spPr>
        <a:xfrm flipV="1">
          <a:off x="9219565" y="94411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E55F80AD-72FE-4F4A-96CC-C7C4932FB695}"/>
            </a:ext>
          </a:extLst>
        </xdr:cNvPr>
        <xdr:cNvSpPr txBox="1"/>
      </xdr:nvSpPr>
      <xdr:spPr>
        <a:xfrm>
          <a:off x="92583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EA8A1C05-E4E8-4FB7-9B70-454FEFD91AFB}"/>
            </a:ext>
          </a:extLst>
        </xdr:cNvPr>
        <xdr:cNvCxnSpPr/>
      </xdr:nvCxnSpPr>
      <xdr:spPr>
        <a:xfrm>
          <a:off x="9154160" y="1078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4493F765-84ED-4D59-B3C1-61E07D2D4513}"/>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495A24BB-D8EA-4AD7-8811-B36AD94A2FD9}"/>
            </a:ext>
          </a:extLst>
        </xdr:cNvPr>
        <xdr:cNvCxnSpPr/>
      </xdr:nvCxnSpPr>
      <xdr:spPr>
        <a:xfrm>
          <a:off x="9154160" y="944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410F8D27-28AF-4EA3-B7E8-D8B8CEFEAEC1}"/>
            </a:ext>
          </a:extLst>
        </xdr:cNvPr>
        <xdr:cNvSpPr txBox="1"/>
      </xdr:nvSpPr>
      <xdr:spPr>
        <a:xfrm>
          <a:off x="92583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F883F13F-7891-4CA8-9057-95F19B0880AE}"/>
            </a:ext>
          </a:extLst>
        </xdr:cNvPr>
        <xdr:cNvSpPr/>
      </xdr:nvSpPr>
      <xdr:spPr>
        <a:xfrm>
          <a:off x="9192260" y="10375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DF99F20D-881C-4500-B80D-B981A7C22D50}"/>
            </a:ext>
          </a:extLst>
        </xdr:cNvPr>
        <xdr:cNvSpPr/>
      </xdr:nvSpPr>
      <xdr:spPr>
        <a:xfrm>
          <a:off x="8445500" y="10379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725C7F00-7A15-4FE2-9E9D-ADB920F29AF0}"/>
            </a:ext>
          </a:extLst>
        </xdr:cNvPr>
        <xdr:cNvSpPr/>
      </xdr:nvSpPr>
      <xdr:spPr>
        <a:xfrm>
          <a:off x="7670800" y="10374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5348771F-A2A2-4081-8F4A-74EE2B287DB8}"/>
            </a:ext>
          </a:extLst>
        </xdr:cNvPr>
        <xdr:cNvSpPr/>
      </xdr:nvSpPr>
      <xdr:spPr>
        <a:xfrm>
          <a:off x="6873240" y="10383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50E256EF-C7D3-405C-BBF2-B79435DC6321}"/>
            </a:ext>
          </a:extLst>
        </xdr:cNvPr>
        <xdr:cNvSpPr/>
      </xdr:nvSpPr>
      <xdr:spPr>
        <a:xfrm>
          <a:off x="6098540" y="1039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17B71EE-2FA4-4D4E-A53B-4184A7BFE92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8BAC388-3D31-4AC8-A661-BF55EEEF3CC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1F872FB-142C-4218-92FE-7313593D324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585A6CA-618A-4CC9-AEEB-689E7031B97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9EBF99D-C84E-42CF-A117-338162B3B21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118110</xdr:rowOff>
    </xdr:from>
    <xdr:to>
      <xdr:col>55</xdr:col>
      <xdr:colOff>50800</xdr:colOff>
      <xdr:row>61</xdr:row>
      <xdr:rowOff>48260</xdr:rowOff>
    </xdr:to>
    <xdr:sp macro="" textlink="">
      <xdr:nvSpPr>
        <xdr:cNvPr id="244" name="楕円 243">
          <a:extLst>
            <a:ext uri="{FF2B5EF4-FFF2-40B4-BE49-F238E27FC236}">
              <a16:creationId xmlns:a16="http://schemas.microsoft.com/office/drawing/2014/main" id="{B0439D19-962F-43C4-8830-5D1248298F9D}"/>
            </a:ext>
          </a:extLst>
        </xdr:cNvPr>
        <xdr:cNvSpPr/>
      </xdr:nvSpPr>
      <xdr:spPr>
        <a:xfrm>
          <a:off x="9192260" y="10176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140987</xdr:rowOff>
    </xdr:from>
    <xdr:ext cx="469744" cy="259045"/>
    <xdr:sp macro="" textlink="">
      <xdr:nvSpPr>
        <xdr:cNvPr id="245" name="【体育館・プール】&#10;一人当たり面積該当値テキスト">
          <a:extLst>
            <a:ext uri="{FF2B5EF4-FFF2-40B4-BE49-F238E27FC236}">
              <a16:creationId xmlns:a16="http://schemas.microsoft.com/office/drawing/2014/main" id="{0C44B06C-4803-47BF-94E9-CA88F6926F56}"/>
            </a:ext>
          </a:extLst>
        </xdr:cNvPr>
        <xdr:cNvSpPr txBox="1"/>
      </xdr:nvSpPr>
      <xdr:spPr>
        <a:xfrm>
          <a:off x="9258300" y="100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128270</xdr:rowOff>
    </xdr:from>
    <xdr:to>
      <xdr:col>50</xdr:col>
      <xdr:colOff>165100</xdr:colOff>
      <xdr:row>61</xdr:row>
      <xdr:rowOff>58420</xdr:rowOff>
    </xdr:to>
    <xdr:sp macro="" textlink="">
      <xdr:nvSpPr>
        <xdr:cNvPr id="246" name="楕円 245">
          <a:extLst>
            <a:ext uri="{FF2B5EF4-FFF2-40B4-BE49-F238E27FC236}">
              <a16:creationId xmlns:a16="http://schemas.microsoft.com/office/drawing/2014/main" id="{B32D7A3A-C4A0-48E1-84C3-D6F1B6BAA5E7}"/>
            </a:ext>
          </a:extLst>
        </xdr:cNvPr>
        <xdr:cNvSpPr/>
      </xdr:nvSpPr>
      <xdr:spPr>
        <a:xfrm>
          <a:off x="8445500" y="1018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168910</xdr:rowOff>
    </xdr:from>
    <xdr:to>
      <xdr:col>55</xdr:col>
      <xdr:colOff>0</xdr:colOff>
      <xdr:row>61</xdr:row>
      <xdr:rowOff>7620</xdr:rowOff>
    </xdr:to>
    <xdr:cxnSp macro="">
      <xdr:nvCxnSpPr>
        <xdr:cNvPr id="247" name="直線コネクタ 246">
          <a:extLst>
            <a:ext uri="{FF2B5EF4-FFF2-40B4-BE49-F238E27FC236}">
              <a16:creationId xmlns:a16="http://schemas.microsoft.com/office/drawing/2014/main" id="{E22A01E5-5C8F-4C2C-B62F-8E572981EE36}"/>
            </a:ext>
          </a:extLst>
        </xdr:cNvPr>
        <xdr:cNvCxnSpPr/>
      </xdr:nvCxnSpPr>
      <xdr:spPr>
        <a:xfrm flipV="1">
          <a:off x="8496300" y="10227310"/>
          <a:ext cx="7239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137160</xdr:rowOff>
    </xdr:from>
    <xdr:to>
      <xdr:col>46</xdr:col>
      <xdr:colOff>38100</xdr:colOff>
      <xdr:row>61</xdr:row>
      <xdr:rowOff>67310</xdr:rowOff>
    </xdr:to>
    <xdr:sp macro="" textlink="">
      <xdr:nvSpPr>
        <xdr:cNvPr id="248" name="楕円 247">
          <a:extLst>
            <a:ext uri="{FF2B5EF4-FFF2-40B4-BE49-F238E27FC236}">
              <a16:creationId xmlns:a16="http://schemas.microsoft.com/office/drawing/2014/main" id="{8B819A65-FCD2-4709-8FCB-595719FE13D0}"/>
            </a:ext>
          </a:extLst>
        </xdr:cNvPr>
        <xdr:cNvSpPr/>
      </xdr:nvSpPr>
      <xdr:spPr>
        <a:xfrm>
          <a:off x="7670800" y="10195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7620</xdr:rowOff>
    </xdr:from>
    <xdr:to>
      <xdr:col>50</xdr:col>
      <xdr:colOff>114300</xdr:colOff>
      <xdr:row>61</xdr:row>
      <xdr:rowOff>16510</xdr:rowOff>
    </xdr:to>
    <xdr:cxnSp macro="">
      <xdr:nvCxnSpPr>
        <xdr:cNvPr id="249" name="直線コネクタ 248">
          <a:extLst>
            <a:ext uri="{FF2B5EF4-FFF2-40B4-BE49-F238E27FC236}">
              <a16:creationId xmlns:a16="http://schemas.microsoft.com/office/drawing/2014/main" id="{B9E68070-6F4C-42F0-9A81-ED0CE8F48830}"/>
            </a:ext>
          </a:extLst>
        </xdr:cNvPr>
        <xdr:cNvCxnSpPr/>
      </xdr:nvCxnSpPr>
      <xdr:spPr>
        <a:xfrm flipV="1">
          <a:off x="7713980" y="10233660"/>
          <a:ext cx="78232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148590</xdr:rowOff>
    </xdr:from>
    <xdr:to>
      <xdr:col>41</xdr:col>
      <xdr:colOff>101600</xdr:colOff>
      <xdr:row>61</xdr:row>
      <xdr:rowOff>78740</xdr:rowOff>
    </xdr:to>
    <xdr:sp macro="" textlink="">
      <xdr:nvSpPr>
        <xdr:cNvPr id="250" name="楕円 249">
          <a:extLst>
            <a:ext uri="{FF2B5EF4-FFF2-40B4-BE49-F238E27FC236}">
              <a16:creationId xmlns:a16="http://schemas.microsoft.com/office/drawing/2014/main" id="{E4B86FC8-0325-4010-946B-10C5C906F000}"/>
            </a:ext>
          </a:extLst>
        </xdr:cNvPr>
        <xdr:cNvSpPr/>
      </xdr:nvSpPr>
      <xdr:spPr>
        <a:xfrm>
          <a:off x="6873240" y="10206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16510</xdr:rowOff>
    </xdr:from>
    <xdr:to>
      <xdr:col>45</xdr:col>
      <xdr:colOff>177800</xdr:colOff>
      <xdr:row>61</xdr:row>
      <xdr:rowOff>27940</xdr:rowOff>
    </xdr:to>
    <xdr:cxnSp macro="">
      <xdr:nvCxnSpPr>
        <xdr:cNvPr id="251" name="直線コネクタ 250">
          <a:extLst>
            <a:ext uri="{FF2B5EF4-FFF2-40B4-BE49-F238E27FC236}">
              <a16:creationId xmlns:a16="http://schemas.microsoft.com/office/drawing/2014/main" id="{1EFC498F-55CC-431F-A2DB-46917517D909}"/>
            </a:ext>
          </a:extLst>
        </xdr:cNvPr>
        <xdr:cNvCxnSpPr/>
      </xdr:nvCxnSpPr>
      <xdr:spPr>
        <a:xfrm flipV="1">
          <a:off x="6924040" y="1024255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158750</xdr:rowOff>
    </xdr:from>
    <xdr:to>
      <xdr:col>36</xdr:col>
      <xdr:colOff>165100</xdr:colOff>
      <xdr:row>61</xdr:row>
      <xdr:rowOff>88900</xdr:rowOff>
    </xdr:to>
    <xdr:sp macro="" textlink="">
      <xdr:nvSpPr>
        <xdr:cNvPr id="252" name="楕円 251">
          <a:extLst>
            <a:ext uri="{FF2B5EF4-FFF2-40B4-BE49-F238E27FC236}">
              <a16:creationId xmlns:a16="http://schemas.microsoft.com/office/drawing/2014/main" id="{4A67C3B6-DA58-41FA-9377-D29483FF0419}"/>
            </a:ext>
          </a:extLst>
        </xdr:cNvPr>
        <xdr:cNvSpPr/>
      </xdr:nvSpPr>
      <xdr:spPr>
        <a:xfrm>
          <a:off x="6098540" y="1021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27940</xdr:rowOff>
    </xdr:from>
    <xdr:to>
      <xdr:col>41</xdr:col>
      <xdr:colOff>50800</xdr:colOff>
      <xdr:row>61</xdr:row>
      <xdr:rowOff>38100</xdr:rowOff>
    </xdr:to>
    <xdr:cxnSp macro="">
      <xdr:nvCxnSpPr>
        <xdr:cNvPr id="253" name="直線コネクタ 252">
          <a:extLst>
            <a:ext uri="{FF2B5EF4-FFF2-40B4-BE49-F238E27FC236}">
              <a16:creationId xmlns:a16="http://schemas.microsoft.com/office/drawing/2014/main" id="{D6574FD0-FDCC-4990-9425-F920D7886018}"/>
            </a:ext>
          </a:extLst>
        </xdr:cNvPr>
        <xdr:cNvCxnSpPr/>
      </xdr:nvCxnSpPr>
      <xdr:spPr>
        <a:xfrm flipV="1">
          <a:off x="6149340" y="10253980"/>
          <a:ext cx="7747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6C5361F3-E51D-4E53-A566-81F4538AA56C}"/>
            </a:ext>
          </a:extLst>
        </xdr:cNvPr>
        <xdr:cNvSpPr txBox="1"/>
      </xdr:nvSpPr>
      <xdr:spPr>
        <a:xfrm>
          <a:off x="827158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02C91B86-7734-4370-AF77-F50877DB5DFB}"/>
            </a:ext>
          </a:extLst>
        </xdr:cNvPr>
        <xdr:cNvSpPr txBox="1"/>
      </xdr:nvSpPr>
      <xdr:spPr>
        <a:xfrm>
          <a:off x="7509587" y="1046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EF36B35B-F78C-4371-8C49-3C83A4CCC31D}"/>
            </a:ext>
          </a:extLst>
        </xdr:cNvPr>
        <xdr:cNvSpPr txBox="1"/>
      </xdr:nvSpPr>
      <xdr:spPr>
        <a:xfrm>
          <a:off x="67120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0D4CA976-CA4C-437F-9FB2-FBBD1ED3ABBB}"/>
            </a:ext>
          </a:extLst>
        </xdr:cNvPr>
        <xdr:cNvSpPr txBox="1"/>
      </xdr:nvSpPr>
      <xdr:spPr>
        <a:xfrm>
          <a:off x="59373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74947</xdr:rowOff>
    </xdr:from>
    <xdr:ext cx="469744" cy="259045"/>
    <xdr:sp macro="" textlink="">
      <xdr:nvSpPr>
        <xdr:cNvPr id="258" name="n_1mainValue【体育館・プール】&#10;一人当たり面積">
          <a:extLst>
            <a:ext uri="{FF2B5EF4-FFF2-40B4-BE49-F238E27FC236}">
              <a16:creationId xmlns:a16="http://schemas.microsoft.com/office/drawing/2014/main" id="{87A7BB0C-4829-49E5-8951-3EBA13CB590E}"/>
            </a:ext>
          </a:extLst>
        </xdr:cNvPr>
        <xdr:cNvSpPr txBox="1"/>
      </xdr:nvSpPr>
      <xdr:spPr>
        <a:xfrm>
          <a:off x="827158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83837</xdr:rowOff>
    </xdr:from>
    <xdr:ext cx="469744" cy="259045"/>
    <xdr:sp macro="" textlink="">
      <xdr:nvSpPr>
        <xdr:cNvPr id="259" name="n_2mainValue【体育館・プール】&#10;一人当たり面積">
          <a:extLst>
            <a:ext uri="{FF2B5EF4-FFF2-40B4-BE49-F238E27FC236}">
              <a16:creationId xmlns:a16="http://schemas.microsoft.com/office/drawing/2014/main" id="{6A3A527D-131A-43F7-85FF-39BE90417834}"/>
            </a:ext>
          </a:extLst>
        </xdr:cNvPr>
        <xdr:cNvSpPr txBox="1"/>
      </xdr:nvSpPr>
      <xdr:spPr>
        <a:xfrm>
          <a:off x="7509587" y="99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95267</xdr:rowOff>
    </xdr:from>
    <xdr:ext cx="469744" cy="259045"/>
    <xdr:sp macro="" textlink="">
      <xdr:nvSpPr>
        <xdr:cNvPr id="260" name="n_3mainValue【体育館・プール】&#10;一人当たり面積">
          <a:extLst>
            <a:ext uri="{FF2B5EF4-FFF2-40B4-BE49-F238E27FC236}">
              <a16:creationId xmlns:a16="http://schemas.microsoft.com/office/drawing/2014/main" id="{792F5BF9-A21D-4D8B-9B93-FE9F6286AB05}"/>
            </a:ext>
          </a:extLst>
        </xdr:cNvPr>
        <xdr:cNvSpPr txBox="1"/>
      </xdr:nvSpPr>
      <xdr:spPr>
        <a:xfrm>
          <a:off x="6712027" y="99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105427</xdr:rowOff>
    </xdr:from>
    <xdr:ext cx="469744" cy="259045"/>
    <xdr:sp macro="" textlink="">
      <xdr:nvSpPr>
        <xdr:cNvPr id="261" name="n_4mainValue【体育館・プール】&#10;一人当たり面積">
          <a:extLst>
            <a:ext uri="{FF2B5EF4-FFF2-40B4-BE49-F238E27FC236}">
              <a16:creationId xmlns:a16="http://schemas.microsoft.com/office/drawing/2014/main" id="{75E7907C-6221-41F3-82F3-8FE27E66C5BC}"/>
            </a:ext>
          </a:extLst>
        </xdr:cNvPr>
        <xdr:cNvSpPr txBox="1"/>
      </xdr:nvSpPr>
      <xdr:spPr>
        <a:xfrm>
          <a:off x="593732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22C5F3B-F0C4-43E3-98F4-39493A7F543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5C81942-D20D-413D-ACB7-D21E7268E63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6558782-405D-4C60-8C7D-5579A755745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7C9E99C-4D9B-4291-A2DF-79CB8C411EA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102181E-829A-4207-8A87-D7054A48E61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A41AA6C-F5BC-40F9-9787-21C2923A7CE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74207C9-EF6F-4DA1-948E-1FF3D9E6E15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59FC7D7-F788-475E-9869-23571CF1181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E6F2E7B-DAB6-4D02-9CDD-7C2AED96C97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09D1502-DF6B-4971-A3E1-6149513B753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7CCB0FE-08CB-4FE7-AC5C-FD3F424F471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9794DDA-136A-4B6C-B756-06D97DB1D6C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E72651E-83FC-4623-8AAC-636BB1BD9935}"/>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5BBB3ECF-DF03-47EA-AC95-B48AFED41A5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AEC2252-F590-49C4-A8B2-3E024C7AECC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1245DE6C-8B10-4F3D-B268-9B341956374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1B2E5B-235C-484B-B51C-3E73AF15067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7911695-6C15-4353-AB3F-D6CE7153A42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83342B14-359E-4351-A55D-2FA40966164B}"/>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18B95B7-DA2C-48A5-BCB8-7E3E0097B6E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8CF775E-267D-4EAB-BD3E-D2B84010832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F6B97C2-125E-45D9-82EF-0202E8F8532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C9CFABC-63D6-4642-8BEF-6565E42F312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FCD7AA20-73C9-426C-98D5-541EE719A4B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8A9EF7B0-1E33-46D7-A72F-AE8C2B3E82E5}"/>
            </a:ext>
          </a:extLst>
        </xdr:cNvPr>
        <xdr:cNvCxnSpPr/>
      </xdr:nvCxnSpPr>
      <xdr:spPr>
        <a:xfrm flipV="1">
          <a:off x="4086225" y="13068300"/>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39EFE962-E76C-4D8B-83AA-EFA1CBCECC9E}"/>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D73F1D85-ADA2-4F86-A1EB-328E37D81D6C}"/>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8C6DCE9-B429-4E0C-ACF0-5990C0113E04}"/>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CF6E0655-6EFD-4AAF-949F-E743AFBBFA55}"/>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AB653A45-51AF-4192-9ADA-AEC28C953871}"/>
            </a:ext>
          </a:extLst>
        </xdr:cNvPr>
        <xdr:cNvSpPr txBox="1"/>
      </xdr:nvSpPr>
      <xdr:spPr>
        <a:xfrm>
          <a:off x="412496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9BADA266-296A-4D8A-AF97-9D9FD6E2E849}"/>
            </a:ext>
          </a:extLst>
        </xdr:cNvPr>
        <xdr:cNvSpPr/>
      </xdr:nvSpPr>
      <xdr:spPr>
        <a:xfrm>
          <a:off x="403606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8E66E5A5-7394-4870-869C-9C4D00058307}"/>
            </a:ext>
          </a:extLst>
        </xdr:cNvPr>
        <xdr:cNvSpPr/>
      </xdr:nvSpPr>
      <xdr:spPr>
        <a:xfrm>
          <a:off x="331216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C583045E-3967-4A0A-B1FA-2E56297B27EE}"/>
            </a:ext>
          </a:extLst>
        </xdr:cNvPr>
        <xdr:cNvSpPr/>
      </xdr:nvSpPr>
      <xdr:spPr>
        <a:xfrm>
          <a:off x="251460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87761DC8-B858-4BAD-A061-A14FCD8C2610}"/>
            </a:ext>
          </a:extLst>
        </xdr:cNvPr>
        <xdr:cNvSpPr/>
      </xdr:nvSpPr>
      <xdr:spPr>
        <a:xfrm>
          <a:off x="17399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EE58DFDA-7B26-4CE4-8315-AF71B924EB30}"/>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B46324F-3769-4492-BE14-633179B42C2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3A00BD1-D294-45C6-BD25-E82AF248B7C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8B90FA7-92D2-4B6F-8859-E6F63852FB4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A25EAC1-4F1C-438D-B6A8-B36B4BC7CAB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D5C6713-76EC-45CA-BFDF-8A7BD58FFD1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99695</xdr:rowOff>
    </xdr:from>
    <xdr:to>
      <xdr:col>24</xdr:col>
      <xdr:colOff>114300</xdr:colOff>
      <xdr:row>85</xdr:row>
      <xdr:rowOff>29845</xdr:rowOff>
    </xdr:to>
    <xdr:sp macro="" textlink="">
      <xdr:nvSpPr>
        <xdr:cNvPr id="302" name="楕円 301">
          <a:extLst>
            <a:ext uri="{FF2B5EF4-FFF2-40B4-BE49-F238E27FC236}">
              <a16:creationId xmlns:a16="http://schemas.microsoft.com/office/drawing/2014/main" id="{4334EFC7-F379-4E7F-A3D2-9F74A75023A7}"/>
            </a:ext>
          </a:extLst>
        </xdr:cNvPr>
        <xdr:cNvSpPr/>
      </xdr:nvSpPr>
      <xdr:spPr>
        <a:xfrm>
          <a:off x="4036060" y="1418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78122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C007722E-CB82-4523-BF7E-BD859ACD8E9E}"/>
            </a:ext>
          </a:extLst>
        </xdr:cNvPr>
        <xdr:cNvSpPr txBox="1"/>
      </xdr:nvSpPr>
      <xdr:spPr>
        <a:xfrm>
          <a:off x="4124960"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139700</xdr:rowOff>
    </xdr:from>
    <xdr:to>
      <xdr:col>20</xdr:col>
      <xdr:colOff>38100</xdr:colOff>
      <xdr:row>85</xdr:row>
      <xdr:rowOff>69850</xdr:rowOff>
    </xdr:to>
    <xdr:sp macro="" textlink="">
      <xdr:nvSpPr>
        <xdr:cNvPr id="304" name="楕円 303">
          <a:extLst>
            <a:ext uri="{FF2B5EF4-FFF2-40B4-BE49-F238E27FC236}">
              <a16:creationId xmlns:a16="http://schemas.microsoft.com/office/drawing/2014/main" id="{972C5901-CEE1-4466-A2B7-8A08A11E0259}"/>
            </a:ext>
          </a:extLst>
        </xdr:cNvPr>
        <xdr:cNvSpPr/>
      </xdr:nvSpPr>
      <xdr:spPr>
        <a:xfrm>
          <a:off x="3312160" y="1422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150495</xdr:rowOff>
    </xdr:from>
    <xdr:to>
      <xdr:col>24</xdr:col>
      <xdr:colOff>63500</xdr:colOff>
      <xdr:row>85</xdr:row>
      <xdr:rowOff>19050</xdr:rowOff>
    </xdr:to>
    <xdr:cxnSp macro="">
      <xdr:nvCxnSpPr>
        <xdr:cNvPr id="305" name="直線コネクタ 304">
          <a:extLst>
            <a:ext uri="{FF2B5EF4-FFF2-40B4-BE49-F238E27FC236}">
              <a16:creationId xmlns:a16="http://schemas.microsoft.com/office/drawing/2014/main" id="{A42524E7-8F7B-4FD4-95D1-8D9B833A3920}"/>
            </a:ext>
          </a:extLst>
        </xdr:cNvPr>
        <xdr:cNvCxnSpPr/>
      </xdr:nvCxnSpPr>
      <xdr:spPr>
        <a:xfrm flipV="1">
          <a:off x="3355340" y="1423225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63500</xdr:rowOff>
    </xdr:from>
    <xdr:to>
      <xdr:col>15</xdr:col>
      <xdr:colOff>101600</xdr:colOff>
      <xdr:row>84</xdr:row>
      <xdr:rowOff>165100</xdr:rowOff>
    </xdr:to>
    <xdr:sp macro="" textlink="">
      <xdr:nvSpPr>
        <xdr:cNvPr id="306" name="楕円 305">
          <a:extLst>
            <a:ext uri="{FF2B5EF4-FFF2-40B4-BE49-F238E27FC236}">
              <a16:creationId xmlns:a16="http://schemas.microsoft.com/office/drawing/2014/main" id="{3DD3A768-26AB-4E3B-8227-09F2C7458A8C}"/>
            </a:ext>
          </a:extLst>
        </xdr:cNvPr>
        <xdr:cNvSpPr/>
      </xdr:nvSpPr>
      <xdr:spPr>
        <a:xfrm>
          <a:off x="251460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114300</xdr:rowOff>
    </xdr:from>
    <xdr:to>
      <xdr:col>19</xdr:col>
      <xdr:colOff>177800</xdr:colOff>
      <xdr:row>85</xdr:row>
      <xdr:rowOff>19050</xdr:rowOff>
    </xdr:to>
    <xdr:cxnSp macro="">
      <xdr:nvCxnSpPr>
        <xdr:cNvPr id="307" name="直線コネクタ 306">
          <a:extLst>
            <a:ext uri="{FF2B5EF4-FFF2-40B4-BE49-F238E27FC236}">
              <a16:creationId xmlns:a16="http://schemas.microsoft.com/office/drawing/2014/main" id="{7EB9784C-F03E-43A5-B3FC-216C4797ED80}"/>
            </a:ext>
          </a:extLst>
        </xdr:cNvPr>
        <xdr:cNvCxnSpPr/>
      </xdr:nvCxnSpPr>
      <xdr:spPr>
        <a:xfrm>
          <a:off x="2565400" y="14196060"/>
          <a:ext cx="78994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25400</xdr:rowOff>
    </xdr:from>
    <xdr:to>
      <xdr:col>10</xdr:col>
      <xdr:colOff>165100</xdr:colOff>
      <xdr:row>84</xdr:row>
      <xdr:rowOff>127000</xdr:rowOff>
    </xdr:to>
    <xdr:sp macro="" textlink="">
      <xdr:nvSpPr>
        <xdr:cNvPr id="308" name="楕円 307">
          <a:extLst>
            <a:ext uri="{FF2B5EF4-FFF2-40B4-BE49-F238E27FC236}">
              <a16:creationId xmlns:a16="http://schemas.microsoft.com/office/drawing/2014/main" id="{F28FBACB-871A-42C0-B95B-882BE4E4FFD1}"/>
            </a:ext>
          </a:extLst>
        </xdr:cNvPr>
        <xdr:cNvSpPr/>
      </xdr:nvSpPr>
      <xdr:spPr>
        <a:xfrm>
          <a:off x="173990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76200</xdr:rowOff>
    </xdr:from>
    <xdr:to>
      <xdr:col>15</xdr:col>
      <xdr:colOff>50800</xdr:colOff>
      <xdr:row>84</xdr:row>
      <xdr:rowOff>114300</xdr:rowOff>
    </xdr:to>
    <xdr:cxnSp macro="">
      <xdr:nvCxnSpPr>
        <xdr:cNvPr id="309" name="直線コネクタ 308">
          <a:extLst>
            <a:ext uri="{FF2B5EF4-FFF2-40B4-BE49-F238E27FC236}">
              <a16:creationId xmlns:a16="http://schemas.microsoft.com/office/drawing/2014/main" id="{DDD3C800-AA52-4EEC-A71F-1C59DA100429}"/>
            </a:ext>
          </a:extLst>
        </xdr:cNvPr>
        <xdr:cNvCxnSpPr/>
      </xdr:nvCxnSpPr>
      <xdr:spPr>
        <a:xfrm>
          <a:off x="1790700" y="1415796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10" name="楕円 309">
          <a:extLst>
            <a:ext uri="{FF2B5EF4-FFF2-40B4-BE49-F238E27FC236}">
              <a16:creationId xmlns:a16="http://schemas.microsoft.com/office/drawing/2014/main" id="{F43B2CCD-38AC-4653-9541-6DF94E1E282F}"/>
            </a:ext>
          </a:extLst>
        </xdr:cNvPr>
        <xdr:cNvSpPr/>
      </xdr:nvSpPr>
      <xdr:spPr>
        <a:xfrm>
          <a:off x="96520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38100</xdr:rowOff>
    </xdr:from>
    <xdr:to>
      <xdr:col>10</xdr:col>
      <xdr:colOff>114300</xdr:colOff>
      <xdr:row>84</xdr:row>
      <xdr:rowOff>76200</xdr:rowOff>
    </xdr:to>
    <xdr:cxnSp macro="">
      <xdr:nvCxnSpPr>
        <xdr:cNvPr id="311" name="直線コネクタ 310">
          <a:extLst>
            <a:ext uri="{FF2B5EF4-FFF2-40B4-BE49-F238E27FC236}">
              <a16:creationId xmlns:a16="http://schemas.microsoft.com/office/drawing/2014/main" id="{38103E37-E74E-4778-A60E-26871C8E9D4C}"/>
            </a:ext>
          </a:extLst>
        </xdr:cNvPr>
        <xdr:cNvCxnSpPr/>
      </xdr:nvCxnSpPr>
      <xdr:spPr>
        <a:xfrm>
          <a:off x="1008380" y="1411986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3E98571A-7712-429C-82FB-627923CB5788}"/>
            </a:ext>
          </a:extLst>
        </xdr:cNvPr>
        <xdr:cNvSpPr txBox="1"/>
      </xdr:nvSpPr>
      <xdr:spPr>
        <a:xfrm>
          <a:off x="317056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C35DA300-CCAE-47C1-8176-E139A1DA006D}"/>
            </a:ext>
          </a:extLst>
        </xdr:cNvPr>
        <xdr:cNvSpPr txBox="1"/>
      </xdr:nvSpPr>
      <xdr:spPr>
        <a:xfrm>
          <a:off x="238570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A8E298EF-8D0C-4B4A-8FB7-930237BA4096}"/>
            </a:ext>
          </a:extLst>
        </xdr:cNvPr>
        <xdr:cNvSpPr txBox="1"/>
      </xdr:nvSpPr>
      <xdr:spPr>
        <a:xfrm>
          <a:off x="16110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597CBAD5-1857-4F21-97AF-A49CED60696F}"/>
            </a:ext>
          </a:extLst>
        </xdr:cNvPr>
        <xdr:cNvSpPr txBox="1"/>
      </xdr:nvSpPr>
      <xdr:spPr>
        <a:xfrm>
          <a:off x="83630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60977</xdr:rowOff>
    </xdr:from>
    <xdr:ext cx="405111" cy="259045"/>
    <xdr:sp macro="" textlink="">
      <xdr:nvSpPr>
        <xdr:cNvPr id="316" name="n_1mainValue【福祉施設】&#10;有形固定資産減価償却率">
          <a:extLst>
            <a:ext uri="{FF2B5EF4-FFF2-40B4-BE49-F238E27FC236}">
              <a16:creationId xmlns:a16="http://schemas.microsoft.com/office/drawing/2014/main" id="{19C5611F-336E-4A7E-9873-8A822FC90509}"/>
            </a:ext>
          </a:extLst>
        </xdr:cNvPr>
        <xdr:cNvSpPr txBox="1"/>
      </xdr:nvSpPr>
      <xdr:spPr>
        <a:xfrm>
          <a:off x="317056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156227</xdr:rowOff>
    </xdr:from>
    <xdr:ext cx="405111" cy="259045"/>
    <xdr:sp macro="" textlink="">
      <xdr:nvSpPr>
        <xdr:cNvPr id="317" name="n_2mainValue【福祉施設】&#10;有形固定資産減価償却率">
          <a:extLst>
            <a:ext uri="{FF2B5EF4-FFF2-40B4-BE49-F238E27FC236}">
              <a16:creationId xmlns:a16="http://schemas.microsoft.com/office/drawing/2014/main" id="{F25B9E7F-187B-4A39-B8C3-BC98B8955221}"/>
            </a:ext>
          </a:extLst>
        </xdr:cNvPr>
        <xdr:cNvSpPr txBox="1"/>
      </xdr:nvSpPr>
      <xdr:spPr>
        <a:xfrm>
          <a:off x="2385704" y="1423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118127</xdr:rowOff>
    </xdr:from>
    <xdr:ext cx="405111" cy="259045"/>
    <xdr:sp macro="" textlink="">
      <xdr:nvSpPr>
        <xdr:cNvPr id="318" name="n_3mainValue【福祉施設】&#10;有形固定資産減価償却率">
          <a:extLst>
            <a:ext uri="{FF2B5EF4-FFF2-40B4-BE49-F238E27FC236}">
              <a16:creationId xmlns:a16="http://schemas.microsoft.com/office/drawing/2014/main" id="{F5EBA266-4507-4336-B225-58B451DA5969}"/>
            </a:ext>
          </a:extLst>
        </xdr:cNvPr>
        <xdr:cNvSpPr txBox="1"/>
      </xdr:nvSpPr>
      <xdr:spPr>
        <a:xfrm>
          <a:off x="1611004" y="1419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19" name="n_4mainValue【福祉施設】&#10;有形固定資産減価償却率">
          <a:extLst>
            <a:ext uri="{FF2B5EF4-FFF2-40B4-BE49-F238E27FC236}">
              <a16:creationId xmlns:a16="http://schemas.microsoft.com/office/drawing/2014/main" id="{33E18377-CC5B-46D8-8C6F-E04EB69A32CE}"/>
            </a:ext>
          </a:extLst>
        </xdr:cNvPr>
        <xdr:cNvSpPr txBox="1"/>
      </xdr:nvSpPr>
      <xdr:spPr>
        <a:xfrm>
          <a:off x="836304" y="1416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5A8AFDE-7A0C-47FC-93BB-F7409726035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DB1BA4A-3F10-4B7A-9D30-A4E2C2658D7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37F9AAE-9D10-467D-9B30-D49CAC96A7F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02ADB93-93BB-493D-A1CC-B61C7EEAC6C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BF7422C-B774-496A-9D84-93175FD5F54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A2E9C42-4138-4890-9EC5-A1A542B4DF1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750D06C-FCDE-457E-B0FE-3CCD47743F7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7A521D0-D2F0-45B9-B6B7-86396E15DA5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65BBCD2-E1B9-4A82-9798-DB55DB06EC4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7014B37-56E7-480B-B963-AEA53D3304B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F56D4CEE-CC63-40F6-BF2E-5E67CDA5E8AC}"/>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C302074D-D6FE-43F8-B50A-614C807F770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2F53E188-5D32-418E-8611-52F5C515C315}"/>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222A2C6F-F385-48EF-BE31-EE8F81F113DA}"/>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F39C533A-8890-4AE1-8385-51F37EB85FF2}"/>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189432C7-68C7-4712-9804-AE44E71F913E}"/>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7A42036E-ABA6-48B9-965B-BFEB55610CE5}"/>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50DA7127-8816-40CF-ADF1-FFA9786CE2F6}"/>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D9E35A06-6725-4AB7-8C1E-A5145451B6E9}"/>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612DD0DD-020A-45EA-AFA5-EB22FD526ACF}"/>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80203A99-30D4-4659-AF25-2ECF1D5E46A2}"/>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216BC73D-6231-4D9E-A73F-353162C47319}"/>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430252F-90AD-40B0-B8C5-61B2319A15E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78698E4C-36B4-400C-B52F-3F41D202053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99551E0A-ED0F-407E-B475-FEF78E264B3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9FDC8E97-256E-458E-B5FD-61598693FC30}"/>
            </a:ext>
          </a:extLst>
        </xdr:cNvPr>
        <xdr:cNvCxnSpPr/>
      </xdr:nvCxnSpPr>
      <xdr:spPr>
        <a:xfrm flipV="1">
          <a:off x="9219565" y="12993732"/>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6F71F893-A742-447F-8779-5ED0ED86105B}"/>
            </a:ext>
          </a:extLst>
        </xdr:cNvPr>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71840CBC-AE6D-49FA-AB36-21A2C0F433D0}"/>
            </a:ext>
          </a:extLst>
        </xdr:cNvPr>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97F65A83-CE2A-4C50-A4EE-44B094ABDDE0}"/>
            </a:ext>
          </a:extLst>
        </xdr:cNvPr>
        <xdr:cNvSpPr txBox="1"/>
      </xdr:nvSpPr>
      <xdr:spPr>
        <a:xfrm>
          <a:off x="9258300" y="127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DB6ACA06-EB1D-4CB0-BEA2-D13EBA0AC99E}"/>
            </a:ext>
          </a:extLst>
        </xdr:cNvPr>
        <xdr:cNvCxnSpPr/>
      </xdr:nvCxnSpPr>
      <xdr:spPr>
        <a:xfrm>
          <a:off x="915416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AAFC75DB-D318-4E92-BA6D-107E982C4F20}"/>
            </a:ext>
          </a:extLst>
        </xdr:cNvPr>
        <xdr:cNvSpPr txBox="1"/>
      </xdr:nvSpPr>
      <xdr:spPr>
        <a:xfrm>
          <a:off x="9258300" y="13930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39B3B291-2E4A-4B8B-BFE8-664184AF1F7B}"/>
            </a:ext>
          </a:extLst>
        </xdr:cNvPr>
        <xdr:cNvSpPr/>
      </xdr:nvSpPr>
      <xdr:spPr>
        <a:xfrm>
          <a:off x="9192260" y="1407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C9630C13-83CD-41A3-BC4E-532AB3705D81}"/>
            </a:ext>
          </a:extLst>
        </xdr:cNvPr>
        <xdr:cNvSpPr/>
      </xdr:nvSpPr>
      <xdr:spPr>
        <a:xfrm>
          <a:off x="8445500" y="1408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547365BB-419C-4137-BE94-B415BE6F24FF}"/>
            </a:ext>
          </a:extLst>
        </xdr:cNvPr>
        <xdr:cNvSpPr/>
      </xdr:nvSpPr>
      <xdr:spPr>
        <a:xfrm>
          <a:off x="767080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525D7F7D-927C-4AA5-916B-7E5136FFD237}"/>
            </a:ext>
          </a:extLst>
        </xdr:cNvPr>
        <xdr:cNvSpPr/>
      </xdr:nvSpPr>
      <xdr:spPr>
        <a:xfrm>
          <a:off x="6873240" y="14040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138B5322-31DF-4915-9A58-00D097EEC398}"/>
            </a:ext>
          </a:extLst>
        </xdr:cNvPr>
        <xdr:cNvSpPr/>
      </xdr:nvSpPr>
      <xdr:spPr>
        <a:xfrm>
          <a:off x="60985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A378AD7-F56F-4D5E-96F0-9AD08729909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BCE46CE-B941-454B-9FBA-185479FEDA0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B0510E6-9EB0-4124-986F-C6A37256777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414C8B5-A7A7-42ED-8326-EBB3ABC23FB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45EBF81-A125-43B2-B5E5-94EC9906EEA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61" name="楕円 360">
          <a:extLst>
            <a:ext uri="{FF2B5EF4-FFF2-40B4-BE49-F238E27FC236}">
              <a16:creationId xmlns:a16="http://schemas.microsoft.com/office/drawing/2014/main" id="{5FAC746C-CE9E-43F3-8EEB-477C56290B34}"/>
            </a:ext>
          </a:extLst>
        </xdr:cNvPr>
        <xdr:cNvSpPr/>
      </xdr:nvSpPr>
      <xdr:spPr>
        <a:xfrm>
          <a:off x="9192260" y="143820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111051</xdr:rowOff>
    </xdr:from>
    <xdr:ext cx="469744" cy="259045"/>
    <xdr:sp macro="" textlink="">
      <xdr:nvSpPr>
        <xdr:cNvPr id="362" name="【福祉施設】&#10;一人当たり面積該当値テキスト">
          <a:extLst>
            <a:ext uri="{FF2B5EF4-FFF2-40B4-BE49-F238E27FC236}">
              <a16:creationId xmlns:a16="http://schemas.microsoft.com/office/drawing/2014/main" id="{217F4FE1-E185-437E-B4B9-3467B1BB20B0}"/>
            </a:ext>
          </a:extLst>
        </xdr:cNvPr>
        <xdr:cNvSpPr txBox="1"/>
      </xdr:nvSpPr>
      <xdr:spPr>
        <a:xfrm>
          <a:off x="9258300" y="1436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63" name="楕円 362">
          <a:extLst>
            <a:ext uri="{FF2B5EF4-FFF2-40B4-BE49-F238E27FC236}">
              <a16:creationId xmlns:a16="http://schemas.microsoft.com/office/drawing/2014/main" id="{9DAC0BC8-0F88-4BB8-A73A-0EB99CFA2AF6}"/>
            </a:ext>
          </a:extLst>
        </xdr:cNvPr>
        <xdr:cNvSpPr/>
      </xdr:nvSpPr>
      <xdr:spPr>
        <a:xfrm>
          <a:off x="844550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11974</xdr:rowOff>
    </xdr:from>
    <xdr:to>
      <xdr:col>55</xdr:col>
      <xdr:colOff>0</xdr:colOff>
      <xdr:row>86</xdr:row>
      <xdr:rowOff>15239</xdr:rowOff>
    </xdr:to>
    <xdr:cxnSp macro="">
      <xdr:nvCxnSpPr>
        <xdr:cNvPr id="364" name="直線コネクタ 363">
          <a:extLst>
            <a:ext uri="{FF2B5EF4-FFF2-40B4-BE49-F238E27FC236}">
              <a16:creationId xmlns:a16="http://schemas.microsoft.com/office/drawing/2014/main" id="{12F28BD0-1F44-48D3-90AB-5F00960A9C5A}"/>
            </a:ext>
          </a:extLst>
        </xdr:cNvPr>
        <xdr:cNvCxnSpPr/>
      </xdr:nvCxnSpPr>
      <xdr:spPr>
        <a:xfrm flipV="1">
          <a:off x="8496300" y="14429014"/>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139156</xdr:rowOff>
    </xdr:from>
    <xdr:to>
      <xdr:col>46</xdr:col>
      <xdr:colOff>38100</xdr:colOff>
      <xdr:row>86</xdr:row>
      <xdr:rowOff>69306</xdr:rowOff>
    </xdr:to>
    <xdr:sp macro="" textlink="">
      <xdr:nvSpPr>
        <xdr:cNvPr id="365" name="楕円 364">
          <a:extLst>
            <a:ext uri="{FF2B5EF4-FFF2-40B4-BE49-F238E27FC236}">
              <a16:creationId xmlns:a16="http://schemas.microsoft.com/office/drawing/2014/main" id="{DC9C163B-4C32-4C95-8F30-AE1E0315F67B}"/>
            </a:ext>
          </a:extLst>
        </xdr:cNvPr>
        <xdr:cNvSpPr/>
      </xdr:nvSpPr>
      <xdr:spPr>
        <a:xfrm>
          <a:off x="7670800" y="143885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18506</xdr:rowOff>
    </xdr:to>
    <xdr:cxnSp macro="">
      <xdr:nvCxnSpPr>
        <xdr:cNvPr id="366" name="直線コネクタ 365">
          <a:extLst>
            <a:ext uri="{FF2B5EF4-FFF2-40B4-BE49-F238E27FC236}">
              <a16:creationId xmlns:a16="http://schemas.microsoft.com/office/drawing/2014/main" id="{17FE72DF-95D6-40B9-A1E6-BF38627FC732}"/>
            </a:ext>
          </a:extLst>
        </xdr:cNvPr>
        <xdr:cNvCxnSpPr/>
      </xdr:nvCxnSpPr>
      <xdr:spPr>
        <a:xfrm flipV="1">
          <a:off x="7713980" y="14432279"/>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142421</xdr:rowOff>
    </xdr:from>
    <xdr:to>
      <xdr:col>41</xdr:col>
      <xdr:colOff>101600</xdr:colOff>
      <xdr:row>86</xdr:row>
      <xdr:rowOff>72571</xdr:rowOff>
    </xdr:to>
    <xdr:sp macro="" textlink="">
      <xdr:nvSpPr>
        <xdr:cNvPr id="367" name="楕円 366">
          <a:extLst>
            <a:ext uri="{FF2B5EF4-FFF2-40B4-BE49-F238E27FC236}">
              <a16:creationId xmlns:a16="http://schemas.microsoft.com/office/drawing/2014/main" id="{6928734C-9009-4CD7-B680-249EAAECF9D2}"/>
            </a:ext>
          </a:extLst>
        </xdr:cNvPr>
        <xdr:cNvSpPr/>
      </xdr:nvSpPr>
      <xdr:spPr>
        <a:xfrm>
          <a:off x="6873240" y="1439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18506</xdr:rowOff>
    </xdr:from>
    <xdr:to>
      <xdr:col>45</xdr:col>
      <xdr:colOff>177800</xdr:colOff>
      <xdr:row>86</xdr:row>
      <xdr:rowOff>21771</xdr:rowOff>
    </xdr:to>
    <xdr:cxnSp macro="">
      <xdr:nvCxnSpPr>
        <xdr:cNvPr id="368" name="直線コネクタ 367">
          <a:extLst>
            <a:ext uri="{FF2B5EF4-FFF2-40B4-BE49-F238E27FC236}">
              <a16:creationId xmlns:a16="http://schemas.microsoft.com/office/drawing/2014/main" id="{5F1F4049-1269-4F44-94F3-3007E308888F}"/>
            </a:ext>
          </a:extLst>
        </xdr:cNvPr>
        <xdr:cNvCxnSpPr/>
      </xdr:nvCxnSpPr>
      <xdr:spPr>
        <a:xfrm flipV="1">
          <a:off x="6924040" y="1443554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145687</xdr:rowOff>
    </xdr:from>
    <xdr:to>
      <xdr:col>36</xdr:col>
      <xdr:colOff>165100</xdr:colOff>
      <xdr:row>86</xdr:row>
      <xdr:rowOff>75837</xdr:rowOff>
    </xdr:to>
    <xdr:sp macro="" textlink="">
      <xdr:nvSpPr>
        <xdr:cNvPr id="369" name="楕円 368">
          <a:extLst>
            <a:ext uri="{FF2B5EF4-FFF2-40B4-BE49-F238E27FC236}">
              <a16:creationId xmlns:a16="http://schemas.microsoft.com/office/drawing/2014/main" id="{68145F3C-39C7-4841-8108-76C8713562F4}"/>
            </a:ext>
          </a:extLst>
        </xdr:cNvPr>
        <xdr:cNvSpPr/>
      </xdr:nvSpPr>
      <xdr:spPr>
        <a:xfrm>
          <a:off x="6098540" y="143950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21771</xdr:rowOff>
    </xdr:from>
    <xdr:to>
      <xdr:col>41</xdr:col>
      <xdr:colOff>50800</xdr:colOff>
      <xdr:row>86</xdr:row>
      <xdr:rowOff>25037</xdr:rowOff>
    </xdr:to>
    <xdr:cxnSp macro="">
      <xdr:nvCxnSpPr>
        <xdr:cNvPr id="370" name="直線コネクタ 369">
          <a:extLst>
            <a:ext uri="{FF2B5EF4-FFF2-40B4-BE49-F238E27FC236}">
              <a16:creationId xmlns:a16="http://schemas.microsoft.com/office/drawing/2014/main" id="{0AFBA86E-F69B-42F4-B3A4-CFC88CA66D28}"/>
            </a:ext>
          </a:extLst>
        </xdr:cNvPr>
        <xdr:cNvCxnSpPr/>
      </xdr:nvCxnSpPr>
      <xdr:spPr>
        <a:xfrm flipV="1">
          <a:off x="6149340" y="14438811"/>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7C630900-4492-4EFB-A0AD-189B820D90F0}"/>
            </a:ext>
          </a:extLst>
        </xdr:cNvPr>
        <xdr:cNvSpPr txBox="1"/>
      </xdr:nvSpPr>
      <xdr:spPr>
        <a:xfrm>
          <a:off x="8271587" y="1386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3934A3A4-2FED-4FB7-95DE-12EB4D3F5FAC}"/>
            </a:ext>
          </a:extLst>
        </xdr:cNvPr>
        <xdr:cNvSpPr txBox="1"/>
      </xdr:nvSpPr>
      <xdr:spPr>
        <a:xfrm>
          <a:off x="750958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E80DA273-9D04-418C-BAC5-CDC8DBED9735}"/>
            </a:ext>
          </a:extLst>
        </xdr:cNvPr>
        <xdr:cNvSpPr txBox="1"/>
      </xdr:nvSpPr>
      <xdr:spPr>
        <a:xfrm>
          <a:off x="6712027" y="138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C28C52B6-6BDB-4F99-8CAA-F1DDCEFFBD70}"/>
            </a:ext>
          </a:extLst>
        </xdr:cNvPr>
        <xdr:cNvSpPr txBox="1"/>
      </xdr:nvSpPr>
      <xdr:spPr>
        <a:xfrm>
          <a:off x="593732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75" name="n_1mainValue【福祉施設】&#10;一人当たり面積">
          <a:extLst>
            <a:ext uri="{FF2B5EF4-FFF2-40B4-BE49-F238E27FC236}">
              <a16:creationId xmlns:a16="http://schemas.microsoft.com/office/drawing/2014/main" id="{ED2C641F-97EE-42A0-9782-3BA8C27628E6}"/>
            </a:ext>
          </a:extLst>
        </xdr:cNvPr>
        <xdr:cNvSpPr txBox="1"/>
      </xdr:nvSpPr>
      <xdr:spPr>
        <a:xfrm>
          <a:off x="827158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60433</xdr:rowOff>
    </xdr:from>
    <xdr:ext cx="469744" cy="259045"/>
    <xdr:sp macro="" textlink="">
      <xdr:nvSpPr>
        <xdr:cNvPr id="376" name="n_2mainValue【福祉施設】&#10;一人当たり面積">
          <a:extLst>
            <a:ext uri="{FF2B5EF4-FFF2-40B4-BE49-F238E27FC236}">
              <a16:creationId xmlns:a16="http://schemas.microsoft.com/office/drawing/2014/main" id="{53D5C39F-B687-4B45-9107-78E671FEE99B}"/>
            </a:ext>
          </a:extLst>
        </xdr:cNvPr>
        <xdr:cNvSpPr txBox="1"/>
      </xdr:nvSpPr>
      <xdr:spPr>
        <a:xfrm>
          <a:off x="7509587" y="1447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63698</xdr:rowOff>
    </xdr:from>
    <xdr:ext cx="469744" cy="259045"/>
    <xdr:sp macro="" textlink="">
      <xdr:nvSpPr>
        <xdr:cNvPr id="377" name="n_3mainValue【福祉施設】&#10;一人当たり面積">
          <a:extLst>
            <a:ext uri="{FF2B5EF4-FFF2-40B4-BE49-F238E27FC236}">
              <a16:creationId xmlns:a16="http://schemas.microsoft.com/office/drawing/2014/main" id="{67AC59AD-13BB-48A2-AD0C-31CA8F8AC2BF}"/>
            </a:ext>
          </a:extLst>
        </xdr:cNvPr>
        <xdr:cNvSpPr txBox="1"/>
      </xdr:nvSpPr>
      <xdr:spPr>
        <a:xfrm>
          <a:off x="671202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66964</xdr:rowOff>
    </xdr:from>
    <xdr:ext cx="469744" cy="259045"/>
    <xdr:sp macro="" textlink="">
      <xdr:nvSpPr>
        <xdr:cNvPr id="378" name="n_4mainValue【福祉施設】&#10;一人当たり面積">
          <a:extLst>
            <a:ext uri="{FF2B5EF4-FFF2-40B4-BE49-F238E27FC236}">
              <a16:creationId xmlns:a16="http://schemas.microsoft.com/office/drawing/2014/main" id="{55E98B04-7545-4057-BD5C-51EAA177F30E}"/>
            </a:ext>
          </a:extLst>
        </xdr:cNvPr>
        <xdr:cNvSpPr txBox="1"/>
      </xdr:nvSpPr>
      <xdr:spPr>
        <a:xfrm>
          <a:off x="5937327" y="1448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AA0F00F-0511-46AA-8693-E2A87DD23B1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847C3217-481F-43DD-B9C8-54D890A76FC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0058AE0-200D-4104-8A83-DD21C369D72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450CF7F-E29A-41D9-9243-B57FA9C2E77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3D8C3B7-90E3-4059-B18C-ECBF2EF7545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A52F306-EC8A-4C9D-88FC-F707A63F4F9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32C1D51-D6FA-4EB9-A217-5AA07CA6576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8E5677E-23C4-45D8-9372-1BF0FACB5F29}"/>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BBECBCD-C563-40F6-A17E-8339F455A9D6}"/>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415D1B4-CF4A-423C-9C8E-BD05EDD9EC31}"/>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20A4534B-E520-49CE-94BD-573532B6BF88}"/>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5F54C71C-DC17-455E-BBBD-971C0B47A729}"/>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E952C1EF-1DA1-4EA4-98B1-3C4F8B859E33}"/>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7D6C2381-21D2-4B3B-9921-C8D8CE0A98CC}"/>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E9122560-6E56-4378-8A76-42DEB7EED49F}"/>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6A1A1FF5-1300-4805-884D-E8CE1464A8FA}"/>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79D34904-6F98-4D1C-9F2A-79B704AAA7E5}"/>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94565645-2CDA-4A13-B9E7-FF73C8499BFC}"/>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CB3A41B0-8C40-4E21-B5DB-E96A03F04B2E}"/>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48376FD1-0E99-4D41-A44E-211CD99F0ABD}"/>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947786DF-1E5D-4928-93E7-27389F0E7B63}"/>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C525B3E7-14BF-40A5-9D96-77C587F4430B}"/>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1ABABF75-73DA-4923-8CEC-4D86D8A477FA}"/>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F29C963A-CAE9-4F42-9230-BDB1700CE39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FCA56AA9-2A65-43DF-8FEC-1C4254782C56}"/>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AA47F4DB-BCDD-4AC2-B991-D19BD737DACE}"/>
            </a:ext>
          </a:extLst>
        </xdr:cNvPr>
        <xdr:cNvCxnSpPr/>
      </xdr:nvCxnSpPr>
      <xdr:spPr>
        <a:xfrm flipV="1">
          <a:off x="4086225" y="1678141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EAE7BC94-0882-4C29-B7D2-6F97105CC996}"/>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2E4E0293-B31C-455C-8C14-80985FB39FA1}"/>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A3B949CD-ACC7-4150-86E1-0C09904B814A}"/>
            </a:ext>
          </a:extLst>
        </xdr:cNvPr>
        <xdr:cNvSpPr txBox="1"/>
      </xdr:nvSpPr>
      <xdr:spPr>
        <a:xfrm>
          <a:off x="4124960" y="16564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6EEF7929-1ED3-4C9E-BB2F-0BA39C150913}"/>
            </a:ext>
          </a:extLst>
        </xdr:cNvPr>
        <xdr:cNvCxnSpPr/>
      </xdr:nvCxnSpPr>
      <xdr:spPr>
        <a:xfrm>
          <a:off x="402082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3B3F5ABA-E9D5-4A62-806F-F592FDB4CDC4}"/>
            </a:ext>
          </a:extLst>
        </xdr:cNvPr>
        <xdr:cNvSpPr txBox="1"/>
      </xdr:nvSpPr>
      <xdr:spPr>
        <a:xfrm>
          <a:off x="4124960" y="17438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2743218C-46A6-487A-95B4-8A11E277656A}"/>
            </a:ext>
          </a:extLst>
        </xdr:cNvPr>
        <xdr:cNvSpPr/>
      </xdr:nvSpPr>
      <xdr:spPr>
        <a:xfrm>
          <a:off x="403606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FDC10DEC-484A-41B3-92F6-8E5C57EE80BC}"/>
            </a:ext>
          </a:extLst>
        </xdr:cNvPr>
        <xdr:cNvSpPr/>
      </xdr:nvSpPr>
      <xdr:spPr>
        <a:xfrm>
          <a:off x="331216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BDC5365E-33D3-4C97-A502-7FA835FDD8FD}"/>
            </a:ext>
          </a:extLst>
        </xdr:cNvPr>
        <xdr:cNvSpPr/>
      </xdr:nvSpPr>
      <xdr:spPr>
        <a:xfrm>
          <a:off x="251460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BFF4D7FB-051B-4960-B264-3F4864051B9B}"/>
            </a:ext>
          </a:extLst>
        </xdr:cNvPr>
        <xdr:cNvSpPr/>
      </xdr:nvSpPr>
      <xdr:spPr>
        <a:xfrm>
          <a:off x="173990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BEEEC992-0BBC-4178-8AFE-8324D1EAB60A}"/>
            </a:ext>
          </a:extLst>
        </xdr:cNvPr>
        <xdr:cNvSpPr/>
      </xdr:nvSpPr>
      <xdr:spPr>
        <a:xfrm>
          <a:off x="965200" y="17548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38BB271-0D49-4FC2-89B7-E5E58AFDC77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6D02C8B-E5EC-4D26-B31B-7259E989765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261F680-B2D9-4835-B80F-87CDD75700D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341A291-26DA-412E-9BA9-C8D22B7179D3}"/>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8A4AA21-1CDD-4C74-AB11-4758B513AE7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20" name="楕円 419">
          <a:extLst>
            <a:ext uri="{FF2B5EF4-FFF2-40B4-BE49-F238E27FC236}">
              <a16:creationId xmlns:a16="http://schemas.microsoft.com/office/drawing/2014/main" id="{FF45108E-688D-46B9-A0C0-D9AEBED30FD8}"/>
            </a:ext>
          </a:extLst>
        </xdr:cNvPr>
        <xdr:cNvSpPr/>
      </xdr:nvSpPr>
      <xdr:spPr>
        <a:xfrm>
          <a:off x="4036060" y="17588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132822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4794A95D-0139-437F-BF70-4888A8657EA0}"/>
            </a:ext>
          </a:extLst>
        </xdr:cNvPr>
        <xdr:cNvSpPr txBox="1"/>
      </xdr:nvSpPr>
      <xdr:spPr>
        <a:xfrm>
          <a:off x="4124960" y="1756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120106</xdr:rowOff>
    </xdr:from>
    <xdr:to>
      <xdr:col>20</xdr:col>
      <xdr:colOff>38100</xdr:colOff>
      <xdr:row>105</xdr:row>
      <xdr:rowOff>50256</xdr:rowOff>
    </xdr:to>
    <xdr:sp macro="" textlink="">
      <xdr:nvSpPr>
        <xdr:cNvPr id="422" name="楕円 421">
          <a:extLst>
            <a:ext uri="{FF2B5EF4-FFF2-40B4-BE49-F238E27FC236}">
              <a16:creationId xmlns:a16="http://schemas.microsoft.com/office/drawing/2014/main" id="{ED3E92D9-3847-4AE7-B916-1FE9711940EC}"/>
            </a:ext>
          </a:extLst>
        </xdr:cNvPr>
        <xdr:cNvSpPr/>
      </xdr:nvSpPr>
      <xdr:spPr>
        <a:xfrm>
          <a:off x="3312160" y="175546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170906</xdr:rowOff>
    </xdr:from>
    <xdr:to>
      <xdr:col>24</xdr:col>
      <xdr:colOff>63500</xdr:colOff>
      <xdr:row>105</xdr:row>
      <xdr:rowOff>33745</xdr:rowOff>
    </xdr:to>
    <xdr:cxnSp macro="">
      <xdr:nvCxnSpPr>
        <xdr:cNvPr id="423" name="直線コネクタ 422">
          <a:extLst>
            <a:ext uri="{FF2B5EF4-FFF2-40B4-BE49-F238E27FC236}">
              <a16:creationId xmlns:a16="http://schemas.microsoft.com/office/drawing/2014/main" id="{B425B2D6-DB24-40AC-A087-8F894B6249F3}"/>
            </a:ext>
          </a:extLst>
        </xdr:cNvPr>
        <xdr:cNvCxnSpPr/>
      </xdr:nvCxnSpPr>
      <xdr:spPr>
        <a:xfrm>
          <a:off x="3355340" y="17605466"/>
          <a:ext cx="73152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49893</xdr:rowOff>
    </xdr:from>
    <xdr:to>
      <xdr:col>15</xdr:col>
      <xdr:colOff>101600</xdr:colOff>
      <xdr:row>104</xdr:row>
      <xdr:rowOff>151493</xdr:rowOff>
    </xdr:to>
    <xdr:sp macro="" textlink="">
      <xdr:nvSpPr>
        <xdr:cNvPr id="424" name="楕円 423">
          <a:extLst>
            <a:ext uri="{FF2B5EF4-FFF2-40B4-BE49-F238E27FC236}">
              <a16:creationId xmlns:a16="http://schemas.microsoft.com/office/drawing/2014/main" id="{C46BB138-98FB-46F8-ACCF-AB889FB99A20}"/>
            </a:ext>
          </a:extLst>
        </xdr:cNvPr>
        <xdr:cNvSpPr/>
      </xdr:nvSpPr>
      <xdr:spPr>
        <a:xfrm>
          <a:off x="2514600" y="174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100693</xdr:rowOff>
    </xdr:from>
    <xdr:to>
      <xdr:col>19</xdr:col>
      <xdr:colOff>177800</xdr:colOff>
      <xdr:row>104</xdr:row>
      <xdr:rowOff>170906</xdr:rowOff>
    </xdr:to>
    <xdr:cxnSp macro="">
      <xdr:nvCxnSpPr>
        <xdr:cNvPr id="425" name="直線コネクタ 424">
          <a:extLst>
            <a:ext uri="{FF2B5EF4-FFF2-40B4-BE49-F238E27FC236}">
              <a16:creationId xmlns:a16="http://schemas.microsoft.com/office/drawing/2014/main" id="{F08556F2-FFAC-4CD4-AA01-7A3A337BD7E8}"/>
            </a:ext>
          </a:extLst>
        </xdr:cNvPr>
        <xdr:cNvCxnSpPr/>
      </xdr:nvCxnSpPr>
      <xdr:spPr>
        <a:xfrm>
          <a:off x="2565400" y="17535253"/>
          <a:ext cx="78994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26" name="楕円 425">
          <a:extLst>
            <a:ext uri="{FF2B5EF4-FFF2-40B4-BE49-F238E27FC236}">
              <a16:creationId xmlns:a16="http://schemas.microsoft.com/office/drawing/2014/main" id="{E76D2AA0-23FA-4801-98B1-19425CADB7C0}"/>
            </a:ext>
          </a:extLst>
        </xdr:cNvPr>
        <xdr:cNvSpPr/>
      </xdr:nvSpPr>
      <xdr:spPr>
        <a:xfrm>
          <a:off x="1739900" y="1745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66402</xdr:rowOff>
    </xdr:from>
    <xdr:to>
      <xdr:col>15</xdr:col>
      <xdr:colOff>50800</xdr:colOff>
      <xdr:row>104</xdr:row>
      <xdr:rowOff>100693</xdr:rowOff>
    </xdr:to>
    <xdr:cxnSp macro="">
      <xdr:nvCxnSpPr>
        <xdr:cNvPr id="427" name="直線コネクタ 426">
          <a:extLst>
            <a:ext uri="{FF2B5EF4-FFF2-40B4-BE49-F238E27FC236}">
              <a16:creationId xmlns:a16="http://schemas.microsoft.com/office/drawing/2014/main" id="{32038463-BCFD-4A3A-A07C-5150749B70C3}"/>
            </a:ext>
          </a:extLst>
        </xdr:cNvPr>
        <xdr:cNvCxnSpPr/>
      </xdr:nvCxnSpPr>
      <xdr:spPr>
        <a:xfrm>
          <a:off x="1790700" y="17500962"/>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152763</xdr:rowOff>
    </xdr:from>
    <xdr:to>
      <xdr:col>6</xdr:col>
      <xdr:colOff>38100</xdr:colOff>
      <xdr:row>104</xdr:row>
      <xdr:rowOff>82913</xdr:rowOff>
    </xdr:to>
    <xdr:sp macro="" textlink="">
      <xdr:nvSpPr>
        <xdr:cNvPr id="428" name="楕円 427">
          <a:extLst>
            <a:ext uri="{FF2B5EF4-FFF2-40B4-BE49-F238E27FC236}">
              <a16:creationId xmlns:a16="http://schemas.microsoft.com/office/drawing/2014/main" id="{2B20042F-17A4-4CFE-BBED-A914205EF0DE}"/>
            </a:ext>
          </a:extLst>
        </xdr:cNvPr>
        <xdr:cNvSpPr/>
      </xdr:nvSpPr>
      <xdr:spPr>
        <a:xfrm>
          <a:off x="965200" y="17419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32113</xdr:rowOff>
    </xdr:from>
    <xdr:to>
      <xdr:col>10</xdr:col>
      <xdr:colOff>114300</xdr:colOff>
      <xdr:row>104</xdr:row>
      <xdr:rowOff>66402</xdr:rowOff>
    </xdr:to>
    <xdr:cxnSp macro="">
      <xdr:nvCxnSpPr>
        <xdr:cNvPr id="429" name="直線コネクタ 428">
          <a:extLst>
            <a:ext uri="{FF2B5EF4-FFF2-40B4-BE49-F238E27FC236}">
              <a16:creationId xmlns:a16="http://schemas.microsoft.com/office/drawing/2014/main" id="{77A3C951-68E7-443E-AE7D-504EB1158E37}"/>
            </a:ext>
          </a:extLst>
        </xdr:cNvPr>
        <xdr:cNvCxnSpPr/>
      </xdr:nvCxnSpPr>
      <xdr:spPr>
        <a:xfrm>
          <a:off x="1008380" y="17466673"/>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89D7DE71-A3D0-4D57-8203-042F91D14F8C}"/>
            </a:ext>
          </a:extLst>
        </xdr:cNvPr>
        <xdr:cNvSpPr txBox="1"/>
      </xdr:nvSpPr>
      <xdr:spPr>
        <a:xfrm>
          <a:off x="317056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ACE9E1D4-A286-4FE4-A3E0-54AC89868BA9}"/>
            </a:ext>
          </a:extLst>
        </xdr:cNvPr>
        <xdr:cNvSpPr txBox="1"/>
      </xdr:nvSpPr>
      <xdr:spPr>
        <a:xfrm>
          <a:off x="238570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5FE6424E-53D3-438B-B9D6-9EB405F5618C}"/>
            </a:ext>
          </a:extLst>
        </xdr:cNvPr>
        <xdr:cNvSpPr txBox="1"/>
      </xdr:nvSpPr>
      <xdr:spPr>
        <a:xfrm>
          <a:off x="161100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B9FE9AD1-6CC6-4BAB-B363-E0D7F0C708CB}"/>
            </a:ext>
          </a:extLst>
        </xdr:cNvPr>
        <xdr:cNvSpPr txBox="1"/>
      </xdr:nvSpPr>
      <xdr:spPr>
        <a:xfrm>
          <a:off x="836304" y="1763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66783</xdr:rowOff>
    </xdr:from>
    <xdr:ext cx="405111" cy="259045"/>
    <xdr:sp macro="" textlink="">
      <xdr:nvSpPr>
        <xdr:cNvPr id="434" name="n_1mainValue【市民会館】&#10;有形固定資産減価償却率">
          <a:extLst>
            <a:ext uri="{FF2B5EF4-FFF2-40B4-BE49-F238E27FC236}">
              <a16:creationId xmlns:a16="http://schemas.microsoft.com/office/drawing/2014/main" id="{ECD1CD2C-1408-4C42-BF72-28B172D72460}"/>
            </a:ext>
          </a:extLst>
        </xdr:cNvPr>
        <xdr:cNvSpPr txBox="1"/>
      </xdr:nvSpPr>
      <xdr:spPr>
        <a:xfrm>
          <a:off x="3170564" y="173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435" name="n_2mainValue【市民会館】&#10;有形固定資産減価償却率">
          <a:extLst>
            <a:ext uri="{FF2B5EF4-FFF2-40B4-BE49-F238E27FC236}">
              <a16:creationId xmlns:a16="http://schemas.microsoft.com/office/drawing/2014/main" id="{CB3DD5E7-5F92-4CE2-9519-22CB974C049E}"/>
            </a:ext>
          </a:extLst>
        </xdr:cNvPr>
        <xdr:cNvSpPr txBox="1"/>
      </xdr:nvSpPr>
      <xdr:spPr>
        <a:xfrm>
          <a:off x="238570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36" name="n_3mainValue【市民会館】&#10;有形固定資産減価償却率">
          <a:extLst>
            <a:ext uri="{FF2B5EF4-FFF2-40B4-BE49-F238E27FC236}">
              <a16:creationId xmlns:a16="http://schemas.microsoft.com/office/drawing/2014/main" id="{0D9154F0-F3D6-49A6-BC04-43974A807CB1}"/>
            </a:ext>
          </a:extLst>
        </xdr:cNvPr>
        <xdr:cNvSpPr txBox="1"/>
      </xdr:nvSpPr>
      <xdr:spPr>
        <a:xfrm>
          <a:off x="161100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99440</xdr:rowOff>
    </xdr:from>
    <xdr:ext cx="405111" cy="259045"/>
    <xdr:sp macro="" textlink="">
      <xdr:nvSpPr>
        <xdr:cNvPr id="437" name="n_4mainValue【市民会館】&#10;有形固定資産減価償却率">
          <a:extLst>
            <a:ext uri="{FF2B5EF4-FFF2-40B4-BE49-F238E27FC236}">
              <a16:creationId xmlns:a16="http://schemas.microsoft.com/office/drawing/2014/main" id="{9052D396-70BB-4766-B73A-FF570424653F}"/>
            </a:ext>
          </a:extLst>
        </xdr:cNvPr>
        <xdr:cNvSpPr txBox="1"/>
      </xdr:nvSpPr>
      <xdr:spPr>
        <a:xfrm>
          <a:off x="83630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4DC46FC-7695-4909-BD66-8B7E68C4A88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570EA48-38BE-4096-821B-9EF9E988E6C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3B286242-6024-4F07-8FE7-7A1229838C5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A0B204D9-8628-4CA7-856B-B92276C878A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86400019-783D-4A92-9430-ED1BBEB6C6F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1FF74E51-397D-4DF8-B9DF-A554F82C140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F87F7226-5DE2-45B7-93E8-B71F220CFC7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99FC08C3-F7C8-4ED1-AD59-265E8C26DBA5}"/>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A80D9409-41C8-4B0C-ACF2-B59828AADC74}"/>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5CD9DAD0-CCC5-4006-B795-20977343CC0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C514207D-FDBC-4CFC-B154-B943EAFC6556}"/>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31A2FB72-931A-4A4D-B7CA-7AA5DDF3D6E8}"/>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B36D810F-766A-400A-93DA-92CD73A2782F}"/>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EC15F271-F1A2-4864-A07F-09C6E49C991D}"/>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9DD7F5F8-0E4A-43D9-AAFF-AA9B012784CD}"/>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7F7EBF0D-E98B-4578-AF89-F8C9FFD8D265}"/>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F50DFBE5-2EDD-4B34-AB3B-6D996DF76931}"/>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DED6D3C4-5BB1-40CC-BA54-E90026E54E7D}"/>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AA515F23-79F6-463D-8DB1-5B1EFCBDFF3E}"/>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C5E461DE-5028-4A35-93A4-D390F64F70B8}"/>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620EA1DC-FEF3-4251-A470-15F67C79B81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B120407E-4E46-4A4B-8D91-EF590D7BA50E}"/>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84B82DD7-7D18-4F30-B07F-B61431A24F9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3D47FCDB-0FFB-4FE7-B10B-D8FCB7A3DD03}"/>
            </a:ext>
          </a:extLst>
        </xdr:cNvPr>
        <xdr:cNvCxnSpPr/>
      </xdr:nvCxnSpPr>
      <xdr:spPr>
        <a:xfrm flipV="1">
          <a:off x="9219565" y="16697324"/>
          <a:ext cx="0" cy="1497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BE41B0A9-D3AE-4A58-B08A-DAF8C2FE947F}"/>
            </a:ext>
          </a:extLst>
        </xdr:cNvPr>
        <xdr:cNvSpPr txBox="1"/>
      </xdr:nvSpPr>
      <xdr:spPr>
        <a:xfrm>
          <a:off x="9258300"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FB1C82E5-9C1C-46D1-BDC9-0F44689E98BC}"/>
            </a:ext>
          </a:extLst>
        </xdr:cNvPr>
        <xdr:cNvCxnSpPr/>
      </xdr:nvCxnSpPr>
      <xdr:spPr>
        <a:xfrm>
          <a:off x="9154160" y="18194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AB57AC20-5D02-41A5-AE25-8B647CE73C4B}"/>
            </a:ext>
          </a:extLst>
        </xdr:cNvPr>
        <xdr:cNvSpPr txBox="1"/>
      </xdr:nvSpPr>
      <xdr:spPr>
        <a:xfrm>
          <a:off x="9258300" y="164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5B55AF63-453A-41D3-A550-DF96C452CD99}"/>
            </a:ext>
          </a:extLst>
        </xdr:cNvPr>
        <xdr:cNvCxnSpPr/>
      </xdr:nvCxnSpPr>
      <xdr:spPr>
        <a:xfrm>
          <a:off x="9154160" y="16697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4729AF52-B2CC-4B43-980C-534715855A1D}"/>
            </a:ext>
          </a:extLst>
        </xdr:cNvPr>
        <xdr:cNvSpPr txBox="1"/>
      </xdr:nvSpPr>
      <xdr:spPr>
        <a:xfrm>
          <a:off x="9258300" y="17809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FAB1F233-DB87-45B3-B88A-F3703C63FDC0}"/>
            </a:ext>
          </a:extLst>
        </xdr:cNvPr>
        <xdr:cNvSpPr/>
      </xdr:nvSpPr>
      <xdr:spPr>
        <a:xfrm>
          <a:off x="9192260" y="17831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47B66567-CD22-461E-9952-55C8662F753D}"/>
            </a:ext>
          </a:extLst>
        </xdr:cNvPr>
        <xdr:cNvSpPr/>
      </xdr:nvSpPr>
      <xdr:spPr>
        <a:xfrm>
          <a:off x="844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3EDB823E-979D-4015-BE37-8AE74AC16D7C}"/>
            </a:ext>
          </a:extLst>
        </xdr:cNvPr>
        <xdr:cNvSpPr/>
      </xdr:nvSpPr>
      <xdr:spPr>
        <a:xfrm>
          <a:off x="7670800" y="17839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7E72D060-5D68-4D76-85B4-5DB1E9B89B8D}"/>
            </a:ext>
          </a:extLst>
        </xdr:cNvPr>
        <xdr:cNvSpPr/>
      </xdr:nvSpPr>
      <xdr:spPr>
        <a:xfrm>
          <a:off x="6873240" y="17856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57CE43C7-D324-47B0-B55C-AF546B62CCE5}"/>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45C4CB5-9E39-448F-A28C-D1E84DE636A7}"/>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8E7D791-1EBE-4B4F-B70B-76F1B877843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919ED69-9D30-4EC8-913C-6054534665D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E3E3EEA-B36B-46B2-84FC-F921E56AFCF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316FA02-737D-48EB-8E0F-3032314AC83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77" name="楕円 476">
          <a:extLst>
            <a:ext uri="{FF2B5EF4-FFF2-40B4-BE49-F238E27FC236}">
              <a16:creationId xmlns:a16="http://schemas.microsoft.com/office/drawing/2014/main" id="{6B93A38B-5334-4627-91C2-6D9941AC2F0E}"/>
            </a:ext>
          </a:extLst>
        </xdr:cNvPr>
        <xdr:cNvSpPr/>
      </xdr:nvSpPr>
      <xdr:spPr>
        <a:xfrm>
          <a:off x="9192260" y="1763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59707</xdr:rowOff>
    </xdr:from>
    <xdr:ext cx="469744" cy="259045"/>
    <xdr:sp macro="" textlink="">
      <xdr:nvSpPr>
        <xdr:cNvPr id="478" name="【市民会館】&#10;一人当たり面積該当値テキスト">
          <a:extLst>
            <a:ext uri="{FF2B5EF4-FFF2-40B4-BE49-F238E27FC236}">
              <a16:creationId xmlns:a16="http://schemas.microsoft.com/office/drawing/2014/main" id="{24252FB6-9901-404B-BF3C-F8671A42C925}"/>
            </a:ext>
          </a:extLst>
        </xdr:cNvPr>
        <xdr:cNvSpPr txBox="1"/>
      </xdr:nvSpPr>
      <xdr:spPr>
        <a:xfrm>
          <a:off x="9258300"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48261</xdr:rowOff>
    </xdr:from>
    <xdr:to>
      <xdr:col>50</xdr:col>
      <xdr:colOff>165100</xdr:colOff>
      <xdr:row>105</xdr:row>
      <xdr:rowOff>149861</xdr:rowOff>
    </xdr:to>
    <xdr:sp macro="" textlink="">
      <xdr:nvSpPr>
        <xdr:cNvPr id="479" name="楕円 478">
          <a:extLst>
            <a:ext uri="{FF2B5EF4-FFF2-40B4-BE49-F238E27FC236}">
              <a16:creationId xmlns:a16="http://schemas.microsoft.com/office/drawing/2014/main" id="{A967E933-534F-42E6-9FF4-B5B8843BFF72}"/>
            </a:ext>
          </a:extLst>
        </xdr:cNvPr>
        <xdr:cNvSpPr/>
      </xdr:nvSpPr>
      <xdr:spPr>
        <a:xfrm>
          <a:off x="8445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87630</xdr:rowOff>
    </xdr:from>
    <xdr:to>
      <xdr:col>55</xdr:col>
      <xdr:colOff>0</xdr:colOff>
      <xdr:row>105</xdr:row>
      <xdr:rowOff>99061</xdr:rowOff>
    </xdr:to>
    <xdr:cxnSp macro="">
      <xdr:nvCxnSpPr>
        <xdr:cNvPr id="480" name="直線コネクタ 479">
          <a:extLst>
            <a:ext uri="{FF2B5EF4-FFF2-40B4-BE49-F238E27FC236}">
              <a16:creationId xmlns:a16="http://schemas.microsoft.com/office/drawing/2014/main" id="{F1B947A9-61E8-47CC-8023-960A3C566AFA}"/>
            </a:ext>
          </a:extLst>
        </xdr:cNvPr>
        <xdr:cNvCxnSpPr/>
      </xdr:nvCxnSpPr>
      <xdr:spPr>
        <a:xfrm flipV="1">
          <a:off x="8496300" y="17689830"/>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55880</xdr:rowOff>
    </xdr:from>
    <xdr:to>
      <xdr:col>46</xdr:col>
      <xdr:colOff>38100</xdr:colOff>
      <xdr:row>105</xdr:row>
      <xdr:rowOff>157480</xdr:rowOff>
    </xdr:to>
    <xdr:sp macro="" textlink="">
      <xdr:nvSpPr>
        <xdr:cNvPr id="481" name="楕円 480">
          <a:extLst>
            <a:ext uri="{FF2B5EF4-FFF2-40B4-BE49-F238E27FC236}">
              <a16:creationId xmlns:a16="http://schemas.microsoft.com/office/drawing/2014/main" id="{1C5932D5-7F57-4FFF-9551-8326430A61E3}"/>
            </a:ext>
          </a:extLst>
        </xdr:cNvPr>
        <xdr:cNvSpPr/>
      </xdr:nvSpPr>
      <xdr:spPr>
        <a:xfrm>
          <a:off x="7670800" y="17658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99061</xdr:rowOff>
    </xdr:from>
    <xdr:to>
      <xdr:col>50</xdr:col>
      <xdr:colOff>114300</xdr:colOff>
      <xdr:row>105</xdr:row>
      <xdr:rowOff>106680</xdr:rowOff>
    </xdr:to>
    <xdr:cxnSp macro="">
      <xdr:nvCxnSpPr>
        <xdr:cNvPr id="482" name="直線コネクタ 481">
          <a:extLst>
            <a:ext uri="{FF2B5EF4-FFF2-40B4-BE49-F238E27FC236}">
              <a16:creationId xmlns:a16="http://schemas.microsoft.com/office/drawing/2014/main" id="{5E9FBA25-2888-4257-B147-15F3C7878C1E}"/>
            </a:ext>
          </a:extLst>
        </xdr:cNvPr>
        <xdr:cNvCxnSpPr/>
      </xdr:nvCxnSpPr>
      <xdr:spPr>
        <a:xfrm flipV="1">
          <a:off x="7713980" y="17701261"/>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67311</xdr:rowOff>
    </xdr:from>
    <xdr:to>
      <xdr:col>41</xdr:col>
      <xdr:colOff>101600</xdr:colOff>
      <xdr:row>105</xdr:row>
      <xdr:rowOff>168911</xdr:rowOff>
    </xdr:to>
    <xdr:sp macro="" textlink="">
      <xdr:nvSpPr>
        <xdr:cNvPr id="483" name="楕円 482">
          <a:extLst>
            <a:ext uri="{FF2B5EF4-FFF2-40B4-BE49-F238E27FC236}">
              <a16:creationId xmlns:a16="http://schemas.microsoft.com/office/drawing/2014/main" id="{D564259D-A096-4440-899D-E50CFAEF090E}"/>
            </a:ext>
          </a:extLst>
        </xdr:cNvPr>
        <xdr:cNvSpPr/>
      </xdr:nvSpPr>
      <xdr:spPr>
        <a:xfrm>
          <a:off x="687324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106680</xdr:rowOff>
    </xdr:from>
    <xdr:to>
      <xdr:col>45</xdr:col>
      <xdr:colOff>177800</xdr:colOff>
      <xdr:row>105</xdr:row>
      <xdr:rowOff>118111</xdr:rowOff>
    </xdr:to>
    <xdr:cxnSp macro="">
      <xdr:nvCxnSpPr>
        <xdr:cNvPr id="484" name="直線コネクタ 483">
          <a:extLst>
            <a:ext uri="{FF2B5EF4-FFF2-40B4-BE49-F238E27FC236}">
              <a16:creationId xmlns:a16="http://schemas.microsoft.com/office/drawing/2014/main" id="{67F1262F-5849-4F39-B786-C29ED72E4997}"/>
            </a:ext>
          </a:extLst>
        </xdr:cNvPr>
        <xdr:cNvCxnSpPr/>
      </xdr:nvCxnSpPr>
      <xdr:spPr>
        <a:xfrm flipV="1">
          <a:off x="6924040" y="17708880"/>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76836</xdr:rowOff>
    </xdr:from>
    <xdr:to>
      <xdr:col>36</xdr:col>
      <xdr:colOff>165100</xdr:colOff>
      <xdr:row>106</xdr:row>
      <xdr:rowOff>6986</xdr:rowOff>
    </xdr:to>
    <xdr:sp macro="" textlink="">
      <xdr:nvSpPr>
        <xdr:cNvPr id="485" name="楕円 484">
          <a:extLst>
            <a:ext uri="{FF2B5EF4-FFF2-40B4-BE49-F238E27FC236}">
              <a16:creationId xmlns:a16="http://schemas.microsoft.com/office/drawing/2014/main" id="{B48DBF02-EB04-428E-A1D8-D8F99FC7B722}"/>
            </a:ext>
          </a:extLst>
        </xdr:cNvPr>
        <xdr:cNvSpPr/>
      </xdr:nvSpPr>
      <xdr:spPr>
        <a:xfrm>
          <a:off x="6098540" y="17679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118111</xdr:rowOff>
    </xdr:from>
    <xdr:to>
      <xdr:col>41</xdr:col>
      <xdr:colOff>50800</xdr:colOff>
      <xdr:row>105</xdr:row>
      <xdr:rowOff>127636</xdr:rowOff>
    </xdr:to>
    <xdr:cxnSp macro="">
      <xdr:nvCxnSpPr>
        <xdr:cNvPr id="486" name="直線コネクタ 485">
          <a:extLst>
            <a:ext uri="{FF2B5EF4-FFF2-40B4-BE49-F238E27FC236}">
              <a16:creationId xmlns:a16="http://schemas.microsoft.com/office/drawing/2014/main" id="{DD7909F8-4564-4C82-AC69-F6F49FA12F48}"/>
            </a:ext>
          </a:extLst>
        </xdr:cNvPr>
        <xdr:cNvCxnSpPr/>
      </xdr:nvCxnSpPr>
      <xdr:spPr>
        <a:xfrm flipV="1">
          <a:off x="6149340" y="17720311"/>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A1A64CF5-9512-4265-88C1-F2E79D202EC4}"/>
            </a:ext>
          </a:extLst>
        </xdr:cNvPr>
        <xdr:cNvSpPr txBox="1"/>
      </xdr:nvSpPr>
      <xdr:spPr>
        <a:xfrm>
          <a:off x="8271587" y="1792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22107994-571C-4E71-86D7-CDD3927D9567}"/>
            </a:ext>
          </a:extLst>
        </xdr:cNvPr>
        <xdr:cNvSpPr txBox="1"/>
      </xdr:nvSpPr>
      <xdr:spPr>
        <a:xfrm>
          <a:off x="7509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a:extLst>
            <a:ext uri="{FF2B5EF4-FFF2-40B4-BE49-F238E27FC236}">
              <a16:creationId xmlns:a16="http://schemas.microsoft.com/office/drawing/2014/main" id="{A573DE66-647F-4EB3-BA64-76CFB8CECB33}"/>
            </a:ext>
          </a:extLst>
        </xdr:cNvPr>
        <xdr:cNvSpPr txBox="1"/>
      </xdr:nvSpPr>
      <xdr:spPr>
        <a:xfrm>
          <a:off x="6712027" y="1794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D59BBD5E-6476-4422-97EA-160E86589CD2}"/>
            </a:ext>
          </a:extLst>
        </xdr:cNvPr>
        <xdr:cNvSpPr txBox="1"/>
      </xdr:nvSpPr>
      <xdr:spPr>
        <a:xfrm>
          <a:off x="5937327" y="1796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166388</xdr:rowOff>
    </xdr:from>
    <xdr:ext cx="469744" cy="259045"/>
    <xdr:sp macro="" textlink="">
      <xdr:nvSpPr>
        <xdr:cNvPr id="491" name="n_1mainValue【市民会館】&#10;一人当たり面積">
          <a:extLst>
            <a:ext uri="{FF2B5EF4-FFF2-40B4-BE49-F238E27FC236}">
              <a16:creationId xmlns:a16="http://schemas.microsoft.com/office/drawing/2014/main" id="{E05493E6-5ADA-424A-B674-032912242F10}"/>
            </a:ext>
          </a:extLst>
        </xdr:cNvPr>
        <xdr:cNvSpPr txBox="1"/>
      </xdr:nvSpPr>
      <xdr:spPr>
        <a:xfrm>
          <a:off x="8271587" y="1743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2557</xdr:rowOff>
    </xdr:from>
    <xdr:ext cx="469744" cy="259045"/>
    <xdr:sp macro="" textlink="">
      <xdr:nvSpPr>
        <xdr:cNvPr id="492" name="n_2mainValue【市民会館】&#10;一人当たり面積">
          <a:extLst>
            <a:ext uri="{FF2B5EF4-FFF2-40B4-BE49-F238E27FC236}">
              <a16:creationId xmlns:a16="http://schemas.microsoft.com/office/drawing/2014/main" id="{7C85EC5C-A2C5-4691-A81A-D4264FC566B0}"/>
            </a:ext>
          </a:extLst>
        </xdr:cNvPr>
        <xdr:cNvSpPr txBox="1"/>
      </xdr:nvSpPr>
      <xdr:spPr>
        <a:xfrm>
          <a:off x="7509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93" name="n_3mainValue【市民会館】&#10;一人当たり面積">
          <a:extLst>
            <a:ext uri="{FF2B5EF4-FFF2-40B4-BE49-F238E27FC236}">
              <a16:creationId xmlns:a16="http://schemas.microsoft.com/office/drawing/2014/main" id="{657AAD69-34EC-45F1-8BD8-7E79A0CB5F13}"/>
            </a:ext>
          </a:extLst>
        </xdr:cNvPr>
        <xdr:cNvSpPr txBox="1"/>
      </xdr:nvSpPr>
      <xdr:spPr>
        <a:xfrm>
          <a:off x="67120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23513</xdr:rowOff>
    </xdr:from>
    <xdr:ext cx="469744" cy="259045"/>
    <xdr:sp macro="" textlink="">
      <xdr:nvSpPr>
        <xdr:cNvPr id="494" name="n_4mainValue【市民会館】&#10;一人当たり面積">
          <a:extLst>
            <a:ext uri="{FF2B5EF4-FFF2-40B4-BE49-F238E27FC236}">
              <a16:creationId xmlns:a16="http://schemas.microsoft.com/office/drawing/2014/main" id="{4891E050-FE3B-4EDF-91B6-2B1C463BB33B}"/>
            </a:ext>
          </a:extLst>
        </xdr:cNvPr>
        <xdr:cNvSpPr txBox="1"/>
      </xdr:nvSpPr>
      <xdr:spPr>
        <a:xfrm>
          <a:off x="5937327" y="1745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8EF84F10-49C1-4E75-9EBF-B5FA0E4706C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26DFAE06-994C-4BF5-A803-FACD8B33690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FC88ACB3-906D-41B1-93A2-FE3BE967C4C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3FA6777B-50FD-43F9-AECB-5AB96E629EE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7CC5E6A8-86E5-4839-B272-5B90160217C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475B508-0ED1-4F95-AF9D-97915D8AE90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2A8269A3-80D4-4608-B4AD-60FF42A433D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5DC8D49A-9061-4B1D-A368-0D537821423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B24BD388-7C16-4801-AEE9-8500DDB968F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A61F06F4-9D1B-4739-86B8-6395C03DD4E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4BD3352-6328-4056-B314-EF4C58AAE30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C0D0A67F-E801-40C7-B8E1-02281DF28E9C}"/>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E1AB804A-5AC6-4AE6-89C7-C6266C837F55}"/>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3FE2EF76-317B-47AC-A880-20E056E58AC6}"/>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72710D55-F594-4454-880D-006E05871755}"/>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F092BCC4-13D0-479E-BF83-CA5B926D211C}"/>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F3934E2B-0F9F-4541-8755-66EDA9ADA05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B62B9665-FF73-4D67-A10D-B268F4826A8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379CF763-F1BB-43F3-924A-9E1A8A10E13C}"/>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7D0065B3-A5D9-448D-A33C-6AB0389C095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BC705B2C-D4AA-4C7A-B05B-3013AA0A1926}"/>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864A8E78-35EC-432F-8AA1-00279E0A1136}"/>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7878661D-C7B1-46A6-AEFB-1725AB47B233}"/>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8DC9FDB1-5BD2-457E-A267-95A3DBC6AA6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11AE3966-67C6-4BC9-86D8-EC5E786BAA5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0CE9CD96-8656-4B25-9BF1-C9225B24EA4E}"/>
            </a:ext>
          </a:extLst>
        </xdr:cNvPr>
        <xdr:cNvCxnSpPr/>
      </xdr:nvCxnSpPr>
      <xdr:spPr>
        <a:xfrm flipV="1">
          <a:off x="14375764" y="5696494"/>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DED2CCEC-2472-4BAA-B7E9-1CB81BF0A416}"/>
            </a:ext>
          </a:extLst>
        </xdr:cNvPr>
        <xdr:cNvSpPr txBox="1"/>
      </xdr:nvSpPr>
      <xdr:spPr>
        <a:xfrm>
          <a:off x="14414500" y="709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62600D05-3553-4B3B-B5E2-6F69CDA59BC3}"/>
            </a:ext>
          </a:extLst>
        </xdr:cNvPr>
        <xdr:cNvCxnSpPr/>
      </xdr:nvCxnSpPr>
      <xdr:spPr>
        <a:xfrm>
          <a:off x="1428750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B4FF70D-9ADB-4B44-A743-9444AEF76357}"/>
            </a:ext>
          </a:extLst>
        </xdr:cNvPr>
        <xdr:cNvSpPr txBox="1"/>
      </xdr:nvSpPr>
      <xdr:spPr>
        <a:xfrm>
          <a:off x="14414500" y="54755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B6639797-B02C-40F2-BB57-981C8439199A}"/>
            </a:ext>
          </a:extLst>
        </xdr:cNvPr>
        <xdr:cNvCxnSpPr/>
      </xdr:nvCxnSpPr>
      <xdr:spPr>
        <a:xfrm>
          <a:off x="14287500" y="569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EA75C9FC-D400-4B7F-933D-0223F210792F}"/>
            </a:ext>
          </a:extLst>
        </xdr:cNvPr>
        <xdr:cNvSpPr txBox="1"/>
      </xdr:nvSpPr>
      <xdr:spPr>
        <a:xfrm>
          <a:off x="14414500" y="637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3EE19000-A582-43E4-AD45-8B5200D5E8E0}"/>
            </a:ext>
          </a:extLst>
        </xdr:cNvPr>
        <xdr:cNvSpPr/>
      </xdr:nvSpPr>
      <xdr:spPr>
        <a:xfrm>
          <a:off x="14325600" y="65181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A698BE42-BC62-4696-8B45-80769A06DD48}"/>
            </a:ext>
          </a:extLst>
        </xdr:cNvPr>
        <xdr:cNvSpPr/>
      </xdr:nvSpPr>
      <xdr:spPr>
        <a:xfrm>
          <a:off x="1357884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A3219DBA-6CB1-468C-8B62-550D9A99AB28}"/>
            </a:ext>
          </a:extLst>
        </xdr:cNvPr>
        <xdr:cNvSpPr/>
      </xdr:nvSpPr>
      <xdr:spPr>
        <a:xfrm>
          <a:off x="1280414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42D293E1-483B-49E8-8D77-054C0FE985CF}"/>
            </a:ext>
          </a:extLst>
        </xdr:cNvPr>
        <xdr:cNvSpPr/>
      </xdr:nvSpPr>
      <xdr:spPr>
        <a:xfrm>
          <a:off x="12029440" y="64577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6235F599-C945-42D1-A6CD-B3F35332B16D}"/>
            </a:ext>
          </a:extLst>
        </xdr:cNvPr>
        <xdr:cNvSpPr/>
      </xdr:nvSpPr>
      <xdr:spPr>
        <a:xfrm>
          <a:off x="11231880" y="634074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21FB9CB-1BAE-48F5-B9BA-BFFEA4AE02A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06AAC2E-25C7-4A84-AF90-133A0492B2A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766C333-D962-449E-B5B8-604B916F45B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B1C2F82-C89A-4CB3-BDC8-DCDE2D61EFD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BB215F9-16CD-4E05-8638-152735E47DC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38463</xdr:rowOff>
    </xdr:from>
    <xdr:to>
      <xdr:col>85</xdr:col>
      <xdr:colOff>177800</xdr:colOff>
      <xdr:row>39</xdr:row>
      <xdr:rowOff>140063</xdr:rowOff>
    </xdr:to>
    <xdr:sp macro="" textlink="">
      <xdr:nvSpPr>
        <xdr:cNvPr id="536" name="楕円 535">
          <a:extLst>
            <a:ext uri="{FF2B5EF4-FFF2-40B4-BE49-F238E27FC236}">
              <a16:creationId xmlns:a16="http://schemas.microsoft.com/office/drawing/2014/main" id="{9844C3B2-F3E1-4AA5-8194-00442BEC1E24}"/>
            </a:ext>
          </a:extLst>
        </xdr:cNvPr>
        <xdr:cNvSpPr/>
      </xdr:nvSpPr>
      <xdr:spPr>
        <a:xfrm>
          <a:off x="14325600" y="657642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16890</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128F379-195F-47C1-A372-8C9323802B5B}"/>
            </a:ext>
          </a:extLst>
        </xdr:cNvPr>
        <xdr:cNvSpPr txBox="1"/>
      </xdr:nvSpPr>
      <xdr:spPr>
        <a:xfrm>
          <a:off x="14414500"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165826</xdr:rowOff>
    </xdr:from>
    <xdr:to>
      <xdr:col>81</xdr:col>
      <xdr:colOff>101600</xdr:colOff>
      <xdr:row>39</xdr:row>
      <xdr:rowOff>95976</xdr:rowOff>
    </xdr:to>
    <xdr:sp macro="" textlink="">
      <xdr:nvSpPr>
        <xdr:cNvPr id="538" name="楕円 537">
          <a:extLst>
            <a:ext uri="{FF2B5EF4-FFF2-40B4-BE49-F238E27FC236}">
              <a16:creationId xmlns:a16="http://schemas.microsoft.com/office/drawing/2014/main" id="{711D84E9-C7DB-4B23-927C-1DDB4B3328BB}"/>
            </a:ext>
          </a:extLst>
        </xdr:cNvPr>
        <xdr:cNvSpPr/>
      </xdr:nvSpPr>
      <xdr:spPr>
        <a:xfrm>
          <a:off x="13578840" y="653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45176</xdr:rowOff>
    </xdr:from>
    <xdr:to>
      <xdr:col>85</xdr:col>
      <xdr:colOff>127000</xdr:colOff>
      <xdr:row>39</xdr:row>
      <xdr:rowOff>89263</xdr:rowOff>
    </xdr:to>
    <xdr:cxnSp macro="">
      <xdr:nvCxnSpPr>
        <xdr:cNvPr id="539" name="直線コネクタ 538">
          <a:extLst>
            <a:ext uri="{FF2B5EF4-FFF2-40B4-BE49-F238E27FC236}">
              <a16:creationId xmlns:a16="http://schemas.microsoft.com/office/drawing/2014/main" id="{37639C44-0E5E-4EC2-9418-E3593399B7DF}"/>
            </a:ext>
          </a:extLst>
        </xdr:cNvPr>
        <xdr:cNvCxnSpPr/>
      </xdr:nvCxnSpPr>
      <xdr:spPr>
        <a:xfrm>
          <a:off x="13629640" y="6583136"/>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40" name="楕円 539">
          <a:extLst>
            <a:ext uri="{FF2B5EF4-FFF2-40B4-BE49-F238E27FC236}">
              <a16:creationId xmlns:a16="http://schemas.microsoft.com/office/drawing/2014/main" id="{53E0A0E4-817B-4F19-BF8E-AF921C824227}"/>
            </a:ext>
          </a:extLst>
        </xdr:cNvPr>
        <xdr:cNvSpPr/>
      </xdr:nvSpPr>
      <xdr:spPr>
        <a:xfrm>
          <a:off x="1280414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87630</xdr:rowOff>
    </xdr:from>
    <xdr:to>
      <xdr:col>81</xdr:col>
      <xdr:colOff>50800</xdr:colOff>
      <xdr:row>39</xdr:row>
      <xdr:rowOff>45176</xdr:rowOff>
    </xdr:to>
    <xdr:cxnSp macro="">
      <xdr:nvCxnSpPr>
        <xdr:cNvPr id="541" name="直線コネクタ 540">
          <a:extLst>
            <a:ext uri="{FF2B5EF4-FFF2-40B4-BE49-F238E27FC236}">
              <a16:creationId xmlns:a16="http://schemas.microsoft.com/office/drawing/2014/main" id="{5FE048FB-3C17-49D8-A5BC-C92FA5684A71}"/>
            </a:ext>
          </a:extLst>
        </xdr:cNvPr>
        <xdr:cNvCxnSpPr/>
      </xdr:nvCxnSpPr>
      <xdr:spPr>
        <a:xfrm>
          <a:off x="12854940" y="6457950"/>
          <a:ext cx="774700" cy="12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42" name="楕円 541">
          <a:extLst>
            <a:ext uri="{FF2B5EF4-FFF2-40B4-BE49-F238E27FC236}">
              <a16:creationId xmlns:a16="http://schemas.microsoft.com/office/drawing/2014/main" id="{23D2B4F6-A58D-41BD-A083-E09BA580BAF8}"/>
            </a:ext>
          </a:extLst>
        </xdr:cNvPr>
        <xdr:cNvSpPr/>
      </xdr:nvSpPr>
      <xdr:spPr>
        <a:xfrm>
          <a:off x="12029440" y="63456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22316</xdr:rowOff>
    </xdr:from>
    <xdr:to>
      <xdr:col>76</xdr:col>
      <xdr:colOff>114300</xdr:colOff>
      <xdr:row>38</xdr:row>
      <xdr:rowOff>87630</xdr:rowOff>
    </xdr:to>
    <xdr:cxnSp macro="">
      <xdr:nvCxnSpPr>
        <xdr:cNvPr id="543" name="直線コネクタ 542">
          <a:extLst>
            <a:ext uri="{FF2B5EF4-FFF2-40B4-BE49-F238E27FC236}">
              <a16:creationId xmlns:a16="http://schemas.microsoft.com/office/drawing/2014/main" id="{EC993DFA-F8E3-4E86-A474-02418C73E211}"/>
            </a:ext>
          </a:extLst>
        </xdr:cNvPr>
        <xdr:cNvCxnSpPr/>
      </xdr:nvCxnSpPr>
      <xdr:spPr>
        <a:xfrm>
          <a:off x="12072620" y="6392636"/>
          <a:ext cx="78232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77651</xdr:rowOff>
    </xdr:from>
    <xdr:to>
      <xdr:col>67</xdr:col>
      <xdr:colOff>101600</xdr:colOff>
      <xdr:row>38</xdr:row>
      <xdr:rowOff>7801</xdr:rowOff>
    </xdr:to>
    <xdr:sp macro="" textlink="">
      <xdr:nvSpPr>
        <xdr:cNvPr id="544" name="楕円 543">
          <a:extLst>
            <a:ext uri="{FF2B5EF4-FFF2-40B4-BE49-F238E27FC236}">
              <a16:creationId xmlns:a16="http://schemas.microsoft.com/office/drawing/2014/main" id="{A3951A20-BD6F-4610-B4E7-1A04C85C1F45}"/>
            </a:ext>
          </a:extLst>
        </xdr:cNvPr>
        <xdr:cNvSpPr/>
      </xdr:nvSpPr>
      <xdr:spPr>
        <a:xfrm>
          <a:off x="11231880" y="6280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128451</xdr:rowOff>
    </xdr:from>
    <xdr:to>
      <xdr:col>71</xdr:col>
      <xdr:colOff>177800</xdr:colOff>
      <xdr:row>38</xdr:row>
      <xdr:rowOff>22316</xdr:rowOff>
    </xdr:to>
    <xdr:cxnSp macro="">
      <xdr:nvCxnSpPr>
        <xdr:cNvPr id="545" name="直線コネクタ 544">
          <a:extLst>
            <a:ext uri="{FF2B5EF4-FFF2-40B4-BE49-F238E27FC236}">
              <a16:creationId xmlns:a16="http://schemas.microsoft.com/office/drawing/2014/main" id="{AA29B5C9-0F23-4BF1-9ADA-F182E2D37CAF}"/>
            </a:ext>
          </a:extLst>
        </xdr:cNvPr>
        <xdr:cNvCxnSpPr/>
      </xdr:nvCxnSpPr>
      <xdr:spPr>
        <a:xfrm>
          <a:off x="11282680" y="6331131"/>
          <a:ext cx="789940" cy="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D7B3C68-F589-41BC-87EC-3CB768DD0585}"/>
            </a:ext>
          </a:extLst>
        </xdr:cNvPr>
        <xdr:cNvSpPr txBox="1"/>
      </xdr:nvSpPr>
      <xdr:spPr>
        <a:xfrm>
          <a:off x="13437244" y="663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B22C6642-AF17-4B44-BAD3-9B89252D16F7}"/>
            </a:ext>
          </a:extLst>
        </xdr:cNvPr>
        <xdr:cNvSpPr txBox="1"/>
      </xdr:nvSpPr>
      <xdr:spPr>
        <a:xfrm>
          <a:off x="126752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6312AB93-3D22-471C-8378-BE58BE05F208}"/>
            </a:ext>
          </a:extLst>
        </xdr:cNvPr>
        <xdr:cNvSpPr txBox="1"/>
      </xdr:nvSpPr>
      <xdr:spPr>
        <a:xfrm>
          <a:off x="119005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C308F691-6517-4D63-9841-EE21F428949A}"/>
            </a:ext>
          </a:extLst>
        </xdr:cNvPr>
        <xdr:cNvSpPr txBox="1"/>
      </xdr:nvSpPr>
      <xdr:spPr>
        <a:xfrm>
          <a:off x="11102984" y="642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112503</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231D2884-DE59-4F50-8E5E-C650050251FA}"/>
            </a:ext>
          </a:extLst>
        </xdr:cNvPr>
        <xdr:cNvSpPr txBox="1"/>
      </xdr:nvSpPr>
      <xdr:spPr>
        <a:xfrm>
          <a:off x="13437244" y="631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B7B639DA-C879-4D9D-8BB0-1CFE6105E757}"/>
            </a:ext>
          </a:extLst>
        </xdr:cNvPr>
        <xdr:cNvSpPr txBox="1"/>
      </xdr:nvSpPr>
      <xdr:spPr>
        <a:xfrm>
          <a:off x="126752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89643</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8C23AC2A-68B0-416B-B57B-F9D1E1BCF3A6}"/>
            </a:ext>
          </a:extLst>
        </xdr:cNvPr>
        <xdr:cNvSpPr txBox="1"/>
      </xdr:nvSpPr>
      <xdr:spPr>
        <a:xfrm>
          <a:off x="119005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737489CE-383B-4EBF-BBCE-4671E2D8D3E5}"/>
            </a:ext>
          </a:extLst>
        </xdr:cNvPr>
        <xdr:cNvSpPr txBox="1"/>
      </xdr:nvSpPr>
      <xdr:spPr>
        <a:xfrm>
          <a:off x="11102984" y="605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EBF8B280-D9BA-4249-8FC3-C8A9D7F9404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2986E4D7-7E40-4828-9730-FA643B7D33A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FDA482BE-DECE-4336-BF94-63C5032B0BA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2F135165-C0DB-41BD-BDA2-6523F02551A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77180A80-BF74-4F0B-8C5C-64CE6CF1C58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41508A11-83F1-4B17-A2F8-551100DC9AF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A6D9CDB6-3D34-4A08-BE0E-BB7C3D4726E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5C54D660-AACA-42CA-8063-4DAA7EC6580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F629AB77-EE99-48D1-9213-6189AB8BD08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2C5DFF7E-F81B-4AA9-AF14-61881C72AD6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70DA10AD-7339-4854-A17E-F3BABE7A8834}"/>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C5294403-5774-401C-9ED7-F7D5600AA565}"/>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ACFF817C-FB6D-48B3-A68E-D5457B6DDA42}"/>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04A70701-AF84-478A-A80D-04FB3BE71D68}"/>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A1C10C09-46DC-499F-A56B-93A5EEA13645}"/>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F45DA26E-9E9C-4756-9A4B-DBE52E72FD0D}"/>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9AE0F0C9-F8FE-491C-9EBC-7E807E2AD9DA}"/>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0B75E14A-CD8E-418F-AEAC-4B302B3810BF}"/>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58AE962D-9998-44C0-9057-D15337B762F8}"/>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FC4AC6B7-2050-40C3-94A6-21F76FA95B7E}"/>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C9AF12B6-BE97-4C98-9CE6-680001F5446B}"/>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0D599AA9-331F-49C3-BFE0-C563EC3AA20C}"/>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66D156B1-4FF8-4737-9B9C-10F64CDCE25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FCAD0AA6-8622-4AF0-A1E3-E15275D27AB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AF8BC53E-CDDF-43F3-8961-AF98DD764EF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BCCCB79E-2994-4D89-8F86-155F673AE7E8}"/>
            </a:ext>
          </a:extLst>
        </xdr:cNvPr>
        <xdr:cNvCxnSpPr/>
      </xdr:nvCxnSpPr>
      <xdr:spPr>
        <a:xfrm flipV="1">
          <a:off x="19509104" y="5546882"/>
          <a:ext cx="0" cy="1580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5AE89AC7-FDD5-436A-9A42-8BB0E7F66F52}"/>
            </a:ext>
          </a:extLst>
        </xdr:cNvPr>
        <xdr:cNvSpPr txBox="1"/>
      </xdr:nvSpPr>
      <xdr:spPr>
        <a:xfrm>
          <a:off x="19547840" y="713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D8185650-6D93-454E-AB6A-3065E342E7D3}"/>
            </a:ext>
          </a:extLst>
        </xdr:cNvPr>
        <xdr:cNvCxnSpPr/>
      </xdr:nvCxnSpPr>
      <xdr:spPr>
        <a:xfrm>
          <a:off x="19443700" y="7127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D8C58C92-B02E-48B0-9DA5-B86B1828154F}"/>
            </a:ext>
          </a:extLst>
        </xdr:cNvPr>
        <xdr:cNvSpPr txBox="1"/>
      </xdr:nvSpPr>
      <xdr:spPr>
        <a:xfrm>
          <a:off x="19547840" y="532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FDF05DDA-3DEE-45A8-BE5F-030800816C1F}"/>
            </a:ext>
          </a:extLst>
        </xdr:cNvPr>
        <xdr:cNvCxnSpPr/>
      </xdr:nvCxnSpPr>
      <xdr:spPr>
        <a:xfrm>
          <a:off x="19443700" y="5546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7F5793B8-1161-4512-95B0-DEE765522F19}"/>
            </a:ext>
          </a:extLst>
        </xdr:cNvPr>
        <xdr:cNvSpPr txBox="1"/>
      </xdr:nvSpPr>
      <xdr:spPr>
        <a:xfrm>
          <a:off x="19547840" y="65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607DA3FB-F96B-4B75-858D-1EBA4181C1FD}"/>
            </a:ext>
          </a:extLst>
        </xdr:cNvPr>
        <xdr:cNvSpPr/>
      </xdr:nvSpPr>
      <xdr:spPr>
        <a:xfrm>
          <a:off x="19458940" y="67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747227DF-426E-4CE1-A1BE-C8510CD7F2F4}"/>
            </a:ext>
          </a:extLst>
        </xdr:cNvPr>
        <xdr:cNvSpPr/>
      </xdr:nvSpPr>
      <xdr:spPr>
        <a:xfrm>
          <a:off x="18735040" y="67376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F391FB1A-6054-4209-829A-F360BFFE0345}"/>
            </a:ext>
          </a:extLst>
        </xdr:cNvPr>
        <xdr:cNvSpPr/>
      </xdr:nvSpPr>
      <xdr:spPr>
        <a:xfrm>
          <a:off x="17937480" y="67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66C408A8-35A1-4EC7-A164-BB53BB063CB4}"/>
            </a:ext>
          </a:extLst>
        </xdr:cNvPr>
        <xdr:cNvSpPr/>
      </xdr:nvSpPr>
      <xdr:spPr>
        <a:xfrm>
          <a:off x="17162780" y="67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F5CE52E5-1DD0-4EEA-9B4B-797963280240}"/>
            </a:ext>
          </a:extLst>
        </xdr:cNvPr>
        <xdr:cNvSpPr/>
      </xdr:nvSpPr>
      <xdr:spPr>
        <a:xfrm>
          <a:off x="16388080" y="6797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45519AB-E16B-4FD2-AF7E-243B3902ED6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764ACB9-A05E-4414-B30B-33BCDF7D1A6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A2395B0E-3CB6-41DC-A79A-DE58621A987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5D723A64-5D34-4B1C-ADA6-13F1D4782B5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6229D49F-CBCB-4AE3-8D88-7F12C7F1B1D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25524</xdr:rowOff>
    </xdr:from>
    <xdr:to>
      <xdr:col>116</xdr:col>
      <xdr:colOff>114300</xdr:colOff>
      <xdr:row>41</xdr:row>
      <xdr:rowOff>127124</xdr:rowOff>
    </xdr:to>
    <xdr:sp macro="" textlink="">
      <xdr:nvSpPr>
        <xdr:cNvPr id="595" name="楕円 594">
          <a:extLst>
            <a:ext uri="{FF2B5EF4-FFF2-40B4-BE49-F238E27FC236}">
              <a16:creationId xmlns:a16="http://schemas.microsoft.com/office/drawing/2014/main" id="{66E94060-C553-4A41-A877-6E7ED2011F9A}"/>
            </a:ext>
          </a:extLst>
        </xdr:cNvPr>
        <xdr:cNvSpPr/>
      </xdr:nvSpPr>
      <xdr:spPr>
        <a:xfrm>
          <a:off x="19458940" y="689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3951</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35994A69-D8CF-4428-BAEA-7F070FF17EDC}"/>
            </a:ext>
          </a:extLst>
        </xdr:cNvPr>
        <xdr:cNvSpPr txBox="1"/>
      </xdr:nvSpPr>
      <xdr:spPr>
        <a:xfrm>
          <a:off x="19547840" y="687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31951</xdr:rowOff>
    </xdr:from>
    <xdr:to>
      <xdr:col>112</xdr:col>
      <xdr:colOff>38100</xdr:colOff>
      <xdr:row>41</xdr:row>
      <xdr:rowOff>133551</xdr:rowOff>
    </xdr:to>
    <xdr:sp macro="" textlink="">
      <xdr:nvSpPr>
        <xdr:cNvPr id="597" name="楕円 596">
          <a:extLst>
            <a:ext uri="{FF2B5EF4-FFF2-40B4-BE49-F238E27FC236}">
              <a16:creationId xmlns:a16="http://schemas.microsoft.com/office/drawing/2014/main" id="{2665E427-2BA7-40E9-9C46-0685D7E1AC11}"/>
            </a:ext>
          </a:extLst>
        </xdr:cNvPr>
        <xdr:cNvSpPr/>
      </xdr:nvSpPr>
      <xdr:spPr>
        <a:xfrm>
          <a:off x="18735040" y="69051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76324</xdr:rowOff>
    </xdr:from>
    <xdr:to>
      <xdr:col>116</xdr:col>
      <xdr:colOff>63500</xdr:colOff>
      <xdr:row>41</xdr:row>
      <xdr:rowOff>82751</xdr:rowOff>
    </xdr:to>
    <xdr:cxnSp macro="">
      <xdr:nvCxnSpPr>
        <xdr:cNvPr id="598" name="直線コネクタ 597">
          <a:extLst>
            <a:ext uri="{FF2B5EF4-FFF2-40B4-BE49-F238E27FC236}">
              <a16:creationId xmlns:a16="http://schemas.microsoft.com/office/drawing/2014/main" id="{9E4AAA3F-9B01-414C-96CE-901D8E85534F}"/>
            </a:ext>
          </a:extLst>
        </xdr:cNvPr>
        <xdr:cNvCxnSpPr/>
      </xdr:nvCxnSpPr>
      <xdr:spPr>
        <a:xfrm flipV="1">
          <a:off x="18778220" y="6949564"/>
          <a:ext cx="731520" cy="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34893</xdr:rowOff>
    </xdr:from>
    <xdr:to>
      <xdr:col>107</xdr:col>
      <xdr:colOff>101600</xdr:colOff>
      <xdr:row>41</xdr:row>
      <xdr:rowOff>136493</xdr:rowOff>
    </xdr:to>
    <xdr:sp macro="" textlink="">
      <xdr:nvSpPr>
        <xdr:cNvPr id="599" name="楕円 598">
          <a:extLst>
            <a:ext uri="{FF2B5EF4-FFF2-40B4-BE49-F238E27FC236}">
              <a16:creationId xmlns:a16="http://schemas.microsoft.com/office/drawing/2014/main" id="{968ED148-E085-4B77-913B-B236A3847F26}"/>
            </a:ext>
          </a:extLst>
        </xdr:cNvPr>
        <xdr:cNvSpPr/>
      </xdr:nvSpPr>
      <xdr:spPr>
        <a:xfrm>
          <a:off x="17937480" y="69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82751</xdr:rowOff>
    </xdr:from>
    <xdr:to>
      <xdr:col>111</xdr:col>
      <xdr:colOff>177800</xdr:colOff>
      <xdr:row>41</xdr:row>
      <xdr:rowOff>85693</xdr:rowOff>
    </xdr:to>
    <xdr:cxnSp macro="">
      <xdr:nvCxnSpPr>
        <xdr:cNvPr id="600" name="直線コネクタ 599">
          <a:extLst>
            <a:ext uri="{FF2B5EF4-FFF2-40B4-BE49-F238E27FC236}">
              <a16:creationId xmlns:a16="http://schemas.microsoft.com/office/drawing/2014/main" id="{0B2FCD72-9ABE-4574-9092-0606834DF3D3}"/>
            </a:ext>
          </a:extLst>
        </xdr:cNvPr>
        <xdr:cNvCxnSpPr/>
      </xdr:nvCxnSpPr>
      <xdr:spPr>
        <a:xfrm flipV="1">
          <a:off x="17988280" y="6955991"/>
          <a:ext cx="78994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38463</xdr:rowOff>
    </xdr:from>
    <xdr:to>
      <xdr:col>102</xdr:col>
      <xdr:colOff>165100</xdr:colOff>
      <xdr:row>41</xdr:row>
      <xdr:rowOff>140063</xdr:rowOff>
    </xdr:to>
    <xdr:sp macro="" textlink="">
      <xdr:nvSpPr>
        <xdr:cNvPr id="601" name="楕円 600">
          <a:extLst>
            <a:ext uri="{FF2B5EF4-FFF2-40B4-BE49-F238E27FC236}">
              <a16:creationId xmlns:a16="http://schemas.microsoft.com/office/drawing/2014/main" id="{38910D64-98F0-4E5E-8287-DD2C8441A5D3}"/>
            </a:ext>
          </a:extLst>
        </xdr:cNvPr>
        <xdr:cNvSpPr/>
      </xdr:nvSpPr>
      <xdr:spPr>
        <a:xfrm>
          <a:off x="17162780" y="69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85693</xdr:rowOff>
    </xdr:from>
    <xdr:to>
      <xdr:col>107</xdr:col>
      <xdr:colOff>50800</xdr:colOff>
      <xdr:row>41</xdr:row>
      <xdr:rowOff>89263</xdr:rowOff>
    </xdr:to>
    <xdr:cxnSp macro="">
      <xdr:nvCxnSpPr>
        <xdr:cNvPr id="602" name="直線コネクタ 601">
          <a:extLst>
            <a:ext uri="{FF2B5EF4-FFF2-40B4-BE49-F238E27FC236}">
              <a16:creationId xmlns:a16="http://schemas.microsoft.com/office/drawing/2014/main" id="{E8B137AB-9437-4734-B82D-EB2EC8D40C36}"/>
            </a:ext>
          </a:extLst>
        </xdr:cNvPr>
        <xdr:cNvCxnSpPr/>
      </xdr:nvCxnSpPr>
      <xdr:spPr>
        <a:xfrm flipV="1">
          <a:off x="17213580" y="6958933"/>
          <a:ext cx="7747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41389</xdr:rowOff>
    </xdr:from>
    <xdr:to>
      <xdr:col>98</xdr:col>
      <xdr:colOff>38100</xdr:colOff>
      <xdr:row>41</xdr:row>
      <xdr:rowOff>142989</xdr:rowOff>
    </xdr:to>
    <xdr:sp macro="" textlink="">
      <xdr:nvSpPr>
        <xdr:cNvPr id="603" name="楕円 602">
          <a:extLst>
            <a:ext uri="{FF2B5EF4-FFF2-40B4-BE49-F238E27FC236}">
              <a16:creationId xmlns:a16="http://schemas.microsoft.com/office/drawing/2014/main" id="{15A63BE7-DAFA-4E8E-BF90-DB94F6C1F886}"/>
            </a:ext>
          </a:extLst>
        </xdr:cNvPr>
        <xdr:cNvSpPr/>
      </xdr:nvSpPr>
      <xdr:spPr>
        <a:xfrm>
          <a:off x="16388080" y="69146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89263</xdr:rowOff>
    </xdr:from>
    <xdr:to>
      <xdr:col>102</xdr:col>
      <xdr:colOff>114300</xdr:colOff>
      <xdr:row>41</xdr:row>
      <xdr:rowOff>92189</xdr:rowOff>
    </xdr:to>
    <xdr:cxnSp macro="">
      <xdr:nvCxnSpPr>
        <xdr:cNvPr id="604" name="直線コネクタ 603">
          <a:extLst>
            <a:ext uri="{FF2B5EF4-FFF2-40B4-BE49-F238E27FC236}">
              <a16:creationId xmlns:a16="http://schemas.microsoft.com/office/drawing/2014/main" id="{79C76B03-9A90-465C-A5C3-08F97F80857D}"/>
            </a:ext>
          </a:extLst>
        </xdr:cNvPr>
        <xdr:cNvCxnSpPr/>
      </xdr:nvCxnSpPr>
      <xdr:spPr>
        <a:xfrm flipV="1">
          <a:off x="16431260" y="6962503"/>
          <a:ext cx="78232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0E45738A-7EC9-4FDF-928E-2A7409CE9E5B}"/>
            </a:ext>
          </a:extLst>
        </xdr:cNvPr>
        <xdr:cNvSpPr txBox="1"/>
      </xdr:nvSpPr>
      <xdr:spPr>
        <a:xfrm>
          <a:off x="18496495" y="652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432EBBB1-0801-462F-8475-5F0341A2EE58}"/>
            </a:ext>
          </a:extLst>
        </xdr:cNvPr>
        <xdr:cNvSpPr txBox="1"/>
      </xdr:nvSpPr>
      <xdr:spPr>
        <a:xfrm>
          <a:off x="17734495" y="652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7DA57FD3-5D17-444A-8AA5-C45B2E283470}"/>
            </a:ext>
          </a:extLst>
        </xdr:cNvPr>
        <xdr:cNvSpPr txBox="1"/>
      </xdr:nvSpPr>
      <xdr:spPr>
        <a:xfrm>
          <a:off x="16969251" y="65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49053A55-1A11-4C26-B610-C3D5FAE467EA}"/>
            </a:ext>
          </a:extLst>
        </xdr:cNvPr>
        <xdr:cNvSpPr txBox="1"/>
      </xdr:nvSpPr>
      <xdr:spPr>
        <a:xfrm>
          <a:off x="16194551" y="657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124678</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FF801AD0-B0F3-43AE-9057-E983CDC44CC1}"/>
            </a:ext>
          </a:extLst>
        </xdr:cNvPr>
        <xdr:cNvSpPr txBox="1"/>
      </xdr:nvSpPr>
      <xdr:spPr>
        <a:xfrm>
          <a:off x="18528811" y="69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127620</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B745CB2C-BBBD-47BD-886C-7DD6DDD4A76D}"/>
            </a:ext>
          </a:extLst>
        </xdr:cNvPr>
        <xdr:cNvSpPr txBox="1"/>
      </xdr:nvSpPr>
      <xdr:spPr>
        <a:xfrm>
          <a:off x="17766811" y="700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131190</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74BD5535-29A4-4570-A37E-7B4E755098FD}"/>
            </a:ext>
          </a:extLst>
        </xdr:cNvPr>
        <xdr:cNvSpPr txBox="1"/>
      </xdr:nvSpPr>
      <xdr:spPr>
        <a:xfrm>
          <a:off x="16969251" y="70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134116</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BBBA0B86-CB2B-402A-AFE2-A546141A709A}"/>
            </a:ext>
          </a:extLst>
        </xdr:cNvPr>
        <xdr:cNvSpPr txBox="1"/>
      </xdr:nvSpPr>
      <xdr:spPr>
        <a:xfrm>
          <a:off x="16194551" y="700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5856268D-4598-4CBF-9519-0D524C26A74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7B6C1EE3-67EF-4912-A70E-34D02B982D1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D78B1386-702E-420C-9E55-2E24123B20D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C7DE2E6B-F351-4462-AFED-089E38A62D1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7CF06309-5117-4D7C-B59F-FFCC3C92602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3C3F3BEC-41F1-448C-9D61-84F9010A9A7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B72D29BB-D935-440D-9823-F7EFCFC35BB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DD45BFCB-6208-4D4D-9D51-9A8817E9066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DD6EA8BD-2E3F-4E1E-82D9-5469E0BDF66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22F92FBD-C906-4B42-A16D-F3C51192172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2723D8C1-E33C-4002-BC39-43644C81173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B95ABAB7-D221-4A3E-93AC-76E0305A197A}"/>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9C45DF12-D2E0-41F2-8C75-6238A6C0C7AC}"/>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3D5B1C27-8B99-4119-9E6A-B25B8C39C69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70464DA0-C296-47F3-9003-75EB74A6ED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D14ABAC0-34E3-45FE-822E-150B02DB689B}"/>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3EE99A36-9328-481F-A1D5-2E0A5E9C028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3571B043-038C-4C3F-8076-B3893B9214C9}"/>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DD3D6D1F-BAE1-4C40-A177-7FF41619A95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86C792C0-34BF-4F19-9FC5-573336A7302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ABE4A0BE-9321-437C-9464-C358AA5AE8E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DD3649FD-E27A-464C-A116-E446D8356112}"/>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1A14C161-C1E4-4231-8820-2FEE4F9B6D0B}"/>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C1A2CC3F-0A47-43DF-9343-87F449C4D72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943BA96E-5352-4A81-841C-EB925E75258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A27365E5-2099-4EC2-8784-1FCF2C477315}"/>
            </a:ext>
          </a:extLst>
        </xdr:cNvPr>
        <xdr:cNvCxnSpPr/>
      </xdr:nvCxnSpPr>
      <xdr:spPr>
        <a:xfrm flipV="1">
          <a:off x="14375764" y="9261022"/>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F920624B-C5AC-4206-B0FE-7E55DF1D2DD7}"/>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6D5DBE78-ED2C-41FC-B56C-CD548C90339C}"/>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75466800-A582-4261-A6A4-741D7F9AC720}"/>
            </a:ext>
          </a:extLst>
        </xdr:cNvPr>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FC6DA0FF-718D-4E34-8141-E409586954E8}"/>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FA7D998A-4C97-45BC-9933-C5DEB9052F4C}"/>
            </a:ext>
          </a:extLst>
        </xdr:cNvPr>
        <xdr:cNvSpPr txBox="1"/>
      </xdr:nvSpPr>
      <xdr:spPr>
        <a:xfrm>
          <a:off x="14414500" y="1005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33A72FDA-5115-4C81-9707-6AB1F4328723}"/>
            </a:ext>
          </a:extLst>
        </xdr:cNvPr>
        <xdr:cNvSpPr/>
      </xdr:nvSpPr>
      <xdr:spPr>
        <a:xfrm>
          <a:off x="14325600" y="1007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143535A1-E106-4C7B-A7CF-D3AAB63DC213}"/>
            </a:ext>
          </a:extLst>
        </xdr:cNvPr>
        <xdr:cNvSpPr/>
      </xdr:nvSpPr>
      <xdr:spPr>
        <a:xfrm>
          <a:off x="1357884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786CDE41-FC11-48FD-BC9B-DA7149541BC2}"/>
            </a:ext>
          </a:extLst>
        </xdr:cNvPr>
        <xdr:cNvSpPr/>
      </xdr:nvSpPr>
      <xdr:spPr>
        <a:xfrm>
          <a:off x="128041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E20273D4-5725-49A4-95DB-4EB0C86B7BEE}"/>
            </a:ext>
          </a:extLst>
        </xdr:cNvPr>
        <xdr:cNvSpPr/>
      </xdr:nvSpPr>
      <xdr:spPr>
        <a:xfrm>
          <a:off x="12029440" y="9996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172B5C9A-0BB0-453D-967C-A2A496F5C8E0}"/>
            </a:ext>
          </a:extLst>
        </xdr:cNvPr>
        <xdr:cNvSpPr/>
      </xdr:nvSpPr>
      <xdr:spPr>
        <a:xfrm>
          <a:off x="11231880" y="9983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CEAC9FF-18C3-4049-AE6E-621D9EC6ED0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488E100-4A12-4178-B112-46CFC555402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17E9F3E-E9D7-41A7-9CBF-6046BCA353E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C8BF2926-7313-47F6-AB87-4A09D9AE300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141B73D1-D520-4DBF-8AA6-4B4BEC642D4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654" name="楕円 653">
          <a:extLst>
            <a:ext uri="{FF2B5EF4-FFF2-40B4-BE49-F238E27FC236}">
              <a16:creationId xmlns:a16="http://schemas.microsoft.com/office/drawing/2014/main" id="{68963B1E-D8E4-4D41-9A51-37F7CBB92604}"/>
            </a:ext>
          </a:extLst>
        </xdr:cNvPr>
        <xdr:cNvSpPr/>
      </xdr:nvSpPr>
      <xdr:spPr>
        <a:xfrm>
          <a:off x="14325600" y="99542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86377</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56519419-DDB0-4614-8877-67736F7A2751}"/>
            </a:ext>
          </a:extLst>
        </xdr:cNvPr>
        <xdr:cNvSpPr txBox="1"/>
      </xdr:nvSpPr>
      <xdr:spPr>
        <a:xfrm>
          <a:off x="14414500"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11249</xdr:rowOff>
    </xdr:from>
    <xdr:to>
      <xdr:col>81</xdr:col>
      <xdr:colOff>101600</xdr:colOff>
      <xdr:row>60</xdr:row>
      <xdr:rowOff>112849</xdr:rowOff>
    </xdr:to>
    <xdr:sp macro="" textlink="">
      <xdr:nvSpPr>
        <xdr:cNvPr id="656" name="楕円 655">
          <a:extLst>
            <a:ext uri="{FF2B5EF4-FFF2-40B4-BE49-F238E27FC236}">
              <a16:creationId xmlns:a16="http://schemas.microsoft.com/office/drawing/2014/main" id="{F35C599C-840B-4F38-ABD3-53856D95B2A7}"/>
            </a:ext>
          </a:extLst>
        </xdr:cNvPr>
        <xdr:cNvSpPr/>
      </xdr:nvSpPr>
      <xdr:spPr>
        <a:xfrm>
          <a:off x="1357884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60</xdr:row>
      <xdr:rowOff>62049</xdr:rowOff>
    </xdr:to>
    <xdr:cxnSp macro="">
      <xdr:nvCxnSpPr>
        <xdr:cNvPr id="657" name="直線コネクタ 656">
          <a:extLst>
            <a:ext uri="{FF2B5EF4-FFF2-40B4-BE49-F238E27FC236}">
              <a16:creationId xmlns:a16="http://schemas.microsoft.com/office/drawing/2014/main" id="{C072803C-01C3-4FDB-A2E6-09CF5BE7CF6C}"/>
            </a:ext>
          </a:extLst>
        </xdr:cNvPr>
        <xdr:cNvCxnSpPr/>
      </xdr:nvCxnSpPr>
      <xdr:spPr>
        <a:xfrm flipV="1">
          <a:off x="13629640" y="10005060"/>
          <a:ext cx="746760" cy="11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102688</xdr:rowOff>
    </xdr:from>
    <xdr:to>
      <xdr:col>76</xdr:col>
      <xdr:colOff>165100</xdr:colOff>
      <xdr:row>60</xdr:row>
      <xdr:rowOff>32838</xdr:rowOff>
    </xdr:to>
    <xdr:sp macro="" textlink="">
      <xdr:nvSpPr>
        <xdr:cNvPr id="658" name="楕円 657">
          <a:extLst>
            <a:ext uri="{FF2B5EF4-FFF2-40B4-BE49-F238E27FC236}">
              <a16:creationId xmlns:a16="http://schemas.microsoft.com/office/drawing/2014/main" id="{14877352-940D-4E45-A02C-FDA8EF700224}"/>
            </a:ext>
          </a:extLst>
        </xdr:cNvPr>
        <xdr:cNvSpPr/>
      </xdr:nvSpPr>
      <xdr:spPr>
        <a:xfrm>
          <a:off x="12804140" y="99934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153488</xdr:rowOff>
    </xdr:from>
    <xdr:to>
      <xdr:col>81</xdr:col>
      <xdr:colOff>50800</xdr:colOff>
      <xdr:row>60</xdr:row>
      <xdr:rowOff>62049</xdr:rowOff>
    </xdr:to>
    <xdr:cxnSp macro="">
      <xdr:nvCxnSpPr>
        <xdr:cNvPr id="659" name="直線コネクタ 658">
          <a:extLst>
            <a:ext uri="{FF2B5EF4-FFF2-40B4-BE49-F238E27FC236}">
              <a16:creationId xmlns:a16="http://schemas.microsoft.com/office/drawing/2014/main" id="{CD07261E-98FB-460D-83D0-12E4267854C4}"/>
            </a:ext>
          </a:extLst>
        </xdr:cNvPr>
        <xdr:cNvCxnSpPr/>
      </xdr:nvCxnSpPr>
      <xdr:spPr>
        <a:xfrm>
          <a:off x="12854940" y="10044248"/>
          <a:ext cx="7747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63500</xdr:rowOff>
    </xdr:from>
    <xdr:to>
      <xdr:col>72</xdr:col>
      <xdr:colOff>38100</xdr:colOff>
      <xdr:row>59</xdr:row>
      <xdr:rowOff>165100</xdr:rowOff>
    </xdr:to>
    <xdr:sp macro="" textlink="">
      <xdr:nvSpPr>
        <xdr:cNvPr id="660" name="楕円 659">
          <a:extLst>
            <a:ext uri="{FF2B5EF4-FFF2-40B4-BE49-F238E27FC236}">
              <a16:creationId xmlns:a16="http://schemas.microsoft.com/office/drawing/2014/main" id="{7279DC21-76AF-43D5-923F-512E6F9F6557}"/>
            </a:ext>
          </a:extLst>
        </xdr:cNvPr>
        <xdr:cNvSpPr/>
      </xdr:nvSpPr>
      <xdr:spPr>
        <a:xfrm>
          <a:off x="12029440" y="9954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114300</xdr:rowOff>
    </xdr:from>
    <xdr:to>
      <xdr:col>76</xdr:col>
      <xdr:colOff>114300</xdr:colOff>
      <xdr:row>59</xdr:row>
      <xdr:rowOff>153488</xdr:rowOff>
    </xdr:to>
    <xdr:cxnSp macro="">
      <xdr:nvCxnSpPr>
        <xdr:cNvPr id="661" name="直線コネクタ 660">
          <a:extLst>
            <a:ext uri="{FF2B5EF4-FFF2-40B4-BE49-F238E27FC236}">
              <a16:creationId xmlns:a16="http://schemas.microsoft.com/office/drawing/2014/main" id="{9416F550-C0D0-43FA-BA9F-E6E37879DE08}"/>
            </a:ext>
          </a:extLst>
        </xdr:cNvPr>
        <xdr:cNvCxnSpPr/>
      </xdr:nvCxnSpPr>
      <xdr:spPr>
        <a:xfrm>
          <a:off x="12072620" y="10005060"/>
          <a:ext cx="7823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24312</xdr:rowOff>
    </xdr:from>
    <xdr:to>
      <xdr:col>67</xdr:col>
      <xdr:colOff>101600</xdr:colOff>
      <xdr:row>59</xdr:row>
      <xdr:rowOff>125912</xdr:rowOff>
    </xdr:to>
    <xdr:sp macro="" textlink="">
      <xdr:nvSpPr>
        <xdr:cNvPr id="662" name="楕円 661">
          <a:extLst>
            <a:ext uri="{FF2B5EF4-FFF2-40B4-BE49-F238E27FC236}">
              <a16:creationId xmlns:a16="http://schemas.microsoft.com/office/drawing/2014/main" id="{FD3C96DE-0BAD-4F34-9196-4B43E734A8E1}"/>
            </a:ext>
          </a:extLst>
        </xdr:cNvPr>
        <xdr:cNvSpPr/>
      </xdr:nvSpPr>
      <xdr:spPr>
        <a:xfrm>
          <a:off x="11231880" y="99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75112</xdr:rowOff>
    </xdr:from>
    <xdr:to>
      <xdr:col>71</xdr:col>
      <xdr:colOff>177800</xdr:colOff>
      <xdr:row>59</xdr:row>
      <xdr:rowOff>114300</xdr:rowOff>
    </xdr:to>
    <xdr:cxnSp macro="">
      <xdr:nvCxnSpPr>
        <xdr:cNvPr id="663" name="直線コネクタ 662">
          <a:extLst>
            <a:ext uri="{FF2B5EF4-FFF2-40B4-BE49-F238E27FC236}">
              <a16:creationId xmlns:a16="http://schemas.microsoft.com/office/drawing/2014/main" id="{C211E89D-EE0A-49D1-8538-E3B8EE608FA0}"/>
            </a:ext>
          </a:extLst>
        </xdr:cNvPr>
        <xdr:cNvCxnSpPr/>
      </xdr:nvCxnSpPr>
      <xdr:spPr>
        <a:xfrm>
          <a:off x="11282680" y="9965872"/>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5C9D0DCB-9020-42F7-9435-5A751FA58ACA}"/>
            </a:ext>
          </a:extLst>
        </xdr:cNvPr>
        <xdr:cNvSpPr txBox="1"/>
      </xdr:nvSpPr>
      <xdr:spPr>
        <a:xfrm>
          <a:off x="134372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0A255E97-25FB-4831-A5AB-90585DF9923E}"/>
            </a:ext>
          </a:extLst>
        </xdr:cNvPr>
        <xdr:cNvSpPr txBox="1"/>
      </xdr:nvSpPr>
      <xdr:spPr>
        <a:xfrm>
          <a:off x="12675244" y="1012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90225AD0-D199-433D-88B7-5190D0C48186}"/>
            </a:ext>
          </a:extLst>
        </xdr:cNvPr>
        <xdr:cNvSpPr txBox="1"/>
      </xdr:nvSpPr>
      <xdr:spPr>
        <a:xfrm>
          <a:off x="11900544" y="1008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7A7488E7-30D8-4F9C-9595-8D9A1C890980}"/>
            </a:ext>
          </a:extLst>
        </xdr:cNvPr>
        <xdr:cNvSpPr txBox="1"/>
      </xdr:nvSpPr>
      <xdr:spPr>
        <a:xfrm>
          <a:off x="11102984" y="10072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129376</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94920CA9-F8D5-40AA-9348-6557A54BA95B}"/>
            </a:ext>
          </a:extLst>
        </xdr:cNvPr>
        <xdr:cNvSpPr txBox="1"/>
      </xdr:nvSpPr>
      <xdr:spPr>
        <a:xfrm>
          <a:off x="13437244" y="985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49365</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431F952A-B1BC-4E3A-A93A-DABEEF3B472D}"/>
            </a:ext>
          </a:extLst>
        </xdr:cNvPr>
        <xdr:cNvSpPr txBox="1"/>
      </xdr:nvSpPr>
      <xdr:spPr>
        <a:xfrm>
          <a:off x="12675244" y="977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10177</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D19204B3-3397-4ED3-9250-4EEF228DAC73}"/>
            </a:ext>
          </a:extLst>
        </xdr:cNvPr>
        <xdr:cNvSpPr txBox="1"/>
      </xdr:nvSpPr>
      <xdr:spPr>
        <a:xfrm>
          <a:off x="119005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142439</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3D5B3C8C-993B-4250-958D-6B0037A3ED7F}"/>
            </a:ext>
          </a:extLst>
        </xdr:cNvPr>
        <xdr:cNvSpPr txBox="1"/>
      </xdr:nvSpPr>
      <xdr:spPr>
        <a:xfrm>
          <a:off x="11102984" y="969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61CFFAB7-869A-4765-BFEC-6A611B80ECF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F9168CA6-E98D-4C88-B514-979FB183F1F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4AF62642-4063-486F-9FDB-310B5EC5BDE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705D0DF1-F5FA-4A10-A1CC-8B681D820A2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C056E9BB-620F-4D81-A696-1759B4CD872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45FBC73C-B25D-4E62-BDDD-EEA7F2DC0B3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ADBC7E87-928B-4DB2-9CB2-AB0B8DD8DAD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25FB2692-6E63-4A8C-8D1C-93EC0D2DD90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837018C1-3D98-4443-AF85-0BA213EB0D5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B0D2576C-830A-4E36-BCE8-1161D8C15FF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89EE9D76-CDF6-4B3A-B3DF-71AB30C02919}"/>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5B1187C6-DA0B-48A0-95FC-30A67F426B0F}"/>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8BA6D5F0-320D-42BA-9AB9-969F6C05E58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15119238-7CD7-4CF5-89CC-6D3BBABE4D2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DF4381A5-6C4F-49C0-A4E5-0AA1ED8D4E02}"/>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141A6ADE-0BE7-4D6A-8EFA-876C7F070E55}"/>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9643C440-5C61-440C-9465-2DDD9E0A56F2}"/>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A48DDA38-2F6B-4128-8069-B21295831C78}"/>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049A07B1-1045-4AF7-85C1-C6E5CEEC94D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A2FB4EAB-9BA7-4F8B-8C70-DD20EE982681}"/>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A64538C2-A492-4F1E-991E-1BA2C47B39D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6C920C3A-08D0-43A4-B9EB-A31DB923B6B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49659C20-CDC3-434E-BD42-EE733C38B01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77AFDF96-8057-4024-A6FF-91C1B364D9C4}"/>
            </a:ext>
          </a:extLst>
        </xdr:cNvPr>
        <xdr:cNvCxnSpPr/>
      </xdr:nvCxnSpPr>
      <xdr:spPr>
        <a:xfrm flipV="1">
          <a:off x="19509104" y="9220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26BAD0E7-B4ED-43B1-867F-5A441456ABA5}"/>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F2F74540-41D9-4AE4-9A0D-7D630F037864}"/>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C8FFD2ED-0EB7-448C-A1DD-1BA7D1FF908B}"/>
            </a:ext>
          </a:extLst>
        </xdr:cNvPr>
        <xdr:cNvSpPr txBox="1"/>
      </xdr:nvSpPr>
      <xdr:spPr>
        <a:xfrm>
          <a:off x="19547840" y="89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55AEFF31-BE3A-4719-8B35-51A378E5EF7F}"/>
            </a:ext>
          </a:extLst>
        </xdr:cNvPr>
        <xdr:cNvCxnSpPr/>
      </xdr:nvCxnSpPr>
      <xdr:spPr>
        <a:xfrm>
          <a:off x="194437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22E67C40-1ECE-40CB-9696-37C8A1BB0B79}"/>
            </a:ext>
          </a:extLst>
        </xdr:cNvPr>
        <xdr:cNvSpPr txBox="1"/>
      </xdr:nvSpPr>
      <xdr:spPr>
        <a:xfrm>
          <a:off x="1954784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A62B9AD9-86CD-4FCA-8D3A-C57B4ABE3D2F}"/>
            </a:ext>
          </a:extLst>
        </xdr:cNvPr>
        <xdr:cNvSpPr/>
      </xdr:nvSpPr>
      <xdr:spPr>
        <a:xfrm>
          <a:off x="1945894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A75789C3-36C1-4984-AB84-F3200B73AF4D}"/>
            </a:ext>
          </a:extLst>
        </xdr:cNvPr>
        <xdr:cNvSpPr/>
      </xdr:nvSpPr>
      <xdr:spPr>
        <a:xfrm>
          <a:off x="18735040" y="10529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1C7C66FF-F32D-4AE3-A8A4-C40E4D85B374}"/>
            </a:ext>
          </a:extLst>
        </xdr:cNvPr>
        <xdr:cNvSpPr/>
      </xdr:nvSpPr>
      <xdr:spPr>
        <a:xfrm>
          <a:off x="179374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5796CCC5-EC0E-4BC5-AA37-15CE276570B7}"/>
            </a:ext>
          </a:extLst>
        </xdr:cNvPr>
        <xdr:cNvSpPr/>
      </xdr:nvSpPr>
      <xdr:spPr>
        <a:xfrm>
          <a:off x="1716278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398253E9-90A6-4CD4-8AF8-4BA3CBB4B010}"/>
            </a:ext>
          </a:extLst>
        </xdr:cNvPr>
        <xdr:cNvSpPr/>
      </xdr:nvSpPr>
      <xdr:spPr>
        <a:xfrm>
          <a:off x="16388080" y="10560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70C503B-5872-439D-8481-AC19D6F9673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5EA200E-45F7-44D6-BF06-765B243ADC1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C4B7F583-B775-4DFC-B886-583BB6083CA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8DE7E95-5314-4812-A318-6139BC26357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802CF8D8-810C-4C9F-B1D5-48EC5EC7A8A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151130</xdr:rowOff>
    </xdr:from>
    <xdr:to>
      <xdr:col>116</xdr:col>
      <xdr:colOff>114300</xdr:colOff>
      <xdr:row>60</xdr:row>
      <xdr:rowOff>81280</xdr:rowOff>
    </xdr:to>
    <xdr:sp macro="" textlink="">
      <xdr:nvSpPr>
        <xdr:cNvPr id="711" name="楕円 710">
          <a:extLst>
            <a:ext uri="{FF2B5EF4-FFF2-40B4-BE49-F238E27FC236}">
              <a16:creationId xmlns:a16="http://schemas.microsoft.com/office/drawing/2014/main" id="{2A9F9FCC-F92E-4EAA-9382-7CF498736C10}"/>
            </a:ext>
          </a:extLst>
        </xdr:cNvPr>
        <xdr:cNvSpPr/>
      </xdr:nvSpPr>
      <xdr:spPr>
        <a:xfrm>
          <a:off x="19458940" y="10041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2557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095DCE1D-30E4-4725-B1E3-B3E391DEF403}"/>
            </a:ext>
          </a:extLst>
        </xdr:cNvPr>
        <xdr:cNvSpPr txBox="1"/>
      </xdr:nvSpPr>
      <xdr:spPr>
        <a:xfrm>
          <a:off x="19547840" y="989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162560</xdr:rowOff>
    </xdr:from>
    <xdr:to>
      <xdr:col>112</xdr:col>
      <xdr:colOff>38100</xdr:colOff>
      <xdr:row>60</xdr:row>
      <xdr:rowOff>92710</xdr:rowOff>
    </xdr:to>
    <xdr:sp macro="" textlink="">
      <xdr:nvSpPr>
        <xdr:cNvPr id="713" name="楕円 712">
          <a:extLst>
            <a:ext uri="{FF2B5EF4-FFF2-40B4-BE49-F238E27FC236}">
              <a16:creationId xmlns:a16="http://schemas.microsoft.com/office/drawing/2014/main" id="{8D8CDB9D-C4AB-47D1-BD22-E8EDC028A8CD}"/>
            </a:ext>
          </a:extLst>
        </xdr:cNvPr>
        <xdr:cNvSpPr/>
      </xdr:nvSpPr>
      <xdr:spPr>
        <a:xfrm>
          <a:off x="18735040" y="10053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30480</xdr:rowOff>
    </xdr:from>
    <xdr:to>
      <xdr:col>116</xdr:col>
      <xdr:colOff>63500</xdr:colOff>
      <xdr:row>60</xdr:row>
      <xdr:rowOff>41910</xdr:rowOff>
    </xdr:to>
    <xdr:cxnSp macro="">
      <xdr:nvCxnSpPr>
        <xdr:cNvPr id="714" name="直線コネクタ 713">
          <a:extLst>
            <a:ext uri="{FF2B5EF4-FFF2-40B4-BE49-F238E27FC236}">
              <a16:creationId xmlns:a16="http://schemas.microsoft.com/office/drawing/2014/main" id="{4B34DD81-464D-4041-BC91-61276D596D44}"/>
            </a:ext>
          </a:extLst>
        </xdr:cNvPr>
        <xdr:cNvCxnSpPr/>
      </xdr:nvCxnSpPr>
      <xdr:spPr>
        <a:xfrm flipV="1">
          <a:off x="18778220" y="1008888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2540</xdr:rowOff>
    </xdr:from>
    <xdr:to>
      <xdr:col>107</xdr:col>
      <xdr:colOff>101600</xdr:colOff>
      <xdr:row>60</xdr:row>
      <xdr:rowOff>104140</xdr:rowOff>
    </xdr:to>
    <xdr:sp macro="" textlink="">
      <xdr:nvSpPr>
        <xdr:cNvPr id="715" name="楕円 714">
          <a:extLst>
            <a:ext uri="{FF2B5EF4-FFF2-40B4-BE49-F238E27FC236}">
              <a16:creationId xmlns:a16="http://schemas.microsoft.com/office/drawing/2014/main" id="{3D22B28F-6561-4DB2-9D40-559954F30743}"/>
            </a:ext>
          </a:extLst>
        </xdr:cNvPr>
        <xdr:cNvSpPr/>
      </xdr:nvSpPr>
      <xdr:spPr>
        <a:xfrm>
          <a:off x="1793748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41910</xdr:rowOff>
    </xdr:from>
    <xdr:to>
      <xdr:col>111</xdr:col>
      <xdr:colOff>177800</xdr:colOff>
      <xdr:row>60</xdr:row>
      <xdr:rowOff>53340</xdr:rowOff>
    </xdr:to>
    <xdr:cxnSp macro="">
      <xdr:nvCxnSpPr>
        <xdr:cNvPr id="716" name="直線コネクタ 715">
          <a:extLst>
            <a:ext uri="{FF2B5EF4-FFF2-40B4-BE49-F238E27FC236}">
              <a16:creationId xmlns:a16="http://schemas.microsoft.com/office/drawing/2014/main" id="{AE1489FF-F28A-4559-B6B4-B7B4D9F51B9E}"/>
            </a:ext>
          </a:extLst>
        </xdr:cNvPr>
        <xdr:cNvCxnSpPr/>
      </xdr:nvCxnSpPr>
      <xdr:spPr>
        <a:xfrm flipV="1">
          <a:off x="17988280" y="1010031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17780</xdr:rowOff>
    </xdr:from>
    <xdr:to>
      <xdr:col>102</xdr:col>
      <xdr:colOff>165100</xdr:colOff>
      <xdr:row>60</xdr:row>
      <xdr:rowOff>119380</xdr:rowOff>
    </xdr:to>
    <xdr:sp macro="" textlink="">
      <xdr:nvSpPr>
        <xdr:cNvPr id="717" name="楕円 716">
          <a:extLst>
            <a:ext uri="{FF2B5EF4-FFF2-40B4-BE49-F238E27FC236}">
              <a16:creationId xmlns:a16="http://schemas.microsoft.com/office/drawing/2014/main" id="{2F38027C-63F0-40B5-B7FF-65DE1687351F}"/>
            </a:ext>
          </a:extLst>
        </xdr:cNvPr>
        <xdr:cNvSpPr/>
      </xdr:nvSpPr>
      <xdr:spPr>
        <a:xfrm>
          <a:off x="1716278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53340</xdr:rowOff>
    </xdr:from>
    <xdr:to>
      <xdr:col>107</xdr:col>
      <xdr:colOff>50800</xdr:colOff>
      <xdr:row>60</xdr:row>
      <xdr:rowOff>68580</xdr:rowOff>
    </xdr:to>
    <xdr:cxnSp macro="">
      <xdr:nvCxnSpPr>
        <xdr:cNvPr id="718" name="直線コネクタ 717">
          <a:extLst>
            <a:ext uri="{FF2B5EF4-FFF2-40B4-BE49-F238E27FC236}">
              <a16:creationId xmlns:a16="http://schemas.microsoft.com/office/drawing/2014/main" id="{B3ED0F20-039B-4FBF-BC4D-A92963777DC7}"/>
            </a:ext>
          </a:extLst>
        </xdr:cNvPr>
        <xdr:cNvCxnSpPr/>
      </xdr:nvCxnSpPr>
      <xdr:spPr>
        <a:xfrm flipV="1">
          <a:off x="17213580" y="1011174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29210</xdr:rowOff>
    </xdr:from>
    <xdr:to>
      <xdr:col>98</xdr:col>
      <xdr:colOff>38100</xdr:colOff>
      <xdr:row>60</xdr:row>
      <xdr:rowOff>130810</xdr:rowOff>
    </xdr:to>
    <xdr:sp macro="" textlink="">
      <xdr:nvSpPr>
        <xdr:cNvPr id="719" name="楕円 718">
          <a:extLst>
            <a:ext uri="{FF2B5EF4-FFF2-40B4-BE49-F238E27FC236}">
              <a16:creationId xmlns:a16="http://schemas.microsoft.com/office/drawing/2014/main" id="{80A46AE4-F367-4E43-BA87-7AECE862A16A}"/>
            </a:ext>
          </a:extLst>
        </xdr:cNvPr>
        <xdr:cNvSpPr/>
      </xdr:nvSpPr>
      <xdr:spPr>
        <a:xfrm>
          <a:off x="16388080" y="100876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68580</xdr:rowOff>
    </xdr:from>
    <xdr:to>
      <xdr:col>102</xdr:col>
      <xdr:colOff>114300</xdr:colOff>
      <xdr:row>60</xdr:row>
      <xdr:rowOff>80010</xdr:rowOff>
    </xdr:to>
    <xdr:cxnSp macro="">
      <xdr:nvCxnSpPr>
        <xdr:cNvPr id="720" name="直線コネクタ 719">
          <a:extLst>
            <a:ext uri="{FF2B5EF4-FFF2-40B4-BE49-F238E27FC236}">
              <a16:creationId xmlns:a16="http://schemas.microsoft.com/office/drawing/2014/main" id="{377E8A66-A51D-471B-8151-90356350ED1D}"/>
            </a:ext>
          </a:extLst>
        </xdr:cNvPr>
        <xdr:cNvCxnSpPr/>
      </xdr:nvCxnSpPr>
      <xdr:spPr>
        <a:xfrm flipV="1">
          <a:off x="16431260" y="1012698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a:extLst>
            <a:ext uri="{FF2B5EF4-FFF2-40B4-BE49-F238E27FC236}">
              <a16:creationId xmlns:a16="http://schemas.microsoft.com/office/drawing/2014/main" id="{8F71689F-60A6-4DC4-8A20-BB6CD361E319}"/>
            </a:ext>
          </a:extLst>
        </xdr:cNvPr>
        <xdr:cNvSpPr txBox="1"/>
      </xdr:nvSpPr>
      <xdr:spPr>
        <a:xfrm>
          <a:off x="185611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a:extLst>
            <a:ext uri="{FF2B5EF4-FFF2-40B4-BE49-F238E27FC236}">
              <a16:creationId xmlns:a16="http://schemas.microsoft.com/office/drawing/2014/main" id="{9CDF28A5-D0DA-44E4-AFF9-3022A9718738}"/>
            </a:ext>
          </a:extLst>
        </xdr:cNvPr>
        <xdr:cNvSpPr txBox="1"/>
      </xdr:nvSpPr>
      <xdr:spPr>
        <a:xfrm>
          <a:off x="177762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723" name="n_3aveValue【保健センター・保健所】&#10;一人当たり面積">
          <a:extLst>
            <a:ext uri="{FF2B5EF4-FFF2-40B4-BE49-F238E27FC236}">
              <a16:creationId xmlns:a16="http://schemas.microsoft.com/office/drawing/2014/main" id="{0FB21A46-4059-4C1C-AF85-84FCABC04C68}"/>
            </a:ext>
          </a:extLst>
        </xdr:cNvPr>
        <xdr:cNvSpPr txBox="1"/>
      </xdr:nvSpPr>
      <xdr:spPr>
        <a:xfrm>
          <a:off x="1700156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724" name="n_4aveValue【保健センター・保健所】&#10;一人当たり面積">
          <a:extLst>
            <a:ext uri="{FF2B5EF4-FFF2-40B4-BE49-F238E27FC236}">
              <a16:creationId xmlns:a16="http://schemas.microsoft.com/office/drawing/2014/main" id="{9C868522-4A75-4503-9360-2909C7E8244B}"/>
            </a:ext>
          </a:extLst>
        </xdr:cNvPr>
        <xdr:cNvSpPr txBox="1"/>
      </xdr:nvSpPr>
      <xdr:spPr>
        <a:xfrm>
          <a:off x="1622686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109237</xdr:rowOff>
    </xdr:from>
    <xdr:ext cx="469744" cy="259045"/>
    <xdr:sp macro="" textlink="">
      <xdr:nvSpPr>
        <xdr:cNvPr id="725" name="n_1mainValue【保健センター・保健所】&#10;一人当たり面積">
          <a:extLst>
            <a:ext uri="{FF2B5EF4-FFF2-40B4-BE49-F238E27FC236}">
              <a16:creationId xmlns:a16="http://schemas.microsoft.com/office/drawing/2014/main" id="{1B591A2A-CD02-496D-8BC5-5D2B41F56DFF}"/>
            </a:ext>
          </a:extLst>
        </xdr:cNvPr>
        <xdr:cNvSpPr txBox="1"/>
      </xdr:nvSpPr>
      <xdr:spPr>
        <a:xfrm>
          <a:off x="18561127"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120667</xdr:rowOff>
    </xdr:from>
    <xdr:ext cx="469744" cy="259045"/>
    <xdr:sp macro="" textlink="">
      <xdr:nvSpPr>
        <xdr:cNvPr id="726" name="n_2mainValue【保健センター・保健所】&#10;一人当たり面積">
          <a:extLst>
            <a:ext uri="{FF2B5EF4-FFF2-40B4-BE49-F238E27FC236}">
              <a16:creationId xmlns:a16="http://schemas.microsoft.com/office/drawing/2014/main" id="{9ACE264D-607D-4D93-ADB9-73AEC327E2FF}"/>
            </a:ext>
          </a:extLst>
        </xdr:cNvPr>
        <xdr:cNvSpPr txBox="1"/>
      </xdr:nvSpPr>
      <xdr:spPr>
        <a:xfrm>
          <a:off x="17776267" y="984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135907</xdr:rowOff>
    </xdr:from>
    <xdr:ext cx="469744" cy="259045"/>
    <xdr:sp macro="" textlink="">
      <xdr:nvSpPr>
        <xdr:cNvPr id="727" name="n_3mainValue【保健センター・保健所】&#10;一人当たり面積">
          <a:extLst>
            <a:ext uri="{FF2B5EF4-FFF2-40B4-BE49-F238E27FC236}">
              <a16:creationId xmlns:a16="http://schemas.microsoft.com/office/drawing/2014/main" id="{2885E50F-49B4-4205-97E2-1EDA9A7BAEAB}"/>
            </a:ext>
          </a:extLst>
        </xdr:cNvPr>
        <xdr:cNvSpPr txBox="1"/>
      </xdr:nvSpPr>
      <xdr:spPr>
        <a:xfrm>
          <a:off x="1700156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147337</xdr:rowOff>
    </xdr:from>
    <xdr:ext cx="469744" cy="259045"/>
    <xdr:sp macro="" textlink="">
      <xdr:nvSpPr>
        <xdr:cNvPr id="728" name="n_4mainValue【保健センター・保健所】&#10;一人当たり面積">
          <a:extLst>
            <a:ext uri="{FF2B5EF4-FFF2-40B4-BE49-F238E27FC236}">
              <a16:creationId xmlns:a16="http://schemas.microsoft.com/office/drawing/2014/main" id="{E2CE6F27-4243-4A1A-ADB6-80DA495694EB}"/>
            </a:ext>
          </a:extLst>
        </xdr:cNvPr>
        <xdr:cNvSpPr txBox="1"/>
      </xdr:nvSpPr>
      <xdr:spPr>
        <a:xfrm>
          <a:off x="16226867" y="987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5D973236-4A0B-44D4-94E5-3737D3EB38B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66FD47A3-0537-4BD9-859B-3F50294F6B8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81A9F4FC-A397-423B-B7BA-EED2B4E97CA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DF2266FF-61F4-40BB-B7FB-468F6EFBC84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53C12A1C-E8C3-4047-984B-E7665440E0E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B8C0957C-BDD3-49A6-960B-450FC72EFCE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7B91D436-988C-4F38-AD2D-12087B4BEEA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335A6E28-D548-4180-9DB4-04FFD982D20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404A27C-B66C-4478-9EAD-881203CB075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D312B478-AA02-46C8-A1A1-D0656FF3150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1A124D8E-5E2B-418D-B18A-9220B2841C7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BC64B85E-4DBA-4E25-9C8F-E9F9C17A75AC}"/>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74790C28-F8F8-4096-A7CA-C797EC950411}"/>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52D7775A-BD38-4329-8A08-208ACACD34CA}"/>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1E102E36-11D3-4464-A0DA-875A25195D9A}"/>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1B763B4D-5246-4FC1-A050-89B435CAF901}"/>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C937F6ED-B676-499D-8188-0796986799C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C21033F6-FA34-4367-9844-0A2C424EC80B}"/>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AD00DDA3-E3BE-41B1-B731-6551A15DA705}"/>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AD44D69-E068-4439-9936-1F7CE87B812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BA626FE7-558E-4451-A84C-FA68F729688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55C0FA4E-E95F-4B30-A789-D9BC3F4A225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686D4891-1E7A-4623-90F9-731A11A7847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232C9B1A-C9F8-402A-AFB5-BDB6251F990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231B76AB-F97D-4C0A-AAF2-D6E45F1AF33B}"/>
            </a:ext>
          </a:extLst>
        </xdr:cNvPr>
        <xdr:cNvCxnSpPr/>
      </xdr:nvCxnSpPr>
      <xdr:spPr>
        <a:xfrm flipV="1">
          <a:off x="14375764" y="1320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8ABDEDD9-E496-44AF-AAF9-2A867BBC7481}"/>
            </a:ext>
          </a:extLst>
        </xdr:cNvPr>
        <xdr:cNvSpPr txBox="1"/>
      </xdr:nvSpPr>
      <xdr:spPr>
        <a:xfrm>
          <a:off x="144145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E2244580-9889-4482-B849-5A72FC53BCAC}"/>
            </a:ext>
          </a:extLst>
        </xdr:cNvPr>
        <xdr:cNvCxnSpPr/>
      </xdr:nvCxnSpPr>
      <xdr:spPr>
        <a:xfrm>
          <a:off x="1428750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8B37C8A2-8AE0-4668-B9F3-1369C9B7DB54}"/>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3527FD40-2570-4E01-BCBE-B1802272EB96}"/>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E3C2882D-0C54-46DA-B024-CDD6D7F35989}"/>
            </a:ext>
          </a:extLst>
        </xdr:cNvPr>
        <xdr:cNvSpPr txBox="1"/>
      </xdr:nvSpPr>
      <xdr:spPr>
        <a:xfrm>
          <a:off x="14414500" y="13786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6475A689-E0FC-46F1-BF07-0C8C2FD448BC}"/>
            </a:ext>
          </a:extLst>
        </xdr:cNvPr>
        <xdr:cNvSpPr/>
      </xdr:nvSpPr>
      <xdr:spPr>
        <a:xfrm>
          <a:off x="14325600" y="138080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6984306D-02FE-4486-85C4-5DFCD5A171C0}"/>
            </a:ext>
          </a:extLst>
        </xdr:cNvPr>
        <xdr:cNvSpPr/>
      </xdr:nvSpPr>
      <xdr:spPr>
        <a:xfrm>
          <a:off x="1357884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CF741725-1FA0-4BE6-8B5D-42D08F0BD133}"/>
            </a:ext>
          </a:extLst>
        </xdr:cNvPr>
        <xdr:cNvSpPr/>
      </xdr:nvSpPr>
      <xdr:spPr>
        <a:xfrm>
          <a:off x="128041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B51EAF2B-5A0B-4D55-B216-7F16896B8447}"/>
            </a:ext>
          </a:extLst>
        </xdr:cNvPr>
        <xdr:cNvSpPr/>
      </xdr:nvSpPr>
      <xdr:spPr>
        <a:xfrm>
          <a:off x="1202944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CAC946D0-8CD5-471C-9F16-F0E9039E9546}"/>
            </a:ext>
          </a:extLst>
        </xdr:cNvPr>
        <xdr:cNvSpPr/>
      </xdr:nvSpPr>
      <xdr:spPr>
        <a:xfrm>
          <a:off x="1123188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A9B929A-95C4-4152-874B-BC2D57DFF3F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955CF5F5-903D-46D2-B66F-228F85FB724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697EFC76-025D-4EFD-8DF2-324DB8C8CA5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D7D8B50-CA6D-4614-97B7-999B8763965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35BB78DE-FD8D-482C-B111-6D1AA25198B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769" name="楕円 768">
          <a:extLst>
            <a:ext uri="{FF2B5EF4-FFF2-40B4-BE49-F238E27FC236}">
              <a16:creationId xmlns:a16="http://schemas.microsoft.com/office/drawing/2014/main" id="{453B56E4-F10D-49BE-8AE5-7930E385E2FA}"/>
            </a:ext>
          </a:extLst>
        </xdr:cNvPr>
        <xdr:cNvSpPr/>
      </xdr:nvSpPr>
      <xdr:spPr>
        <a:xfrm>
          <a:off x="14325600" y="136480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92091</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EAB8205-116C-419C-B335-3A3D30F970D2}"/>
            </a:ext>
          </a:extLst>
        </xdr:cNvPr>
        <xdr:cNvSpPr txBox="1"/>
      </xdr:nvSpPr>
      <xdr:spPr>
        <a:xfrm>
          <a:off x="14414500"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154939</xdr:rowOff>
    </xdr:from>
    <xdr:to>
      <xdr:col>81</xdr:col>
      <xdr:colOff>101600</xdr:colOff>
      <xdr:row>81</xdr:row>
      <xdr:rowOff>85089</xdr:rowOff>
    </xdr:to>
    <xdr:sp macro="" textlink="">
      <xdr:nvSpPr>
        <xdr:cNvPr id="771" name="楕円 770">
          <a:extLst>
            <a:ext uri="{FF2B5EF4-FFF2-40B4-BE49-F238E27FC236}">
              <a16:creationId xmlns:a16="http://schemas.microsoft.com/office/drawing/2014/main" id="{C9932A10-836D-4572-B0B0-8C7F05526D3B}"/>
            </a:ext>
          </a:extLst>
        </xdr:cNvPr>
        <xdr:cNvSpPr/>
      </xdr:nvSpPr>
      <xdr:spPr>
        <a:xfrm>
          <a:off x="13578840" y="13566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34289</xdr:rowOff>
    </xdr:from>
    <xdr:to>
      <xdr:col>85</xdr:col>
      <xdr:colOff>127000</xdr:colOff>
      <xdr:row>81</xdr:row>
      <xdr:rowOff>120014</xdr:rowOff>
    </xdr:to>
    <xdr:cxnSp macro="">
      <xdr:nvCxnSpPr>
        <xdr:cNvPr id="772" name="直線コネクタ 771">
          <a:extLst>
            <a:ext uri="{FF2B5EF4-FFF2-40B4-BE49-F238E27FC236}">
              <a16:creationId xmlns:a16="http://schemas.microsoft.com/office/drawing/2014/main" id="{F5F0DBC0-305C-4F82-B539-17399C3CD300}"/>
            </a:ext>
          </a:extLst>
        </xdr:cNvPr>
        <xdr:cNvCxnSpPr/>
      </xdr:nvCxnSpPr>
      <xdr:spPr>
        <a:xfrm>
          <a:off x="13629640" y="13613129"/>
          <a:ext cx="74676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97789</xdr:rowOff>
    </xdr:from>
    <xdr:to>
      <xdr:col>76</xdr:col>
      <xdr:colOff>165100</xdr:colOff>
      <xdr:row>81</xdr:row>
      <xdr:rowOff>27939</xdr:rowOff>
    </xdr:to>
    <xdr:sp macro="" textlink="">
      <xdr:nvSpPr>
        <xdr:cNvPr id="773" name="楕円 772">
          <a:extLst>
            <a:ext uri="{FF2B5EF4-FFF2-40B4-BE49-F238E27FC236}">
              <a16:creationId xmlns:a16="http://schemas.microsoft.com/office/drawing/2014/main" id="{98E8F947-B8AE-4122-BD14-D20CC9E20E42}"/>
            </a:ext>
          </a:extLst>
        </xdr:cNvPr>
        <xdr:cNvSpPr/>
      </xdr:nvSpPr>
      <xdr:spPr>
        <a:xfrm>
          <a:off x="12804140" y="13508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148589</xdr:rowOff>
    </xdr:from>
    <xdr:to>
      <xdr:col>81</xdr:col>
      <xdr:colOff>50800</xdr:colOff>
      <xdr:row>81</xdr:row>
      <xdr:rowOff>34289</xdr:rowOff>
    </xdr:to>
    <xdr:cxnSp macro="">
      <xdr:nvCxnSpPr>
        <xdr:cNvPr id="774" name="直線コネクタ 773">
          <a:extLst>
            <a:ext uri="{FF2B5EF4-FFF2-40B4-BE49-F238E27FC236}">
              <a16:creationId xmlns:a16="http://schemas.microsoft.com/office/drawing/2014/main" id="{1F97A5A9-81C6-4F1B-ADB6-5DD7C77B49F5}"/>
            </a:ext>
          </a:extLst>
        </xdr:cNvPr>
        <xdr:cNvCxnSpPr/>
      </xdr:nvCxnSpPr>
      <xdr:spPr>
        <a:xfrm>
          <a:off x="12854940" y="13559789"/>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63500</xdr:rowOff>
    </xdr:from>
    <xdr:to>
      <xdr:col>72</xdr:col>
      <xdr:colOff>38100</xdr:colOff>
      <xdr:row>80</xdr:row>
      <xdr:rowOff>165100</xdr:rowOff>
    </xdr:to>
    <xdr:sp macro="" textlink="">
      <xdr:nvSpPr>
        <xdr:cNvPr id="775" name="楕円 774">
          <a:extLst>
            <a:ext uri="{FF2B5EF4-FFF2-40B4-BE49-F238E27FC236}">
              <a16:creationId xmlns:a16="http://schemas.microsoft.com/office/drawing/2014/main" id="{0F721242-1540-4535-B961-402B1A27AC7A}"/>
            </a:ext>
          </a:extLst>
        </xdr:cNvPr>
        <xdr:cNvSpPr/>
      </xdr:nvSpPr>
      <xdr:spPr>
        <a:xfrm>
          <a:off x="12029440" y="13474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114300</xdr:rowOff>
    </xdr:from>
    <xdr:to>
      <xdr:col>76</xdr:col>
      <xdr:colOff>114300</xdr:colOff>
      <xdr:row>80</xdr:row>
      <xdr:rowOff>148589</xdr:rowOff>
    </xdr:to>
    <xdr:cxnSp macro="">
      <xdr:nvCxnSpPr>
        <xdr:cNvPr id="776" name="直線コネクタ 775">
          <a:extLst>
            <a:ext uri="{FF2B5EF4-FFF2-40B4-BE49-F238E27FC236}">
              <a16:creationId xmlns:a16="http://schemas.microsoft.com/office/drawing/2014/main" id="{269D3FA0-AD7B-447B-BA33-8B6346996178}"/>
            </a:ext>
          </a:extLst>
        </xdr:cNvPr>
        <xdr:cNvCxnSpPr/>
      </xdr:nvCxnSpPr>
      <xdr:spPr>
        <a:xfrm>
          <a:off x="12072620" y="13525500"/>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27305</xdr:rowOff>
    </xdr:from>
    <xdr:to>
      <xdr:col>67</xdr:col>
      <xdr:colOff>101600</xdr:colOff>
      <xdr:row>80</xdr:row>
      <xdr:rowOff>128905</xdr:rowOff>
    </xdr:to>
    <xdr:sp macro="" textlink="">
      <xdr:nvSpPr>
        <xdr:cNvPr id="777" name="楕円 776">
          <a:extLst>
            <a:ext uri="{FF2B5EF4-FFF2-40B4-BE49-F238E27FC236}">
              <a16:creationId xmlns:a16="http://schemas.microsoft.com/office/drawing/2014/main" id="{367128E3-012D-4368-BFD8-F7E79BAD9033}"/>
            </a:ext>
          </a:extLst>
        </xdr:cNvPr>
        <xdr:cNvSpPr/>
      </xdr:nvSpPr>
      <xdr:spPr>
        <a:xfrm>
          <a:off x="1123188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78105</xdr:rowOff>
    </xdr:from>
    <xdr:to>
      <xdr:col>71</xdr:col>
      <xdr:colOff>177800</xdr:colOff>
      <xdr:row>80</xdr:row>
      <xdr:rowOff>114300</xdr:rowOff>
    </xdr:to>
    <xdr:cxnSp macro="">
      <xdr:nvCxnSpPr>
        <xdr:cNvPr id="778" name="直線コネクタ 777">
          <a:extLst>
            <a:ext uri="{FF2B5EF4-FFF2-40B4-BE49-F238E27FC236}">
              <a16:creationId xmlns:a16="http://schemas.microsoft.com/office/drawing/2014/main" id="{EF5CDCDF-17E5-43AD-A1FF-463B3B63D001}"/>
            </a:ext>
          </a:extLst>
        </xdr:cNvPr>
        <xdr:cNvCxnSpPr/>
      </xdr:nvCxnSpPr>
      <xdr:spPr>
        <a:xfrm>
          <a:off x="11282680" y="1348930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779" name="n_1aveValue【消防施設】&#10;有形固定資産減価償却率">
          <a:extLst>
            <a:ext uri="{FF2B5EF4-FFF2-40B4-BE49-F238E27FC236}">
              <a16:creationId xmlns:a16="http://schemas.microsoft.com/office/drawing/2014/main" id="{EE0C34B2-71A5-4372-8A44-329B4E77FBD3}"/>
            </a:ext>
          </a:extLst>
        </xdr:cNvPr>
        <xdr:cNvSpPr txBox="1"/>
      </xdr:nvSpPr>
      <xdr:spPr>
        <a:xfrm>
          <a:off x="13437244"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780" name="n_2aveValue【消防施設】&#10;有形固定資産減価償却率">
          <a:extLst>
            <a:ext uri="{FF2B5EF4-FFF2-40B4-BE49-F238E27FC236}">
              <a16:creationId xmlns:a16="http://schemas.microsoft.com/office/drawing/2014/main" id="{A329E1F5-7AE5-40C8-AEFC-30A6D045E0BD}"/>
            </a:ext>
          </a:extLst>
        </xdr:cNvPr>
        <xdr:cNvSpPr txBox="1"/>
      </xdr:nvSpPr>
      <xdr:spPr>
        <a:xfrm>
          <a:off x="126752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81" name="n_3aveValue【消防施設】&#10;有形固定資産減価償却率">
          <a:extLst>
            <a:ext uri="{FF2B5EF4-FFF2-40B4-BE49-F238E27FC236}">
              <a16:creationId xmlns:a16="http://schemas.microsoft.com/office/drawing/2014/main" id="{B1530603-1D48-465F-9360-4AD920098404}"/>
            </a:ext>
          </a:extLst>
        </xdr:cNvPr>
        <xdr:cNvSpPr txBox="1"/>
      </xdr:nvSpPr>
      <xdr:spPr>
        <a:xfrm>
          <a:off x="11900544" y="1382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782" name="n_4aveValue【消防施設】&#10;有形固定資産減価償却率">
          <a:extLst>
            <a:ext uri="{FF2B5EF4-FFF2-40B4-BE49-F238E27FC236}">
              <a16:creationId xmlns:a16="http://schemas.microsoft.com/office/drawing/2014/main" id="{0C35C611-BC4C-4B5F-9A95-622139DA2DC1}"/>
            </a:ext>
          </a:extLst>
        </xdr:cNvPr>
        <xdr:cNvSpPr txBox="1"/>
      </xdr:nvSpPr>
      <xdr:spPr>
        <a:xfrm>
          <a:off x="1110298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101616</xdr:rowOff>
    </xdr:from>
    <xdr:ext cx="405111" cy="259045"/>
    <xdr:sp macro="" textlink="">
      <xdr:nvSpPr>
        <xdr:cNvPr id="783" name="n_1mainValue【消防施設】&#10;有形固定資産減価償却率">
          <a:extLst>
            <a:ext uri="{FF2B5EF4-FFF2-40B4-BE49-F238E27FC236}">
              <a16:creationId xmlns:a16="http://schemas.microsoft.com/office/drawing/2014/main" id="{DBAD1041-F1F3-4554-8364-D49B42A42C34}"/>
            </a:ext>
          </a:extLst>
        </xdr:cNvPr>
        <xdr:cNvSpPr txBox="1"/>
      </xdr:nvSpPr>
      <xdr:spPr>
        <a:xfrm>
          <a:off x="13437244" y="13345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44466</xdr:rowOff>
    </xdr:from>
    <xdr:ext cx="405111" cy="259045"/>
    <xdr:sp macro="" textlink="">
      <xdr:nvSpPr>
        <xdr:cNvPr id="784" name="n_2mainValue【消防施設】&#10;有形固定資産減価償却率">
          <a:extLst>
            <a:ext uri="{FF2B5EF4-FFF2-40B4-BE49-F238E27FC236}">
              <a16:creationId xmlns:a16="http://schemas.microsoft.com/office/drawing/2014/main" id="{BB6EA1F3-7153-4579-8716-81BEB131C983}"/>
            </a:ext>
          </a:extLst>
        </xdr:cNvPr>
        <xdr:cNvSpPr txBox="1"/>
      </xdr:nvSpPr>
      <xdr:spPr>
        <a:xfrm>
          <a:off x="12675244" y="13288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10177</xdr:rowOff>
    </xdr:from>
    <xdr:ext cx="405111" cy="259045"/>
    <xdr:sp macro="" textlink="">
      <xdr:nvSpPr>
        <xdr:cNvPr id="785" name="n_3mainValue【消防施設】&#10;有形固定資産減価償却率">
          <a:extLst>
            <a:ext uri="{FF2B5EF4-FFF2-40B4-BE49-F238E27FC236}">
              <a16:creationId xmlns:a16="http://schemas.microsoft.com/office/drawing/2014/main" id="{50F213C1-D8B4-4CE9-AA00-987728D49100}"/>
            </a:ext>
          </a:extLst>
        </xdr:cNvPr>
        <xdr:cNvSpPr txBox="1"/>
      </xdr:nvSpPr>
      <xdr:spPr>
        <a:xfrm>
          <a:off x="11900544" y="1325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145432</xdr:rowOff>
    </xdr:from>
    <xdr:ext cx="405111" cy="259045"/>
    <xdr:sp macro="" textlink="">
      <xdr:nvSpPr>
        <xdr:cNvPr id="786" name="n_4mainValue【消防施設】&#10;有形固定資産減価償却率">
          <a:extLst>
            <a:ext uri="{FF2B5EF4-FFF2-40B4-BE49-F238E27FC236}">
              <a16:creationId xmlns:a16="http://schemas.microsoft.com/office/drawing/2014/main" id="{01F5BADE-E065-4FE9-84A6-EDFA67C5B649}"/>
            </a:ext>
          </a:extLst>
        </xdr:cNvPr>
        <xdr:cNvSpPr txBox="1"/>
      </xdr:nvSpPr>
      <xdr:spPr>
        <a:xfrm>
          <a:off x="1110298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227C9A24-9C2B-4780-AE38-B050CE295C6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CE9C7E60-327F-4554-AE50-04855CF3BEF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C388C9FD-EC1F-43E9-A774-15D480B9F9D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DD002512-CB57-433A-80D3-99D22389EEE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5E80DB21-F898-45DA-8F7B-40DBD0EB1BF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61DDF4D-4B84-4A9C-A0B0-ED4B0A6D336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FD554EE4-AB1B-4510-80D6-2BDAC8184D7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CD0D51F6-B748-469F-B546-1E3E487F828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1C550954-6B4D-44F4-A579-1C59BD40579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4AE5D085-E64E-4402-88A9-7E3BC3D6E4C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66D54486-CE35-4563-9187-EA932ACBD8B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D00FB10F-6C44-432E-9CF9-ED330D220463}"/>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65DD99FC-77FB-49A2-ACE6-2C002B6D8313}"/>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AEE0694A-3285-4D84-88BE-46765821BC6E}"/>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92681058-349E-4053-92AC-FA9EE048902D}"/>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5838365B-AE34-42A0-B63A-4247557966BE}"/>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A8B8C179-8206-4866-B83C-DA9573E7FFB3}"/>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B0F6F7DF-6EE9-4862-ADAA-2CB05F407179}"/>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0F1C88F5-A51B-45FA-B255-18FF291A8994}"/>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065B389B-519A-4813-BF6E-96B54ABCF1F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7468DD0B-1D03-4C8C-B1DE-7DF6313491DB}"/>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75444C75-DD4F-49C4-B04F-BF15AEB62FE4}"/>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6129344E-F59E-4A84-A507-146195D2B4A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5FA867E1-B2F3-41F2-8409-B8550FA9A50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C7D71D0E-7AF6-4125-A789-D0F45CA67E3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CA02738E-DB19-4019-9DFB-E7E7C23F4FCC}"/>
            </a:ext>
          </a:extLst>
        </xdr:cNvPr>
        <xdr:cNvCxnSpPr/>
      </xdr:nvCxnSpPr>
      <xdr:spPr>
        <a:xfrm flipV="1">
          <a:off x="19509104" y="13148854"/>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1E4D154D-E4A0-40A6-9CE1-967DCBF384C1}"/>
            </a:ext>
          </a:extLst>
        </xdr:cNvPr>
        <xdr:cNvSpPr txBox="1"/>
      </xdr:nvSpPr>
      <xdr:spPr>
        <a:xfrm>
          <a:off x="19547840"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DFFBE0B1-82BA-4B99-9063-F8D0DFEA875B}"/>
            </a:ext>
          </a:extLst>
        </xdr:cNvPr>
        <xdr:cNvCxnSpPr/>
      </xdr:nvCxnSpPr>
      <xdr:spPr>
        <a:xfrm>
          <a:off x="19443700" y="14565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DF9D4F03-7A7F-42E9-B742-3F59D5F3E456}"/>
            </a:ext>
          </a:extLst>
        </xdr:cNvPr>
        <xdr:cNvSpPr txBox="1"/>
      </xdr:nvSpPr>
      <xdr:spPr>
        <a:xfrm>
          <a:off x="1954784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95140A21-F6A4-48B4-B738-03BCFAAAE20A}"/>
            </a:ext>
          </a:extLst>
        </xdr:cNvPr>
        <xdr:cNvCxnSpPr/>
      </xdr:nvCxnSpPr>
      <xdr:spPr>
        <a:xfrm>
          <a:off x="1944370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17" name="【消防施設】&#10;一人当たり面積平均値テキスト">
          <a:extLst>
            <a:ext uri="{FF2B5EF4-FFF2-40B4-BE49-F238E27FC236}">
              <a16:creationId xmlns:a16="http://schemas.microsoft.com/office/drawing/2014/main" id="{EF1297C0-C47F-4B7A-B8A4-24314BB61B5A}"/>
            </a:ext>
          </a:extLst>
        </xdr:cNvPr>
        <xdr:cNvSpPr txBox="1"/>
      </xdr:nvSpPr>
      <xdr:spPr>
        <a:xfrm>
          <a:off x="19547840" y="14381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600B9519-8E09-4AFB-922C-40FF48FCBA53}"/>
            </a:ext>
          </a:extLst>
        </xdr:cNvPr>
        <xdr:cNvSpPr/>
      </xdr:nvSpPr>
      <xdr:spPr>
        <a:xfrm>
          <a:off x="19458940" y="1440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2A295410-88FC-43E1-903A-6F5AC66292E5}"/>
            </a:ext>
          </a:extLst>
        </xdr:cNvPr>
        <xdr:cNvSpPr/>
      </xdr:nvSpPr>
      <xdr:spPr>
        <a:xfrm>
          <a:off x="18735040" y="14402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18DA2C65-2130-4284-AD0D-F5396F277D7E}"/>
            </a:ext>
          </a:extLst>
        </xdr:cNvPr>
        <xdr:cNvSpPr/>
      </xdr:nvSpPr>
      <xdr:spPr>
        <a:xfrm>
          <a:off x="17937480" y="14398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B9DD3138-0755-4181-87E7-28AC7E6D1646}"/>
            </a:ext>
          </a:extLst>
        </xdr:cNvPr>
        <xdr:cNvSpPr/>
      </xdr:nvSpPr>
      <xdr:spPr>
        <a:xfrm>
          <a:off x="17162780" y="14407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B80258AC-F299-4053-A647-124D995E17A3}"/>
            </a:ext>
          </a:extLst>
        </xdr:cNvPr>
        <xdr:cNvSpPr/>
      </xdr:nvSpPr>
      <xdr:spPr>
        <a:xfrm>
          <a:off x="16388080" y="14413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38919BAF-87A8-42FA-A5D3-7A4A86044C0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18EE1B9D-A505-4929-9AD0-A2EABA05090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2D322B2D-BC21-42A3-AAE1-6BB4F78D5A0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7229B782-0235-4870-9F0E-6846E09F3A2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74B7120B-912C-4C1D-848A-F7465070A60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111942</xdr:rowOff>
    </xdr:from>
    <xdr:to>
      <xdr:col>116</xdr:col>
      <xdr:colOff>114300</xdr:colOff>
      <xdr:row>86</xdr:row>
      <xdr:rowOff>42092</xdr:rowOff>
    </xdr:to>
    <xdr:sp macro="" textlink="">
      <xdr:nvSpPr>
        <xdr:cNvPr id="828" name="楕円 827">
          <a:extLst>
            <a:ext uri="{FF2B5EF4-FFF2-40B4-BE49-F238E27FC236}">
              <a16:creationId xmlns:a16="http://schemas.microsoft.com/office/drawing/2014/main" id="{E3B2D4AF-3353-4FEF-B381-72BD2E9CD7FA}"/>
            </a:ext>
          </a:extLst>
        </xdr:cNvPr>
        <xdr:cNvSpPr/>
      </xdr:nvSpPr>
      <xdr:spPr>
        <a:xfrm>
          <a:off x="19458940" y="14361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134819</xdr:rowOff>
    </xdr:from>
    <xdr:ext cx="469744" cy="259045"/>
    <xdr:sp macro="" textlink="">
      <xdr:nvSpPr>
        <xdr:cNvPr id="829" name="【消防施設】&#10;一人当たり面積該当値テキスト">
          <a:extLst>
            <a:ext uri="{FF2B5EF4-FFF2-40B4-BE49-F238E27FC236}">
              <a16:creationId xmlns:a16="http://schemas.microsoft.com/office/drawing/2014/main" id="{71794D20-A8C6-49C7-A672-AEB83F6EC069}"/>
            </a:ext>
          </a:extLst>
        </xdr:cNvPr>
        <xdr:cNvSpPr txBox="1"/>
      </xdr:nvSpPr>
      <xdr:spPr>
        <a:xfrm>
          <a:off x="19547840" y="1421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115207</xdr:rowOff>
    </xdr:from>
    <xdr:to>
      <xdr:col>112</xdr:col>
      <xdr:colOff>38100</xdr:colOff>
      <xdr:row>86</xdr:row>
      <xdr:rowOff>45357</xdr:rowOff>
    </xdr:to>
    <xdr:sp macro="" textlink="">
      <xdr:nvSpPr>
        <xdr:cNvPr id="830" name="楕円 829">
          <a:extLst>
            <a:ext uri="{FF2B5EF4-FFF2-40B4-BE49-F238E27FC236}">
              <a16:creationId xmlns:a16="http://schemas.microsoft.com/office/drawing/2014/main" id="{0230B836-00EB-4B77-B3BE-5330CFA2A0F7}"/>
            </a:ext>
          </a:extLst>
        </xdr:cNvPr>
        <xdr:cNvSpPr/>
      </xdr:nvSpPr>
      <xdr:spPr>
        <a:xfrm>
          <a:off x="18735040" y="143646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162742</xdr:rowOff>
    </xdr:from>
    <xdr:to>
      <xdr:col>116</xdr:col>
      <xdr:colOff>63500</xdr:colOff>
      <xdr:row>85</xdr:row>
      <xdr:rowOff>166007</xdr:rowOff>
    </xdr:to>
    <xdr:cxnSp macro="">
      <xdr:nvCxnSpPr>
        <xdr:cNvPr id="831" name="直線コネクタ 830">
          <a:extLst>
            <a:ext uri="{FF2B5EF4-FFF2-40B4-BE49-F238E27FC236}">
              <a16:creationId xmlns:a16="http://schemas.microsoft.com/office/drawing/2014/main" id="{8FEAA954-6028-4AD1-897B-580E87AD1AE5}"/>
            </a:ext>
          </a:extLst>
        </xdr:cNvPr>
        <xdr:cNvCxnSpPr/>
      </xdr:nvCxnSpPr>
      <xdr:spPr>
        <a:xfrm flipV="1">
          <a:off x="18778220" y="14412142"/>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119562</xdr:rowOff>
    </xdr:from>
    <xdr:to>
      <xdr:col>107</xdr:col>
      <xdr:colOff>101600</xdr:colOff>
      <xdr:row>86</xdr:row>
      <xdr:rowOff>49712</xdr:rowOff>
    </xdr:to>
    <xdr:sp macro="" textlink="">
      <xdr:nvSpPr>
        <xdr:cNvPr id="832" name="楕円 831">
          <a:extLst>
            <a:ext uri="{FF2B5EF4-FFF2-40B4-BE49-F238E27FC236}">
              <a16:creationId xmlns:a16="http://schemas.microsoft.com/office/drawing/2014/main" id="{EE36E4B1-8BB6-4215-A59E-E4CB33105AAC}"/>
            </a:ext>
          </a:extLst>
        </xdr:cNvPr>
        <xdr:cNvSpPr/>
      </xdr:nvSpPr>
      <xdr:spPr>
        <a:xfrm>
          <a:off x="17937480" y="14368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166007</xdr:rowOff>
    </xdr:from>
    <xdr:to>
      <xdr:col>111</xdr:col>
      <xdr:colOff>177800</xdr:colOff>
      <xdr:row>85</xdr:row>
      <xdr:rowOff>170362</xdr:rowOff>
    </xdr:to>
    <xdr:cxnSp macro="">
      <xdr:nvCxnSpPr>
        <xdr:cNvPr id="833" name="直線コネクタ 832">
          <a:extLst>
            <a:ext uri="{FF2B5EF4-FFF2-40B4-BE49-F238E27FC236}">
              <a16:creationId xmlns:a16="http://schemas.microsoft.com/office/drawing/2014/main" id="{06D85CE0-9284-4D4C-8F60-D487AF5E55EE}"/>
            </a:ext>
          </a:extLst>
        </xdr:cNvPr>
        <xdr:cNvCxnSpPr/>
      </xdr:nvCxnSpPr>
      <xdr:spPr>
        <a:xfrm flipV="1">
          <a:off x="17988280" y="14415407"/>
          <a:ext cx="78994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122827</xdr:rowOff>
    </xdr:from>
    <xdr:to>
      <xdr:col>102</xdr:col>
      <xdr:colOff>165100</xdr:colOff>
      <xdr:row>86</xdr:row>
      <xdr:rowOff>52977</xdr:rowOff>
    </xdr:to>
    <xdr:sp macro="" textlink="">
      <xdr:nvSpPr>
        <xdr:cNvPr id="834" name="楕円 833">
          <a:extLst>
            <a:ext uri="{FF2B5EF4-FFF2-40B4-BE49-F238E27FC236}">
              <a16:creationId xmlns:a16="http://schemas.microsoft.com/office/drawing/2014/main" id="{9A00F19B-6D69-457A-B69E-7E33CE1AFD72}"/>
            </a:ext>
          </a:extLst>
        </xdr:cNvPr>
        <xdr:cNvSpPr/>
      </xdr:nvSpPr>
      <xdr:spPr>
        <a:xfrm>
          <a:off x="17162780" y="14372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170362</xdr:rowOff>
    </xdr:from>
    <xdr:to>
      <xdr:col>107</xdr:col>
      <xdr:colOff>50800</xdr:colOff>
      <xdr:row>86</xdr:row>
      <xdr:rowOff>2177</xdr:rowOff>
    </xdr:to>
    <xdr:cxnSp macro="">
      <xdr:nvCxnSpPr>
        <xdr:cNvPr id="835" name="直線コネクタ 834">
          <a:extLst>
            <a:ext uri="{FF2B5EF4-FFF2-40B4-BE49-F238E27FC236}">
              <a16:creationId xmlns:a16="http://schemas.microsoft.com/office/drawing/2014/main" id="{4010605B-2FE3-4FEC-9F52-66146AD790BC}"/>
            </a:ext>
          </a:extLst>
        </xdr:cNvPr>
        <xdr:cNvCxnSpPr/>
      </xdr:nvCxnSpPr>
      <xdr:spPr>
        <a:xfrm flipV="1">
          <a:off x="17213580" y="1441976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125005</xdr:rowOff>
    </xdr:from>
    <xdr:to>
      <xdr:col>98</xdr:col>
      <xdr:colOff>38100</xdr:colOff>
      <xdr:row>86</xdr:row>
      <xdr:rowOff>55155</xdr:rowOff>
    </xdr:to>
    <xdr:sp macro="" textlink="">
      <xdr:nvSpPr>
        <xdr:cNvPr id="836" name="楕円 835">
          <a:extLst>
            <a:ext uri="{FF2B5EF4-FFF2-40B4-BE49-F238E27FC236}">
              <a16:creationId xmlns:a16="http://schemas.microsoft.com/office/drawing/2014/main" id="{FA29823E-A4C8-4263-98C0-B3AFC539351B}"/>
            </a:ext>
          </a:extLst>
        </xdr:cNvPr>
        <xdr:cNvSpPr/>
      </xdr:nvSpPr>
      <xdr:spPr>
        <a:xfrm>
          <a:off x="16388080" y="14374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2177</xdr:rowOff>
    </xdr:from>
    <xdr:to>
      <xdr:col>102</xdr:col>
      <xdr:colOff>114300</xdr:colOff>
      <xdr:row>86</xdr:row>
      <xdr:rowOff>4355</xdr:rowOff>
    </xdr:to>
    <xdr:cxnSp macro="">
      <xdr:nvCxnSpPr>
        <xdr:cNvPr id="837" name="直線コネクタ 836">
          <a:extLst>
            <a:ext uri="{FF2B5EF4-FFF2-40B4-BE49-F238E27FC236}">
              <a16:creationId xmlns:a16="http://schemas.microsoft.com/office/drawing/2014/main" id="{21C9D97C-183A-4C29-84CC-BD0CC476AFF8}"/>
            </a:ext>
          </a:extLst>
        </xdr:cNvPr>
        <xdr:cNvCxnSpPr/>
      </xdr:nvCxnSpPr>
      <xdr:spPr>
        <a:xfrm flipV="1">
          <a:off x="16431260" y="14419217"/>
          <a:ext cx="78232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8" name="n_1aveValue【消防施設】&#10;一人当たり面積">
          <a:extLst>
            <a:ext uri="{FF2B5EF4-FFF2-40B4-BE49-F238E27FC236}">
              <a16:creationId xmlns:a16="http://schemas.microsoft.com/office/drawing/2014/main" id="{F52B26B8-4A4F-481B-ABB9-6C1F79FC8761}"/>
            </a:ext>
          </a:extLst>
        </xdr:cNvPr>
        <xdr:cNvSpPr txBox="1"/>
      </xdr:nvSpPr>
      <xdr:spPr>
        <a:xfrm>
          <a:off x="18561127"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9" name="n_2aveValue【消防施設】&#10;一人当たり面積">
          <a:extLst>
            <a:ext uri="{FF2B5EF4-FFF2-40B4-BE49-F238E27FC236}">
              <a16:creationId xmlns:a16="http://schemas.microsoft.com/office/drawing/2014/main" id="{8169F682-5110-4DAD-B548-AC67A4EC689F}"/>
            </a:ext>
          </a:extLst>
        </xdr:cNvPr>
        <xdr:cNvSpPr txBox="1"/>
      </xdr:nvSpPr>
      <xdr:spPr>
        <a:xfrm>
          <a:off x="17776267" y="1448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840" name="n_3aveValue【消防施設】&#10;一人当たり面積">
          <a:extLst>
            <a:ext uri="{FF2B5EF4-FFF2-40B4-BE49-F238E27FC236}">
              <a16:creationId xmlns:a16="http://schemas.microsoft.com/office/drawing/2014/main" id="{5EE74231-B8B8-4B81-AA9E-2CF8D8BBA0B0}"/>
            </a:ext>
          </a:extLst>
        </xdr:cNvPr>
        <xdr:cNvSpPr txBox="1"/>
      </xdr:nvSpPr>
      <xdr:spPr>
        <a:xfrm>
          <a:off x="17001567" y="1449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841" name="n_4aveValue【消防施設】&#10;一人当たり面積">
          <a:extLst>
            <a:ext uri="{FF2B5EF4-FFF2-40B4-BE49-F238E27FC236}">
              <a16:creationId xmlns:a16="http://schemas.microsoft.com/office/drawing/2014/main" id="{7038B63F-8DE6-4F54-84EA-1A476A58AF97}"/>
            </a:ext>
          </a:extLst>
        </xdr:cNvPr>
        <xdr:cNvSpPr txBox="1"/>
      </xdr:nvSpPr>
      <xdr:spPr>
        <a:xfrm>
          <a:off x="16226867"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61884</xdr:rowOff>
    </xdr:from>
    <xdr:ext cx="469744" cy="259045"/>
    <xdr:sp macro="" textlink="">
      <xdr:nvSpPr>
        <xdr:cNvPr id="842" name="n_1mainValue【消防施設】&#10;一人当たり面積">
          <a:extLst>
            <a:ext uri="{FF2B5EF4-FFF2-40B4-BE49-F238E27FC236}">
              <a16:creationId xmlns:a16="http://schemas.microsoft.com/office/drawing/2014/main" id="{739BC963-1E59-49AD-8C50-FA1783256547}"/>
            </a:ext>
          </a:extLst>
        </xdr:cNvPr>
        <xdr:cNvSpPr txBox="1"/>
      </xdr:nvSpPr>
      <xdr:spPr>
        <a:xfrm>
          <a:off x="18561127" y="1414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66239</xdr:rowOff>
    </xdr:from>
    <xdr:ext cx="469744" cy="259045"/>
    <xdr:sp macro="" textlink="">
      <xdr:nvSpPr>
        <xdr:cNvPr id="843" name="n_2mainValue【消防施設】&#10;一人当たり面積">
          <a:extLst>
            <a:ext uri="{FF2B5EF4-FFF2-40B4-BE49-F238E27FC236}">
              <a16:creationId xmlns:a16="http://schemas.microsoft.com/office/drawing/2014/main" id="{1F79370E-21E4-4CEB-905E-0400EEB61115}"/>
            </a:ext>
          </a:extLst>
        </xdr:cNvPr>
        <xdr:cNvSpPr txBox="1"/>
      </xdr:nvSpPr>
      <xdr:spPr>
        <a:xfrm>
          <a:off x="17776267" y="1414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69504</xdr:rowOff>
    </xdr:from>
    <xdr:ext cx="469744" cy="259045"/>
    <xdr:sp macro="" textlink="">
      <xdr:nvSpPr>
        <xdr:cNvPr id="844" name="n_3mainValue【消防施設】&#10;一人当たり面積">
          <a:extLst>
            <a:ext uri="{FF2B5EF4-FFF2-40B4-BE49-F238E27FC236}">
              <a16:creationId xmlns:a16="http://schemas.microsoft.com/office/drawing/2014/main" id="{A344642C-D799-4A63-8A1D-DC25456170EC}"/>
            </a:ext>
          </a:extLst>
        </xdr:cNvPr>
        <xdr:cNvSpPr txBox="1"/>
      </xdr:nvSpPr>
      <xdr:spPr>
        <a:xfrm>
          <a:off x="1700156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71682</xdr:rowOff>
    </xdr:from>
    <xdr:ext cx="469744" cy="259045"/>
    <xdr:sp macro="" textlink="">
      <xdr:nvSpPr>
        <xdr:cNvPr id="845" name="n_4mainValue【消防施設】&#10;一人当たり面積">
          <a:extLst>
            <a:ext uri="{FF2B5EF4-FFF2-40B4-BE49-F238E27FC236}">
              <a16:creationId xmlns:a16="http://schemas.microsoft.com/office/drawing/2014/main" id="{9F98D648-B482-4EBA-85C6-D117FB0A7A33}"/>
            </a:ext>
          </a:extLst>
        </xdr:cNvPr>
        <xdr:cNvSpPr txBox="1"/>
      </xdr:nvSpPr>
      <xdr:spPr>
        <a:xfrm>
          <a:off x="16226867" y="1415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EB1A9534-FE7D-4C0F-8FDF-E8CCF4B74B3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5A293633-1976-40D2-B721-1E4666F993B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60EACE4E-A2FF-4386-82ED-624B0843561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A3670DF4-D14F-4EAD-970D-62661970933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54DEF744-496C-4243-AAF9-ACF8EC37EC7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A13B287B-050F-448E-8641-919E6E8C54D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D0963D15-03E6-482E-9EEE-3F4E0AAF362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C63D02CE-C827-4074-9C10-FBF41D94FBC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8252A728-9D8E-497A-B89E-80F61E9867D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1CA29720-2EBB-4ECA-B92C-F369CFFE164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41FFBF79-BACF-406D-8A2A-EA284715BF0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370F4425-1FBA-4B39-9E17-EB1BBFFC243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F2D0CA1B-DD71-4162-BDF1-2749D002E2CA}"/>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178C23FA-0BE1-44FA-BB5F-7D670812195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44813291-277F-492F-854F-FFCD9005CCE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D90A23B7-544B-45B0-BFC7-65A6C3E0317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B7474375-B11B-4F62-8327-CEE6A6DFB8D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4B9EB170-4FCA-45A7-964D-CFA3C34EA27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240FA209-4B6F-48DC-96A2-2788C0DAA54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E1A36A69-A5BF-4D29-A7D4-BA5F714CDEE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2860A421-0BBE-4C48-B542-A7589103E8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75AC726D-DD8A-4E82-A880-8871FE5E8DA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53022402-2802-4ED0-910F-2A7774FDF648}"/>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3201A225-B5B1-4374-B652-40951B56D15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D8CFCEE7-8588-47D9-BB99-1E4939DD169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D7074383-EA68-4977-8985-4287A6619ECF}"/>
            </a:ext>
          </a:extLst>
        </xdr:cNvPr>
        <xdr:cNvCxnSpPr/>
      </xdr:nvCxnSpPr>
      <xdr:spPr>
        <a:xfrm flipV="1">
          <a:off x="14375764" y="1679121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6C3E26D5-5877-4380-9540-259BFE109275}"/>
            </a:ext>
          </a:extLst>
        </xdr:cNvPr>
        <xdr:cNvSpPr txBox="1"/>
      </xdr:nvSpPr>
      <xdr:spPr>
        <a:xfrm>
          <a:off x="1441450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AFCF4D78-CACD-4868-8BCD-6A17DB4F0624}"/>
            </a:ext>
          </a:extLst>
        </xdr:cNvPr>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C745EA6A-299C-48B6-BAD0-90DC8761AB94}"/>
            </a:ext>
          </a:extLst>
        </xdr:cNvPr>
        <xdr:cNvSpPr txBox="1"/>
      </xdr:nvSpPr>
      <xdr:spPr>
        <a:xfrm>
          <a:off x="14414500" y="16574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01ADE9CE-B94F-4BB6-A60B-81D4CB3C4D07}"/>
            </a:ext>
          </a:extLst>
        </xdr:cNvPr>
        <xdr:cNvCxnSpPr/>
      </xdr:nvCxnSpPr>
      <xdr:spPr>
        <a:xfrm>
          <a:off x="1428750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9F3447DF-0218-48CC-A256-67C901163EFE}"/>
            </a:ext>
          </a:extLst>
        </xdr:cNvPr>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F5BD4D98-892E-4379-B3CE-9512484F827D}"/>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77145B33-61CA-4791-A0E8-81412E1A388C}"/>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C7BF0BA4-E018-4E8D-90BA-B7410F0AD5E4}"/>
            </a:ext>
          </a:extLst>
        </xdr:cNvPr>
        <xdr:cNvSpPr/>
      </xdr:nvSpPr>
      <xdr:spPr>
        <a:xfrm>
          <a:off x="128041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8BB5CDDF-2705-4D0D-AAAF-0D353ADBFA7A}"/>
            </a:ext>
          </a:extLst>
        </xdr:cNvPr>
        <xdr:cNvSpPr/>
      </xdr:nvSpPr>
      <xdr:spPr>
        <a:xfrm>
          <a:off x="12029440" y="17497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27150962-CBF2-4992-91DC-B5416E8F24EF}"/>
            </a:ext>
          </a:extLst>
        </xdr:cNvPr>
        <xdr:cNvSpPr/>
      </xdr:nvSpPr>
      <xdr:spPr>
        <a:xfrm>
          <a:off x="1123188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5C8A8E12-90BC-4E9D-8EDF-6FA10DFFF15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B8DD1454-1C59-44B1-B70B-4E300F8D74C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90CD7250-290D-4916-8DD3-63A02D4D0E5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F74FD3C1-14E8-4332-8A77-A0268F035A9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33FF8E7C-E4CB-42D1-8CC2-26BE39DF9C7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164193</xdr:rowOff>
    </xdr:from>
    <xdr:to>
      <xdr:col>85</xdr:col>
      <xdr:colOff>177800</xdr:colOff>
      <xdr:row>107</xdr:row>
      <xdr:rowOff>94343</xdr:rowOff>
    </xdr:to>
    <xdr:sp macro="" textlink="">
      <xdr:nvSpPr>
        <xdr:cNvPr id="887" name="楕円 886">
          <a:extLst>
            <a:ext uri="{FF2B5EF4-FFF2-40B4-BE49-F238E27FC236}">
              <a16:creationId xmlns:a16="http://schemas.microsoft.com/office/drawing/2014/main" id="{D1F7116B-9F53-45CA-B9FB-C5290B8C77A4}"/>
            </a:ext>
          </a:extLst>
        </xdr:cNvPr>
        <xdr:cNvSpPr/>
      </xdr:nvSpPr>
      <xdr:spPr>
        <a:xfrm>
          <a:off x="14325600" y="1793403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142620</xdr:rowOff>
    </xdr:from>
    <xdr:ext cx="405111" cy="259045"/>
    <xdr:sp macro="" textlink="">
      <xdr:nvSpPr>
        <xdr:cNvPr id="888" name="【庁舎】&#10;有形固定資産減価償却率該当値テキスト">
          <a:extLst>
            <a:ext uri="{FF2B5EF4-FFF2-40B4-BE49-F238E27FC236}">
              <a16:creationId xmlns:a16="http://schemas.microsoft.com/office/drawing/2014/main" id="{6915154C-C15E-4B11-96FB-BA93D7224FC2}"/>
            </a:ext>
          </a:extLst>
        </xdr:cNvPr>
        <xdr:cNvSpPr txBox="1"/>
      </xdr:nvSpPr>
      <xdr:spPr>
        <a:xfrm>
          <a:off x="14414500" y="1791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138068</xdr:rowOff>
    </xdr:from>
    <xdr:to>
      <xdr:col>81</xdr:col>
      <xdr:colOff>101600</xdr:colOff>
      <xdr:row>107</xdr:row>
      <xdr:rowOff>68218</xdr:rowOff>
    </xdr:to>
    <xdr:sp macro="" textlink="">
      <xdr:nvSpPr>
        <xdr:cNvPr id="889" name="楕円 888">
          <a:extLst>
            <a:ext uri="{FF2B5EF4-FFF2-40B4-BE49-F238E27FC236}">
              <a16:creationId xmlns:a16="http://schemas.microsoft.com/office/drawing/2014/main" id="{A05D21D9-5F14-403B-9CAE-60B3ABE88E08}"/>
            </a:ext>
          </a:extLst>
        </xdr:cNvPr>
        <xdr:cNvSpPr/>
      </xdr:nvSpPr>
      <xdr:spPr>
        <a:xfrm>
          <a:off x="13578840" y="17907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17418</xdr:rowOff>
    </xdr:from>
    <xdr:to>
      <xdr:col>85</xdr:col>
      <xdr:colOff>127000</xdr:colOff>
      <xdr:row>107</xdr:row>
      <xdr:rowOff>43543</xdr:rowOff>
    </xdr:to>
    <xdr:cxnSp macro="">
      <xdr:nvCxnSpPr>
        <xdr:cNvPr id="890" name="直線コネクタ 889">
          <a:extLst>
            <a:ext uri="{FF2B5EF4-FFF2-40B4-BE49-F238E27FC236}">
              <a16:creationId xmlns:a16="http://schemas.microsoft.com/office/drawing/2014/main" id="{AEC991D2-25F9-4E05-8B3B-36495EF9E117}"/>
            </a:ext>
          </a:extLst>
        </xdr:cNvPr>
        <xdr:cNvCxnSpPr/>
      </xdr:nvCxnSpPr>
      <xdr:spPr>
        <a:xfrm>
          <a:off x="13629640" y="17954898"/>
          <a:ext cx="74676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84182</xdr:rowOff>
    </xdr:from>
    <xdr:to>
      <xdr:col>76</xdr:col>
      <xdr:colOff>165100</xdr:colOff>
      <xdr:row>107</xdr:row>
      <xdr:rowOff>14332</xdr:rowOff>
    </xdr:to>
    <xdr:sp macro="" textlink="">
      <xdr:nvSpPr>
        <xdr:cNvPr id="891" name="楕円 890">
          <a:extLst>
            <a:ext uri="{FF2B5EF4-FFF2-40B4-BE49-F238E27FC236}">
              <a16:creationId xmlns:a16="http://schemas.microsoft.com/office/drawing/2014/main" id="{ADE6A21E-07FD-49DD-B6E0-369C97DD4CE1}"/>
            </a:ext>
          </a:extLst>
        </xdr:cNvPr>
        <xdr:cNvSpPr/>
      </xdr:nvSpPr>
      <xdr:spPr>
        <a:xfrm>
          <a:off x="12804140" y="178540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134982</xdr:rowOff>
    </xdr:from>
    <xdr:to>
      <xdr:col>81</xdr:col>
      <xdr:colOff>50800</xdr:colOff>
      <xdr:row>107</xdr:row>
      <xdr:rowOff>17418</xdr:rowOff>
    </xdr:to>
    <xdr:cxnSp macro="">
      <xdr:nvCxnSpPr>
        <xdr:cNvPr id="892" name="直線コネクタ 891">
          <a:extLst>
            <a:ext uri="{FF2B5EF4-FFF2-40B4-BE49-F238E27FC236}">
              <a16:creationId xmlns:a16="http://schemas.microsoft.com/office/drawing/2014/main" id="{EAE92C38-D52C-464A-BE2B-4787A192265A}"/>
            </a:ext>
          </a:extLst>
        </xdr:cNvPr>
        <xdr:cNvCxnSpPr/>
      </xdr:nvCxnSpPr>
      <xdr:spPr>
        <a:xfrm>
          <a:off x="12854940" y="17904822"/>
          <a:ext cx="774700" cy="5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77651</xdr:rowOff>
    </xdr:from>
    <xdr:to>
      <xdr:col>72</xdr:col>
      <xdr:colOff>38100</xdr:colOff>
      <xdr:row>107</xdr:row>
      <xdr:rowOff>7801</xdr:rowOff>
    </xdr:to>
    <xdr:sp macro="" textlink="">
      <xdr:nvSpPr>
        <xdr:cNvPr id="893" name="楕円 892">
          <a:extLst>
            <a:ext uri="{FF2B5EF4-FFF2-40B4-BE49-F238E27FC236}">
              <a16:creationId xmlns:a16="http://schemas.microsoft.com/office/drawing/2014/main" id="{9BB83DA2-0879-44C2-ABED-3E357BF0CD6D}"/>
            </a:ext>
          </a:extLst>
        </xdr:cNvPr>
        <xdr:cNvSpPr/>
      </xdr:nvSpPr>
      <xdr:spPr>
        <a:xfrm>
          <a:off x="12029440" y="17847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128451</xdr:rowOff>
    </xdr:from>
    <xdr:to>
      <xdr:col>76</xdr:col>
      <xdr:colOff>114300</xdr:colOff>
      <xdr:row>106</xdr:row>
      <xdr:rowOff>134982</xdr:rowOff>
    </xdr:to>
    <xdr:cxnSp macro="">
      <xdr:nvCxnSpPr>
        <xdr:cNvPr id="894" name="直線コネクタ 893">
          <a:extLst>
            <a:ext uri="{FF2B5EF4-FFF2-40B4-BE49-F238E27FC236}">
              <a16:creationId xmlns:a16="http://schemas.microsoft.com/office/drawing/2014/main" id="{E87A12F0-0067-4CFE-87CD-E8781F965D23}"/>
            </a:ext>
          </a:extLst>
        </xdr:cNvPr>
        <xdr:cNvCxnSpPr/>
      </xdr:nvCxnSpPr>
      <xdr:spPr>
        <a:xfrm>
          <a:off x="12072620" y="17898291"/>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40095</xdr:rowOff>
    </xdr:from>
    <xdr:to>
      <xdr:col>67</xdr:col>
      <xdr:colOff>101600</xdr:colOff>
      <xdr:row>106</xdr:row>
      <xdr:rowOff>141695</xdr:rowOff>
    </xdr:to>
    <xdr:sp macro="" textlink="">
      <xdr:nvSpPr>
        <xdr:cNvPr id="895" name="楕円 894">
          <a:extLst>
            <a:ext uri="{FF2B5EF4-FFF2-40B4-BE49-F238E27FC236}">
              <a16:creationId xmlns:a16="http://schemas.microsoft.com/office/drawing/2014/main" id="{12C2C4DD-7BE5-434B-B53A-BD636E408A50}"/>
            </a:ext>
          </a:extLst>
        </xdr:cNvPr>
        <xdr:cNvSpPr/>
      </xdr:nvSpPr>
      <xdr:spPr>
        <a:xfrm>
          <a:off x="11231880" y="178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90895</xdr:rowOff>
    </xdr:from>
    <xdr:to>
      <xdr:col>71</xdr:col>
      <xdr:colOff>177800</xdr:colOff>
      <xdr:row>106</xdr:row>
      <xdr:rowOff>128451</xdr:rowOff>
    </xdr:to>
    <xdr:cxnSp macro="">
      <xdr:nvCxnSpPr>
        <xdr:cNvPr id="896" name="直線コネクタ 895">
          <a:extLst>
            <a:ext uri="{FF2B5EF4-FFF2-40B4-BE49-F238E27FC236}">
              <a16:creationId xmlns:a16="http://schemas.microsoft.com/office/drawing/2014/main" id="{0AA5206E-DE40-4A7B-8108-9B5EC578313D}"/>
            </a:ext>
          </a:extLst>
        </xdr:cNvPr>
        <xdr:cNvCxnSpPr/>
      </xdr:nvCxnSpPr>
      <xdr:spPr>
        <a:xfrm>
          <a:off x="11282680" y="17860735"/>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45F98778-CE97-4F22-99B0-8B9828A089C8}"/>
            </a:ext>
          </a:extLst>
        </xdr:cNvPr>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922FBD72-1E01-496E-A561-7BE730638B67}"/>
            </a:ext>
          </a:extLst>
        </xdr:cNvPr>
        <xdr:cNvSpPr txBox="1"/>
      </xdr:nvSpPr>
      <xdr:spPr>
        <a:xfrm>
          <a:off x="12675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a:extLst>
            <a:ext uri="{FF2B5EF4-FFF2-40B4-BE49-F238E27FC236}">
              <a16:creationId xmlns:a16="http://schemas.microsoft.com/office/drawing/2014/main" id="{9EB627BB-4D2C-4B2A-AC5B-E39EDB908952}"/>
            </a:ext>
          </a:extLst>
        </xdr:cNvPr>
        <xdr:cNvSpPr txBox="1"/>
      </xdr:nvSpPr>
      <xdr:spPr>
        <a:xfrm>
          <a:off x="1190054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900" name="n_4aveValue【庁舎】&#10;有形固定資産減価償却率">
          <a:extLst>
            <a:ext uri="{FF2B5EF4-FFF2-40B4-BE49-F238E27FC236}">
              <a16:creationId xmlns:a16="http://schemas.microsoft.com/office/drawing/2014/main" id="{4DCF29B6-4436-49A1-BA11-30B41E7057F1}"/>
            </a:ext>
          </a:extLst>
        </xdr:cNvPr>
        <xdr:cNvSpPr txBox="1"/>
      </xdr:nvSpPr>
      <xdr:spPr>
        <a:xfrm>
          <a:off x="1110298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59345</xdr:rowOff>
    </xdr:from>
    <xdr:ext cx="405111" cy="259045"/>
    <xdr:sp macro="" textlink="">
      <xdr:nvSpPr>
        <xdr:cNvPr id="901" name="n_1mainValue【庁舎】&#10;有形固定資産減価償却率">
          <a:extLst>
            <a:ext uri="{FF2B5EF4-FFF2-40B4-BE49-F238E27FC236}">
              <a16:creationId xmlns:a16="http://schemas.microsoft.com/office/drawing/2014/main" id="{8185DC17-CDE4-49CC-B436-CC0FA0E6818F}"/>
            </a:ext>
          </a:extLst>
        </xdr:cNvPr>
        <xdr:cNvSpPr txBox="1"/>
      </xdr:nvSpPr>
      <xdr:spPr>
        <a:xfrm>
          <a:off x="13437244" y="1799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5459</xdr:rowOff>
    </xdr:from>
    <xdr:ext cx="405111" cy="259045"/>
    <xdr:sp macro="" textlink="">
      <xdr:nvSpPr>
        <xdr:cNvPr id="902" name="n_2mainValue【庁舎】&#10;有形固定資産減価償却率">
          <a:extLst>
            <a:ext uri="{FF2B5EF4-FFF2-40B4-BE49-F238E27FC236}">
              <a16:creationId xmlns:a16="http://schemas.microsoft.com/office/drawing/2014/main" id="{0A6E46D6-635F-4EB2-93ED-37FB4C86F1B7}"/>
            </a:ext>
          </a:extLst>
        </xdr:cNvPr>
        <xdr:cNvSpPr txBox="1"/>
      </xdr:nvSpPr>
      <xdr:spPr>
        <a:xfrm>
          <a:off x="12675244" y="1794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170378</xdr:rowOff>
    </xdr:from>
    <xdr:ext cx="405111" cy="259045"/>
    <xdr:sp macro="" textlink="">
      <xdr:nvSpPr>
        <xdr:cNvPr id="903" name="n_3mainValue【庁舎】&#10;有形固定資産減価償却率">
          <a:extLst>
            <a:ext uri="{FF2B5EF4-FFF2-40B4-BE49-F238E27FC236}">
              <a16:creationId xmlns:a16="http://schemas.microsoft.com/office/drawing/2014/main" id="{D9E6E938-2D65-437F-B96E-94935AB80CFE}"/>
            </a:ext>
          </a:extLst>
        </xdr:cNvPr>
        <xdr:cNvSpPr txBox="1"/>
      </xdr:nvSpPr>
      <xdr:spPr>
        <a:xfrm>
          <a:off x="11900544" y="17940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132822</xdr:rowOff>
    </xdr:from>
    <xdr:ext cx="405111" cy="259045"/>
    <xdr:sp macro="" textlink="">
      <xdr:nvSpPr>
        <xdr:cNvPr id="904" name="n_4mainValue【庁舎】&#10;有形固定資産減価償却率">
          <a:extLst>
            <a:ext uri="{FF2B5EF4-FFF2-40B4-BE49-F238E27FC236}">
              <a16:creationId xmlns:a16="http://schemas.microsoft.com/office/drawing/2014/main" id="{C19F61B7-6849-41E3-BB98-3040FC9E7CAD}"/>
            </a:ext>
          </a:extLst>
        </xdr:cNvPr>
        <xdr:cNvSpPr txBox="1"/>
      </xdr:nvSpPr>
      <xdr:spPr>
        <a:xfrm>
          <a:off x="11102984" y="1790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6766CF5B-AC8E-4D72-9398-EC963B0B777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254C9878-EE2A-449F-BA49-632C73DDFA7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A7357533-EE2A-449B-BFD0-A90111C50A9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61422144-9A91-4B2B-BCDA-A2FC0053F07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7070081A-3A70-4D27-BF04-0CF5813804E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F7ED0435-C36E-408B-ADAA-DB33F8A5FB5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17141506-D456-495F-8DED-53CDDDA53E0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7865CC79-4D74-474D-A18A-DB28C5BA8CC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A8C5350F-557B-4F37-94A5-E273467285A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C1A99E7C-3A7B-4572-9D42-C302D2357B3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34E6AC44-F1DC-4209-96A6-FD927D4A5751}"/>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D153B3A2-8FB1-4748-AF2C-E9023E6E8539}"/>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F0A70BDE-55A8-4D29-82FD-6A74B37D9CBD}"/>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1FC65F1A-61EA-40D4-A913-02608CA01175}"/>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F6708151-FBEF-4FFB-A353-64D2821AFF04}"/>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A42EA36A-FD6D-4F0A-B19E-BD95E2A31B15}"/>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CDE131D9-07FA-42A0-AB3A-B42FB2FF85CF}"/>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8B609D0F-3900-4310-9A68-93FE18758136}"/>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48AAF1EE-39DA-4EDE-A69A-5F12BBB3C722}"/>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04D3CE64-8EBE-4BB2-8252-BAD570AC8688}"/>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4B6BDA2A-6E2B-4C19-8C92-9C29098C02C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E4E1ACED-57D0-4342-9EEF-646315E2979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A2F39940-152F-4FF8-B5F5-2CB359A3CA0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D4E2701A-E45A-41D9-8997-10588CED12D6}"/>
            </a:ext>
          </a:extLst>
        </xdr:cNvPr>
        <xdr:cNvCxnSpPr/>
      </xdr:nvCxnSpPr>
      <xdr:spPr>
        <a:xfrm flipV="1">
          <a:off x="19509104" y="16920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F3EFF300-86BF-49B5-83B7-0A4AC3FCB3A8}"/>
            </a:ext>
          </a:extLst>
        </xdr:cNvPr>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4941FF7A-A987-4622-A7D1-3C0E75AFBB4D}"/>
            </a:ext>
          </a:extLst>
        </xdr:cNvPr>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0BD41414-ACDB-40A5-95D7-7346BDD839E6}"/>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4589C9A1-2D50-4E8E-8F4C-985A2C41BA0A}"/>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C7EC05B2-DEA9-42D1-AF95-A5A8ADCC5BDB}"/>
            </a:ext>
          </a:extLst>
        </xdr:cNvPr>
        <xdr:cNvSpPr txBox="1"/>
      </xdr:nvSpPr>
      <xdr:spPr>
        <a:xfrm>
          <a:off x="19547840" y="1763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68224C4F-3402-4F9E-932F-C649710B51CF}"/>
            </a:ext>
          </a:extLst>
        </xdr:cNvPr>
        <xdr:cNvSpPr/>
      </xdr:nvSpPr>
      <xdr:spPr>
        <a:xfrm>
          <a:off x="194589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03DA159E-455C-4E31-9B0D-EAA616FAFB7C}"/>
            </a:ext>
          </a:extLst>
        </xdr:cNvPr>
        <xdr:cNvSpPr/>
      </xdr:nvSpPr>
      <xdr:spPr>
        <a:xfrm>
          <a:off x="18735040" y="1764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CE8C5EFF-3F92-45D4-9057-8DA7A7E2BCD4}"/>
            </a:ext>
          </a:extLst>
        </xdr:cNvPr>
        <xdr:cNvSpPr/>
      </xdr:nvSpPr>
      <xdr:spPr>
        <a:xfrm>
          <a:off x="179374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D7FAEAD7-3022-4DE7-8E9A-E6F3CF5571C9}"/>
            </a:ext>
          </a:extLst>
        </xdr:cNvPr>
        <xdr:cNvSpPr/>
      </xdr:nvSpPr>
      <xdr:spPr>
        <a:xfrm>
          <a:off x="171627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3B102FCC-1B60-4B36-B474-41D256B45902}"/>
            </a:ext>
          </a:extLst>
        </xdr:cNvPr>
        <xdr:cNvSpPr/>
      </xdr:nvSpPr>
      <xdr:spPr>
        <a:xfrm>
          <a:off x="16388080" y="17711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D711BC1D-F4C2-46ED-8AEF-AD060A6BF12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C3E7DA5A-A569-4834-99A8-81DB82FECE8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47C4EC75-F307-4DCC-AE44-313BB3C1BB1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E4490B8A-9476-4DFB-A5D5-C899483B455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B18E9DD3-A67E-4302-AD1A-A2A723A1BF8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15875</xdr:rowOff>
    </xdr:from>
    <xdr:to>
      <xdr:col>116</xdr:col>
      <xdr:colOff>114300</xdr:colOff>
      <xdr:row>103</xdr:row>
      <xdr:rowOff>117475</xdr:rowOff>
    </xdr:to>
    <xdr:sp macro="" textlink="">
      <xdr:nvSpPr>
        <xdr:cNvPr id="944" name="楕円 943">
          <a:extLst>
            <a:ext uri="{FF2B5EF4-FFF2-40B4-BE49-F238E27FC236}">
              <a16:creationId xmlns:a16="http://schemas.microsoft.com/office/drawing/2014/main" id="{E8BB68CA-8C51-472F-A019-0BD09443FA74}"/>
            </a:ext>
          </a:extLst>
        </xdr:cNvPr>
        <xdr:cNvSpPr/>
      </xdr:nvSpPr>
      <xdr:spPr>
        <a:xfrm>
          <a:off x="19458940" y="1728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38752</xdr:rowOff>
    </xdr:from>
    <xdr:ext cx="469744" cy="259045"/>
    <xdr:sp macro="" textlink="">
      <xdr:nvSpPr>
        <xdr:cNvPr id="945" name="【庁舎】&#10;一人当たり面積該当値テキスト">
          <a:extLst>
            <a:ext uri="{FF2B5EF4-FFF2-40B4-BE49-F238E27FC236}">
              <a16:creationId xmlns:a16="http://schemas.microsoft.com/office/drawing/2014/main" id="{C0C70A85-6583-42C4-AA35-581984077D4C}"/>
            </a:ext>
          </a:extLst>
        </xdr:cNvPr>
        <xdr:cNvSpPr txBox="1"/>
      </xdr:nvSpPr>
      <xdr:spPr>
        <a:xfrm>
          <a:off x="19547840" y="1713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31114</xdr:rowOff>
    </xdr:from>
    <xdr:to>
      <xdr:col>112</xdr:col>
      <xdr:colOff>38100</xdr:colOff>
      <xdr:row>103</xdr:row>
      <xdr:rowOff>132714</xdr:rowOff>
    </xdr:to>
    <xdr:sp macro="" textlink="">
      <xdr:nvSpPr>
        <xdr:cNvPr id="946" name="楕円 945">
          <a:extLst>
            <a:ext uri="{FF2B5EF4-FFF2-40B4-BE49-F238E27FC236}">
              <a16:creationId xmlns:a16="http://schemas.microsoft.com/office/drawing/2014/main" id="{FD9FF643-A718-4335-8714-B2B8E7058B25}"/>
            </a:ext>
          </a:extLst>
        </xdr:cNvPr>
        <xdr:cNvSpPr/>
      </xdr:nvSpPr>
      <xdr:spPr>
        <a:xfrm>
          <a:off x="18735040" y="172980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66675</xdr:rowOff>
    </xdr:from>
    <xdr:to>
      <xdr:col>116</xdr:col>
      <xdr:colOff>63500</xdr:colOff>
      <xdr:row>103</xdr:row>
      <xdr:rowOff>81914</xdr:rowOff>
    </xdr:to>
    <xdr:cxnSp macro="">
      <xdr:nvCxnSpPr>
        <xdr:cNvPr id="947" name="直線コネクタ 946">
          <a:extLst>
            <a:ext uri="{FF2B5EF4-FFF2-40B4-BE49-F238E27FC236}">
              <a16:creationId xmlns:a16="http://schemas.microsoft.com/office/drawing/2014/main" id="{83FE5F9B-E7C7-44CD-96D8-755F170010E9}"/>
            </a:ext>
          </a:extLst>
        </xdr:cNvPr>
        <xdr:cNvCxnSpPr/>
      </xdr:nvCxnSpPr>
      <xdr:spPr>
        <a:xfrm flipV="1">
          <a:off x="18778220" y="17333595"/>
          <a:ext cx="7315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46355</xdr:rowOff>
    </xdr:from>
    <xdr:to>
      <xdr:col>107</xdr:col>
      <xdr:colOff>101600</xdr:colOff>
      <xdr:row>103</xdr:row>
      <xdr:rowOff>147955</xdr:rowOff>
    </xdr:to>
    <xdr:sp macro="" textlink="">
      <xdr:nvSpPr>
        <xdr:cNvPr id="948" name="楕円 947">
          <a:extLst>
            <a:ext uri="{FF2B5EF4-FFF2-40B4-BE49-F238E27FC236}">
              <a16:creationId xmlns:a16="http://schemas.microsoft.com/office/drawing/2014/main" id="{7DA1505D-A261-49E8-8058-F697D2E4255D}"/>
            </a:ext>
          </a:extLst>
        </xdr:cNvPr>
        <xdr:cNvSpPr/>
      </xdr:nvSpPr>
      <xdr:spPr>
        <a:xfrm>
          <a:off x="17937480" y="173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81914</xdr:rowOff>
    </xdr:from>
    <xdr:to>
      <xdr:col>111</xdr:col>
      <xdr:colOff>177800</xdr:colOff>
      <xdr:row>103</xdr:row>
      <xdr:rowOff>97155</xdr:rowOff>
    </xdr:to>
    <xdr:cxnSp macro="">
      <xdr:nvCxnSpPr>
        <xdr:cNvPr id="949" name="直線コネクタ 948">
          <a:extLst>
            <a:ext uri="{FF2B5EF4-FFF2-40B4-BE49-F238E27FC236}">
              <a16:creationId xmlns:a16="http://schemas.microsoft.com/office/drawing/2014/main" id="{B07FA39B-0F2C-4A52-90D8-5C4A8AC553B2}"/>
            </a:ext>
          </a:extLst>
        </xdr:cNvPr>
        <xdr:cNvCxnSpPr/>
      </xdr:nvCxnSpPr>
      <xdr:spPr>
        <a:xfrm flipV="1">
          <a:off x="17988280" y="17348834"/>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63500</xdr:rowOff>
    </xdr:from>
    <xdr:to>
      <xdr:col>102</xdr:col>
      <xdr:colOff>165100</xdr:colOff>
      <xdr:row>103</xdr:row>
      <xdr:rowOff>165100</xdr:rowOff>
    </xdr:to>
    <xdr:sp macro="" textlink="">
      <xdr:nvSpPr>
        <xdr:cNvPr id="950" name="楕円 949">
          <a:extLst>
            <a:ext uri="{FF2B5EF4-FFF2-40B4-BE49-F238E27FC236}">
              <a16:creationId xmlns:a16="http://schemas.microsoft.com/office/drawing/2014/main" id="{EA6F2609-4B3F-4A9B-9D3F-C74CE5FCAD29}"/>
            </a:ext>
          </a:extLst>
        </xdr:cNvPr>
        <xdr:cNvSpPr/>
      </xdr:nvSpPr>
      <xdr:spPr>
        <a:xfrm>
          <a:off x="1716278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97155</xdr:rowOff>
    </xdr:from>
    <xdr:to>
      <xdr:col>107</xdr:col>
      <xdr:colOff>50800</xdr:colOff>
      <xdr:row>103</xdr:row>
      <xdr:rowOff>114300</xdr:rowOff>
    </xdr:to>
    <xdr:cxnSp macro="">
      <xdr:nvCxnSpPr>
        <xdr:cNvPr id="951" name="直線コネクタ 950">
          <a:extLst>
            <a:ext uri="{FF2B5EF4-FFF2-40B4-BE49-F238E27FC236}">
              <a16:creationId xmlns:a16="http://schemas.microsoft.com/office/drawing/2014/main" id="{D77A1553-0E19-470E-A7A2-048979630E20}"/>
            </a:ext>
          </a:extLst>
        </xdr:cNvPr>
        <xdr:cNvCxnSpPr/>
      </xdr:nvCxnSpPr>
      <xdr:spPr>
        <a:xfrm flipV="1">
          <a:off x="17213580" y="1736407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78739</xdr:rowOff>
    </xdr:from>
    <xdr:to>
      <xdr:col>98</xdr:col>
      <xdr:colOff>38100</xdr:colOff>
      <xdr:row>104</xdr:row>
      <xdr:rowOff>8889</xdr:rowOff>
    </xdr:to>
    <xdr:sp macro="" textlink="">
      <xdr:nvSpPr>
        <xdr:cNvPr id="952" name="楕円 951">
          <a:extLst>
            <a:ext uri="{FF2B5EF4-FFF2-40B4-BE49-F238E27FC236}">
              <a16:creationId xmlns:a16="http://schemas.microsoft.com/office/drawing/2014/main" id="{2BE3F31D-473F-4362-8812-D89A284FC621}"/>
            </a:ext>
          </a:extLst>
        </xdr:cNvPr>
        <xdr:cNvSpPr/>
      </xdr:nvSpPr>
      <xdr:spPr>
        <a:xfrm>
          <a:off x="16388080" y="173456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114300</xdr:rowOff>
    </xdr:from>
    <xdr:to>
      <xdr:col>102</xdr:col>
      <xdr:colOff>114300</xdr:colOff>
      <xdr:row>103</xdr:row>
      <xdr:rowOff>129539</xdr:rowOff>
    </xdr:to>
    <xdr:cxnSp macro="">
      <xdr:nvCxnSpPr>
        <xdr:cNvPr id="953" name="直線コネクタ 952">
          <a:extLst>
            <a:ext uri="{FF2B5EF4-FFF2-40B4-BE49-F238E27FC236}">
              <a16:creationId xmlns:a16="http://schemas.microsoft.com/office/drawing/2014/main" id="{F7B5A14B-6B8A-4650-A4CD-738375D1DE92}"/>
            </a:ext>
          </a:extLst>
        </xdr:cNvPr>
        <xdr:cNvCxnSpPr/>
      </xdr:nvCxnSpPr>
      <xdr:spPr>
        <a:xfrm flipV="1">
          <a:off x="16431260" y="17381220"/>
          <a:ext cx="7823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a:extLst>
            <a:ext uri="{FF2B5EF4-FFF2-40B4-BE49-F238E27FC236}">
              <a16:creationId xmlns:a16="http://schemas.microsoft.com/office/drawing/2014/main" id="{DC62FBC8-9F16-46A8-A46A-C87F68C3B894}"/>
            </a:ext>
          </a:extLst>
        </xdr:cNvPr>
        <xdr:cNvSpPr txBox="1"/>
      </xdr:nvSpPr>
      <xdr:spPr>
        <a:xfrm>
          <a:off x="18561127" y="1774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a:extLst>
            <a:ext uri="{FF2B5EF4-FFF2-40B4-BE49-F238E27FC236}">
              <a16:creationId xmlns:a16="http://schemas.microsoft.com/office/drawing/2014/main" id="{5A8C4973-3FA4-4695-9F00-866E78C55198}"/>
            </a:ext>
          </a:extLst>
        </xdr:cNvPr>
        <xdr:cNvSpPr txBox="1"/>
      </xdr:nvSpPr>
      <xdr:spPr>
        <a:xfrm>
          <a:off x="1777626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56" name="n_3aveValue【庁舎】&#10;一人当たり面積">
          <a:extLst>
            <a:ext uri="{FF2B5EF4-FFF2-40B4-BE49-F238E27FC236}">
              <a16:creationId xmlns:a16="http://schemas.microsoft.com/office/drawing/2014/main" id="{4E2238E5-6560-49E3-B11B-43F12A3959F8}"/>
            </a:ext>
          </a:extLst>
        </xdr:cNvPr>
        <xdr:cNvSpPr txBox="1"/>
      </xdr:nvSpPr>
      <xdr:spPr>
        <a:xfrm>
          <a:off x="1700156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57" name="n_4aveValue【庁舎】&#10;一人当たり面積">
          <a:extLst>
            <a:ext uri="{FF2B5EF4-FFF2-40B4-BE49-F238E27FC236}">
              <a16:creationId xmlns:a16="http://schemas.microsoft.com/office/drawing/2014/main" id="{BE4A8287-46DF-4C94-B3C1-7646CC920082}"/>
            </a:ext>
          </a:extLst>
        </xdr:cNvPr>
        <xdr:cNvSpPr txBox="1"/>
      </xdr:nvSpPr>
      <xdr:spPr>
        <a:xfrm>
          <a:off x="16226867" y="178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149241</xdr:rowOff>
    </xdr:from>
    <xdr:ext cx="469744" cy="259045"/>
    <xdr:sp macro="" textlink="">
      <xdr:nvSpPr>
        <xdr:cNvPr id="958" name="n_1mainValue【庁舎】&#10;一人当たり面積">
          <a:extLst>
            <a:ext uri="{FF2B5EF4-FFF2-40B4-BE49-F238E27FC236}">
              <a16:creationId xmlns:a16="http://schemas.microsoft.com/office/drawing/2014/main" id="{C0674351-FE63-423D-9B80-C6DD81D72A41}"/>
            </a:ext>
          </a:extLst>
        </xdr:cNvPr>
        <xdr:cNvSpPr txBox="1"/>
      </xdr:nvSpPr>
      <xdr:spPr>
        <a:xfrm>
          <a:off x="18561127" y="1708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164482</xdr:rowOff>
    </xdr:from>
    <xdr:ext cx="469744" cy="259045"/>
    <xdr:sp macro="" textlink="">
      <xdr:nvSpPr>
        <xdr:cNvPr id="959" name="n_2mainValue【庁舎】&#10;一人当たり面積">
          <a:extLst>
            <a:ext uri="{FF2B5EF4-FFF2-40B4-BE49-F238E27FC236}">
              <a16:creationId xmlns:a16="http://schemas.microsoft.com/office/drawing/2014/main" id="{76E9B474-9278-45FB-92A3-E8FF0A513871}"/>
            </a:ext>
          </a:extLst>
        </xdr:cNvPr>
        <xdr:cNvSpPr txBox="1"/>
      </xdr:nvSpPr>
      <xdr:spPr>
        <a:xfrm>
          <a:off x="17776267" y="1709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10177</xdr:rowOff>
    </xdr:from>
    <xdr:ext cx="469744" cy="259045"/>
    <xdr:sp macro="" textlink="">
      <xdr:nvSpPr>
        <xdr:cNvPr id="960" name="n_3mainValue【庁舎】&#10;一人当たり面積">
          <a:extLst>
            <a:ext uri="{FF2B5EF4-FFF2-40B4-BE49-F238E27FC236}">
              <a16:creationId xmlns:a16="http://schemas.microsoft.com/office/drawing/2014/main" id="{F08C63CD-56E1-412A-8377-6FBF80C0A643}"/>
            </a:ext>
          </a:extLst>
        </xdr:cNvPr>
        <xdr:cNvSpPr txBox="1"/>
      </xdr:nvSpPr>
      <xdr:spPr>
        <a:xfrm>
          <a:off x="17001567" y="171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25416</xdr:rowOff>
    </xdr:from>
    <xdr:ext cx="469744" cy="259045"/>
    <xdr:sp macro="" textlink="">
      <xdr:nvSpPr>
        <xdr:cNvPr id="961" name="n_4mainValue【庁舎】&#10;一人当たり面積">
          <a:extLst>
            <a:ext uri="{FF2B5EF4-FFF2-40B4-BE49-F238E27FC236}">
              <a16:creationId xmlns:a16="http://schemas.microsoft.com/office/drawing/2014/main" id="{AE3787E0-0A86-44FE-AE44-312688802137}"/>
            </a:ext>
          </a:extLst>
        </xdr:cNvPr>
        <xdr:cNvSpPr txBox="1"/>
      </xdr:nvSpPr>
      <xdr:spPr>
        <a:xfrm>
          <a:off x="16226867" y="1712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4F273516-67DC-4A7C-907E-ED2229D0F3B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76346D63-4231-4F80-B9EA-0E7C3E71A2A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12FA6146-4D3F-4C5F-8F43-682588DE420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・類似団体と比較して特に有形固定資産減価償却率が高くなっている施設は、福祉施設であり、特に低くなっている施設は、消防施設である。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・福祉施設については、昭和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年に建設した郡上偕楽園の老朽化が進んでおり、有形固定資産減価償却率が高くなっているなどの理由から、施設の移転計画事業を開始している。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防災対策の推進による防火水槽の新設・更新がされてきており、有形固定資産減価償却率も低くなっている。単独で存在する消防詰所及び消防ポンプ庫が多くあり、公共施設等総合管理計画に沿って、消防団を取り巻く環境の変化を考慮し適正配置を行う必要があ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
37,769
1,030.75
31,508,481
30,322,182
1,087,889
17,908,066
27,764,772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人口の減少や全国平均を上回る高齢化率（令和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日時点</a:t>
          </a:r>
          <a:r>
            <a:rPr kumimoji="1" lang="en-US" altLang="ja-JP" sz="1100">
              <a:solidFill>
                <a:sysClr val="windowText" lastClr="000000"/>
              </a:solidFill>
              <a:effectLst/>
              <a:latin typeface="+mn-lt"/>
              <a:ea typeface="+mn-ea"/>
              <a:cs typeface="+mn-cs"/>
            </a:rPr>
            <a:t>38.01</a:t>
          </a:r>
          <a:r>
            <a:rPr kumimoji="1" lang="ja-JP" altLang="ja-JP" sz="1100">
              <a:solidFill>
                <a:sysClr val="windowText" lastClr="000000"/>
              </a:solidFill>
              <a:effectLst/>
              <a:latin typeface="+mn-lt"/>
              <a:ea typeface="+mn-ea"/>
              <a:cs typeface="+mn-cs"/>
            </a:rPr>
            <a:t>％）であり、農業と観光を重点とする産業振興施策を進めているが財政基盤が弱い状況となっているため類似団体を下回っている。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地域資源の活用と産業における技術、ネットワーク等様々な蓄積の活用と連携により、交流人口を消費人口へと転換する仕組みづくりなど第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次総合計画の重点課題である「地域資源を活かして産業を育てるまち」づくりを引き続き推進することで財政基盤の強化を図る。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24342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経常経費充当一般財源は、</a:t>
          </a:r>
          <a:r>
            <a:rPr kumimoji="1" lang="ja-JP" altLang="en-US" sz="1100">
              <a:solidFill>
                <a:sysClr val="windowText" lastClr="000000"/>
              </a:solidFill>
              <a:effectLst/>
              <a:latin typeface="+mn-lt"/>
              <a:ea typeface="+mn-ea"/>
              <a:cs typeface="+mn-cs"/>
            </a:rPr>
            <a:t>計画的な地方債の発行により公債費が減少したが、人件費や補助費等（公営企業への繰出金）の増大により全体では増加となった。一方で、経常一般財源の地方交付税及び地方消費税交付金や臨時財政対策債などが減少</a:t>
          </a:r>
          <a:r>
            <a:rPr kumimoji="1" lang="ja-JP" altLang="ja-JP" sz="1100">
              <a:solidFill>
                <a:sysClr val="windowText" lastClr="000000"/>
              </a:solidFill>
              <a:effectLst/>
              <a:latin typeface="+mn-lt"/>
              <a:ea typeface="+mn-ea"/>
              <a:cs typeface="+mn-cs"/>
            </a:rPr>
            <a:t>したため、経常収支比率は</a:t>
          </a:r>
          <a:r>
            <a:rPr kumimoji="1" lang="en-US" altLang="ja-JP" sz="1100">
              <a:solidFill>
                <a:sysClr val="windowText" lastClr="000000"/>
              </a:solidFill>
              <a:effectLst/>
              <a:latin typeface="+mn-lt"/>
              <a:ea typeface="+mn-ea"/>
              <a:cs typeface="+mn-cs"/>
            </a:rPr>
            <a:t>86.9</a:t>
          </a:r>
          <a:r>
            <a:rPr kumimoji="1" lang="ja-JP" altLang="ja-JP" sz="1100">
              <a:solidFill>
                <a:sysClr val="windowText" lastClr="000000"/>
              </a:solidFill>
              <a:effectLst/>
              <a:latin typeface="+mn-lt"/>
              <a:ea typeface="+mn-ea"/>
              <a:cs typeface="+mn-cs"/>
            </a:rPr>
            <a:t>％で前年から</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ポイント増加した。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人口減少の影響等により、今後はさらに経常一般財源が減少することが想定されるが</a:t>
          </a:r>
          <a:r>
            <a:rPr kumimoji="1" lang="ja-JP" altLang="en-US" sz="1100">
              <a:solidFill>
                <a:sysClr val="windowText" lastClr="000000"/>
              </a:solidFill>
              <a:effectLst/>
              <a:latin typeface="+mn-lt"/>
              <a:ea typeface="+mn-ea"/>
              <a:cs typeface="+mn-cs"/>
            </a:rPr>
            <a:t>、物価高騰や人件費の増加に対応するための経常経費の見直し</a:t>
          </a:r>
          <a:r>
            <a:rPr kumimoji="1" lang="ja-JP" altLang="ja-JP" sz="1100">
              <a:solidFill>
                <a:sysClr val="windowText" lastClr="000000"/>
              </a:solidFill>
              <a:effectLst/>
              <a:latin typeface="+mn-lt"/>
              <a:ea typeface="+mn-ea"/>
              <a:cs typeface="+mn-cs"/>
            </a:rPr>
            <a:t>など</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行財政改革の取組</a:t>
          </a:r>
          <a:r>
            <a:rPr kumimoji="1" lang="ja-JP" altLang="en-US" sz="1100">
              <a:solidFill>
                <a:sysClr val="windowText" lastClr="000000"/>
              </a:solidFill>
              <a:effectLst/>
              <a:latin typeface="+mn-lt"/>
              <a:ea typeface="+mn-ea"/>
              <a:cs typeface="+mn-cs"/>
            </a:rPr>
            <a:t>みを推進し、</a:t>
          </a:r>
          <a:r>
            <a:rPr kumimoji="1" lang="ja-JP" altLang="ja-JP" sz="1100">
              <a:solidFill>
                <a:sysClr val="windowText" lastClr="000000"/>
              </a:solidFill>
              <a:effectLst/>
              <a:latin typeface="+mn-lt"/>
              <a:ea typeface="+mn-ea"/>
              <a:cs typeface="+mn-cs"/>
            </a:rPr>
            <a:t>財政の健全化を図る。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61</xdr:row>
      <xdr:rowOff>87206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96313"/>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118956</xdr:rowOff>
    </xdr:from>
    <xdr:to>
      <xdr:col>19</xdr:col>
      <xdr:colOff>133350</xdr:colOff>
      <xdr:row>60</xdr:row>
      <xdr:rowOff>9313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63056"/>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118956</xdr:rowOff>
    </xdr:from>
    <xdr:to>
      <xdr:col>15</xdr:col>
      <xdr:colOff>82550</xdr:colOff>
      <xdr:row>60</xdr:row>
      <xdr:rowOff>89746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63056"/>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61</xdr:row>
      <xdr:rowOff>159596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674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36406</xdr:rowOff>
    </xdr:from>
    <xdr:to>
      <xdr:col>23</xdr:col>
      <xdr:colOff>184150</xdr:colOff>
      <xdr:row>61</xdr:row>
      <xdr:rowOff>138006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52933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129963</xdr:rowOff>
    </xdr:from>
    <xdr:to>
      <xdr:col>19</xdr:col>
      <xdr:colOff>184150</xdr:colOff>
      <xdr:row>60</xdr:row>
      <xdr:rowOff>60113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70290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68156</xdr:rowOff>
    </xdr:from>
    <xdr:to>
      <xdr:col>15</xdr:col>
      <xdr:colOff>133350</xdr:colOff>
      <xdr:row>58</xdr:row>
      <xdr:rowOff>169756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8483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150723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49123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類似団体平均より人件費・物件費等が上回っているのは、広大な面積を有することによる類似施設の経費の増加が主な要因である。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なお、職員数については定員管理適正化計画に基づき採用抑制や事業見直しを進め、平成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年度までに大幅な削減を行っている。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今後は現在の適正な職員数を維持しつつ、</a:t>
          </a:r>
          <a:r>
            <a:rPr kumimoji="1" lang="ja-JP" altLang="en-US" sz="1100">
              <a:solidFill>
                <a:sysClr val="windowText" lastClr="000000"/>
              </a:solidFill>
              <a:effectLst/>
              <a:latin typeface="+mn-lt"/>
              <a:ea typeface="+mn-ea"/>
              <a:cs typeface="+mn-cs"/>
            </a:rPr>
            <a:t>物価高騰等への対応を含め、</a:t>
          </a:r>
          <a:r>
            <a:rPr kumimoji="1" lang="ja-JP" altLang="ja-JP" sz="1100">
              <a:solidFill>
                <a:sysClr val="windowText" lastClr="000000"/>
              </a:solidFill>
              <a:effectLst/>
              <a:latin typeface="+mn-lt"/>
              <a:ea typeface="+mn-ea"/>
              <a:cs typeface="+mn-cs"/>
            </a:rPr>
            <a:t>経常的な事務経費や公共施設適正配置計画に基づいた施設管理経費などの見直しと削減を進める必要がある。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104955</xdr:rowOff>
    </xdr:from>
    <xdr:to>
      <xdr:col>23</xdr:col>
      <xdr:colOff>133350</xdr:colOff>
      <xdr:row>86</xdr:row>
      <xdr:rowOff>135533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849655"/>
          <a:ext cx="838200" cy="3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104955</xdr:rowOff>
    </xdr:from>
    <xdr:to>
      <xdr:col>19</xdr:col>
      <xdr:colOff>133350</xdr:colOff>
      <xdr:row>86</xdr:row>
      <xdr:rowOff>105346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849655"/>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162100</xdr:rowOff>
    </xdr:from>
    <xdr:to>
      <xdr:col>15</xdr:col>
      <xdr:colOff>82550</xdr:colOff>
      <xdr:row>86</xdr:row>
      <xdr:rowOff>105346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735350"/>
          <a:ext cx="889000" cy="1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5696</xdr:rowOff>
    </xdr:from>
    <xdr:to>
      <xdr:col>11</xdr:col>
      <xdr:colOff>31750</xdr:colOff>
      <xdr:row>85</xdr:row>
      <xdr:rowOff>162100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78946"/>
          <a:ext cx="889000" cy="15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84733</xdr:rowOff>
    </xdr:from>
    <xdr:to>
      <xdr:col>23</xdr:col>
      <xdr:colOff>184150</xdr:colOff>
      <xdr:row>87</xdr:row>
      <xdr:rowOff>14883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8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56810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80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54155</xdr:rowOff>
    </xdr:from>
    <xdr:to>
      <xdr:col>19</xdr:col>
      <xdr:colOff>184150</xdr:colOff>
      <xdr:row>86</xdr:row>
      <xdr:rowOff>155755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9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140532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8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54546</xdr:rowOff>
    </xdr:from>
    <xdr:to>
      <xdr:col>15</xdr:col>
      <xdr:colOff>133350</xdr:colOff>
      <xdr:row>86</xdr:row>
      <xdr:rowOff>156146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79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140923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88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111300</xdr:rowOff>
    </xdr:from>
    <xdr:to>
      <xdr:col>11</xdr:col>
      <xdr:colOff>82550</xdr:colOff>
      <xdr:row>86</xdr:row>
      <xdr:rowOff>41450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26227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126346</xdr:rowOff>
    </xdr:from>
    <xdr:to>
      <xdr:col>7</xdr:col>
      <xdr:colOff>31750</xdr:colOff>
      <xdr:row>85</xdr:row>
      <xdr:rowOff>56496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41273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類似団体平均を</a:t>
          </a:r>
          <a:r>
            <a:rPr kumimoji="1" lang="en-US" altLang="ja-JP" sz="1100">
              <a:solidFill>
                <a:sysClr val="windowText" lastClr="000000"/>
              </a:solidFill>
              <a:effectLst/>
              <a:latin typeface="+mn-lt"/>
              <a:ea typeface="+mn-ea"/>
              <a:cs typeface="+mn-cs"/>
            </a:rPr>
            <a:t>3.8</a:t>
          </a:r>
          <a:r>
            <a:rPr kumimoji="1" lang="ja-JP" altLang="ja-JP" sz="1100">
              <a:solidFill>
                <a:sysClr val="windowText" lastClr="000000"/>
              </a:solidFill>
              <a:effectLst/>
              <a:latin typeface="+mn-lt"/>
              <a:ea typeface="+mn-ea"/>
              <a:cs typeface="+mn-cs"/>
            </a:rPr>
            <a:t>ポイント、県内市平均を</a:t>
          </a:r>
          <a:r>
            <a:rPr kumimoji="1" lang="en-US" altLang="ja-JP" sz="1100">
              <a:solidFill>
                <a:sysClr val="windowText" lastClr="000000"/>
              </a:solidFill>
              <a:effectLst/>
              <a:latin typeface="+mn-lt"/>
              <a:ea typeface="+mn-ea"/>
              <a:cs typeface="+mn-cs"/>
            </a:rPr>
            <a:t>4.2</a:t>
          </a:r>
          <a:r>
            <a:rPr kumimoji="1" lang="ja-JP" altLang="ja-JP" sz="1100">
              <a:solidFill>
                <a:sysClr val="windowText" lastClr="000000"/>
              </a:solidFill>
              <a:effectLst/>
              <a:latin typeface="+mn-lt"/>
              <a:ea typeface="+mn-ea"/>
              <a:cs typeface="+mn-cs"/>
            </a:rPr>
            <a:t>ポイント下回っている状況であり、</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市中</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番目となっている。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人事評価制度を平成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年度から導入し、試行期間を経て平成</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年度から本格施行している。これにより、給与水準の適正化に努めている。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69056</xdr:rowOff>
    </xdr:from>
    <xdr:to>
      <xdr:col>81</xdr:col>
      <xdr:colOff>44450</xdr:colOff>
      <xdr:row>81</xdr:row>
      <xdr:rowOff>69056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56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69056</xdr:rowOff>
    </xdr:from>
    <xdr:to>
      <xdr:col>77</xdr:col>
      <xdr:colOff>44450</xdr:colOff>
      <xdr:row>81</xdr:row>
      <xdr:rowOff>69056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5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53975</xdr:rowOff>
    </xdr:from>
    <xdr:to>
      <xdr:col>72</xdr:col>
      <xdr:colOff>203200</xdr:colOff>
      <xdr:row>81</xdr:row>
      <xdr:rowOff>69056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94142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8731</xdr:rowOff>
    </xdr:from>
    <xdr:to>
      <xdr:col>68</xdr:col>
      <xdr:colOff>152400</xdr:colOff>
      <xdr:row>81</xdr:row>
      <xdr:rowOff>53975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89618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18256</xdr:rowOff>
    </xdr:from>
    <xdr:to>
      <xdr:col>81</xdr:col>
      <xdr:colOff>95250</xdr:colOff>
      <xdr:row>81</xdr:row>
      <xdr:rowOff>119856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110983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18256</xdr:rowOff>
    </xdr:from>
    <xdr:to>
      <xdr:col>77</xdr:col>
      <xdr:colOff>95250</xdr:colOff>
      <xdr:row>81</xdr:row>
      <xdr:rowOff>119856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130033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74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18256</xdr:rowOff>
    </xdr:from>
    <xdr:to>
      <xdr:col>73</xdr:col>
      <xdr:colOff>44450</xdr:colOff>
      <xdr:row>81</xdr:row>
      <xdr:rowOff>119856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130033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7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3175</xdr:rowOff>
    </xdr:from>
    <xdr:to>
      <xdr:col>68</xdr:col>
      <xdr:colOff>203200</xdr:colOff>
      <xdr:row>81</xdr:row>
      <xdr:rowOff>104775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114952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129381</xdr:rowOff>
    </xdr:from>
    <xdr:to>
      <xdr:col>64</xdr:col>
      <xdr:colOff>152400</xdr:colOff>
      <xdr:row>81</xdr:row>
      <xdr:rowOff>59531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4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69708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1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類似団体平均値との差は、令和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3.58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となり</a:t>
          </a:r>
          <a:r>
            <a:rPr kumimoji="1" lang="ja-JP" altLang="ja-JP" sz="1100">
              <a:solidFill>
                <a:sysClr val="windowText" lastClr="000000"/>
              </a:solidFill>
              <a:effectLst/>
              <a:latin typeface="+mn-lt"/>
              <a:ea typeface="+mn-ea"/>
              <a:cs typeface="+mn-cs"/>
            </a:rPr>
            <a:t>、依然として大きいままである。広大な面積による行政運営など地理的要因もあり大幅な削減は困難であるが、今後も定員管理の適正化を図り、組織の見直しを進め指標改善に努める。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40519</xdr:rowOff>
    </xdr:from>
    <xdr:to>
      <xdr:col>81</xdr:col>
      <xdr:colOff>44450</xdr:colOff>
      <xdr:row>64</xdr:row>
      <xdr:rowOff>62351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13319"/>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40519</xdr:rowOff>
    </xdr:from>
    <xdr:to>
      <xdr:col>77</xdr:col>
      <xdr:colOff>44450</xdr:colOff>
      <xdr:row>64</xdr:row>
      <xdr:rowOff>46265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01331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17538</xdr:rowOff>
    </xdr:from>
    <xdr:to>
      <xdr:col>72</xdr:col>
      <xdr:colOff>203200</xdr:colOff>
      <xdr:row>64</xdr:row>
      <xdr:rowOff>46265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90338"/>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154517</xdr:rowOff>
    </xdr:from>
    <xdr:to>
      <xdr:col>68</xdr:col>
      <xdr:colOff>152400</xdr:colOff>
      <xdr:row>64</xdr:row>
      <xdr:rowOff>17538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558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11551</xdr:rowOff>
    </xdr:from>
    <xdr:to>
      <xdr:col>81</xdr:col>
      <xdr:colOff>95250</xdr:colOff>
      <xdr:row>64</xdr:row>
      <xdr:rowOff>113151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155078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5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161169</xdr:rowOff>
    </xdr:from>
    <xdr:to>
      <xdr:col>77</xdr:col>
      <xdr:colOff>95250</xdr:colOff>
      <xdr:row>64</xdr:row>
      <xdr:rowOff>91319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76096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4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166915</xdr:rowOff>
    </xdr:from>
    <xdr:to>
      <xdr:col>73</xdr:col>
      <xdr:colOff>44450</xdr:colOff>
      <xdr:row>64</xdr:row>
      <xdr:rowOff>97065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81842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5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138188</xdr:rowOff>
    </xdr:from>
    <xdr:to>
      <xdr:col>68</xdr:col>
      <xdr:colOff>203200</xdr:colOff>
      <xdr:row>64</xdr:row>
      <xdr:rowOff>68338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3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53115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2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103717</xdr:rowOff>
    </xdr:from>
    <xdr:to>
      <xdr:col>64</xdr:col>
      <xdr:colOff>152400</xdr:colOff>
      <xdr:row>64</xdr:row>
      <xdr:rowOff>33867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18644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年度決算から実質公債費比率は起債許可団体となる</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を下回り、その後も</a:t>
          </a:r>
          <a:r>
            <a:rPr kumimoji="1" lang="ja-JP" altLang="en-US" sz="1100">
              <a:solidFill>
                <a:sysClr val="windowText" lastClr="000000"/>
              </a:solidFill>
              <a:effectLst/>
              <a:latin typeface="+mn-lt"/>
              <a:ea typeface="+mn-ea"/>
              <a:cs typeface="+mn-cs"/>
            </a:rPr>
            <a:t>着実に</a:t>
          </a:r>
          <a:r>
            <a:rPr kumimoji="1" lang="ja-JP" altLang="ja-JP" sz="1100">
              <a:solidFill>
                <a:sysClr val="windowText" lastClr="000000"/>
              </a:solidFill>
              <a:effectLst/>
              <a:latin typeface="+mn-lt"/>
              <a:ea typeface="+mn-ea"/>
              <a:cs typeface="+mn-cs"/>
            </a:rPr>
            <a:t>比率は低下し令和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11.1</a:t>
          </a:r>
          <a:r>
            <a:rPr kumimoji="1" lang="ja-JP" altLang="ja-JP" sz="1100">
              <a:solidFill>
                <a:sysClr val="windowText" lastClr="000000"/>
              </a:solidFill>
              <a:effectLst/>
              <a:latin typeface="+mn-lt"/>
              <a:ea typeface="+mn-ea"/>
              <a:cs typeface="+mn-cs"/>
            </a:rPr>
            <a:t>％となったが、依然として類似団体や岐阜県平均よりも高い水準であるため、今後の財政運営では、財政中期試算に基づいた地方債発行などにより適正な指標維持に努める。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26307</xdr:rowOff>
    </xdr:from>
    <xdr:to>
      <xdr:col>81</xdr:col>
      <xdr:colOff>44450</xdr:colOff>
      <xdr:row>43</xdr:row>
      <xdr:rowOff>60778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3986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60778</xdr:rowOff>
    </xdr:from>
    <xdr:to>
      <xdr:col>77</xdr:col>
      <xdr:colOff>44450</xdr:colOff>
      <xdr:row>43</xdr:row>
      <xdr:rowOff>106741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331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106741</xdr:rowOff>
    </xdr:from>
    <xdr:to>
      <xdr:col>72</xdr:col>
      <xdr:colOff>203200</xdr:colOff>
      <xdr:row>44</xdr:row>
      <xdr:rowOff>4233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4790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4233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146957</xdr:rowOff>
    </xdr:from>
    <xdr:to>
      <xdr:col>81</xdr:col>
      <xdr:colOff>95250</xdr:colOff>
      <xdr:row>43</xdr:row>
      <xdr:rowOff>77107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119034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9978</xdr:rowOff>
    </xdr:from>
    <xdr:to>
      <xdr:col>77</xdr:col>
      <xdr:colOff>95250</xdr:colOff>
      <xdr:row>43</xdr:row>
      <xdr:rowOff>111578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96355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55941</xdr:rowOff>
    </xdr:from>
    <xdr:to>
      <xdr:col>73</xdr:col>
      <xdr:colOff>44450</xdr:colOff>
      <xdr:row>43</xdr:row>
      <xdr:rowOff>157541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142318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職員数の減少による退職手当負担見込額や繰上償還に伴う地方債現在高の減少などにより平成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年度までは類似団体を下回っていたが、基金繰入金の増加に伴う充当可能基金の減少などにより平成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年度以降は類似団体を上回っている。令和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年度は前年度から</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ポイント減少したが、類似団体平均を</a:t>
          </a:r>
          <a:r>
            <a:rPr kumimoji="1" lang="en-US" altLang="ja-JP" sz="1100">
              <a:solidFill>
                <a:sysClr val="windowText" lastClr="000000"/>
              </a:solidFill>
              <a:effectLst/>
              <a:latin typeface="+mn-lt"/>
              <a:ea typeface="+mn-ea"/>
              <a:cs typeface="+mn-cs"/>
            </a:rPr>
            <a:t>51.1</a:t>
          </a:r>
          <a:r>
            <a:rPr kumimoji="1" lang="ja-JP" altLang="ja-JP" sz="1100">
              <a:solidFill>
                <a:sysClr val="windowText" lastClr="000000"/>
              </a:solidFill>
              <a:effectLst/>
              <a:latin typeface="+mn-lt"/>
              <a:ea typeface="+mn-ea"/>
              <a:cs typeface="+mn-cs"/>
            </a:rPr>
            <a:t>ポイント上回り、依然として類似団体や岐阜県平均よりも高い水準を推移している。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今後も引き続き、計画的に地方債現在高の削減</a:t>
          </a:r>
          <a:r>
            <a:rPr kumimoji="1" lang="ja-JP" altLang="en-US" sz="1100">
              <a:solidFill>
                <a:sysClr val="windowText" lastClr="000000"/>
              </a:solidFill>
              <a:effectLst/>
              <a:latin typeface="+mn-lt"/>
              <a:ea typeface="+mn-ea"/>
              <a:cs typeface="+mn-cs"/>
            </a:rPr>
            <a:t>に努めるとともに、課題となっている基金残高確保のための具体的な取組みを進め、</a:t>
          </a:r>
          <a:r>
            <a:rPr kumimoji="1" lang="ja-JP" altLang="ja-JP" sz="1100">
              <a:solidFill>
                <a:sysClr val="windowText" lastClr="000000"/>
              </a:solidFill>
              <a:effectLst/>
              <a:latin typeface="+mn-lt"/>
              <a:ea typeface="+mn-ea"/>
              <a:cs typeface="+mn-cs"/>
            </a:rPr>
            <a:t>健全な財政運営に努める。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37516</xdr:rowOff>
    </xdr:from>
    <xdr:to>
      <xdr:col>81</xdr:col>
      <xdr:colOff>44450</xdr:colOff>
      <xdr:row>16</xdr:row>
      <xdr:rowOff>46203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780716"/>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46203</xdr:rowOff>
    </xdr:from>
    <xdr:to>
      <xdr:col>77</xdr:col>
      <xdr:colOff>44450</xdr:colOff>
      <xdr:row>16</xdr:row>
      <xdr:rowOff>55855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78940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55855</xdr:rowOff>
    </xdr:from>
    <xdr:to>
      <xdr:col>72</xdr:col>
      <xdr:colOff>203200</xdr:colOff>
      <xdr:row>16</xdr:row>
      <xdr:rowOff>109906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799055"/>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109906</xdr:rowOff>
    </xdr:from>
    <xdr:to>
      <xdr:col>68</xdr:col>
      <xdr:colOff>152400</xdr:colOff>
      <xdr:row>16</xdr:row>
      <xdr:rowOff>119558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85310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158166</xdr:rowOff>
    </xdr:from>
    <xdr:to>
      <xdr:col>81</xdr:col>
      <xdr:colOff>95250</xdr:colOff>
      <xdr:row>16</xdr:row>
      <xdr:rowOff>88316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7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130243</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7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166853</xdr:rowOff>
    </xdr:from>
    <xdr:to>
      <xdr:col>77</xdr:col>
      <xdr:colOff>95250</xdr:colOff>
      <xdr:row>16</xdr:row>
      <xdr:rowOff>97003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7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81780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8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5055</xdr:rowOff>
    </xdr:from>
    <xdr:to>
      <xdr:col>73</xdr:col>
      <xdr:colOff>44450</xdr:colOff>
      <xdr:row>16</xdr:row>
      <xdr:rowOff>106655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7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91432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83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59106</xdr:rowOff>
    </xdr:from>
    <xdr:to>
      <xdr:col>68</xdr:col>
      <xdr:colOff>203200</xdr:colOff>
      <xdr:row>16</xdr:row>
      <xdr:rowOff>160706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8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145483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88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68758</xdr:rowOff>
    </xdr:from>
    <xdr:to>
      <xdr:col>64</xdr:col>
      <xdr:colOff>152400</xdr:colOff>
      <xdr:row>16</xdr:row>
      <xdr:rowOff>170358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81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155135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8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
37,769
1,030.75
31,508,481
30,322,182
1,087,889
17,908,066
27,764,772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当該比率は昨年度より</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ポイント増加し、依然として類似団体平均を毎年</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ポイント程度下回っている状況である。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地理的な要因等により大幅な削減は困難な状況であるが、平成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年度から進めている定員管理適正化計画に沿った職員数管理により適正な指標維持に努める。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140607</xdr:rowOff>
    </xdr:from>
    <xdr:to>
      <xdr:col>24</xdr:col>
      <xdr:colOff>25400</xdr:colOff>
      <xdr:row>36</xdr:row>
      <xdr:rowOff>34472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413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86178</xdr:rowOff>
    </xdr:from>
    <xdr:to>
      <xdr:col>19</xdr:col>
      <xdr:colOff>187325</xdr:colOff>
      <xdr:row>35</xdr:row>
      <xdr:rowOff>140607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86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86178</xdr:rowOff>
    </xdr:from>
    <xdr:to>
      <xdr:col>15</xdr:col>
      <xdr:colOff>98425</xdr:colOff>
      <xdr:row>36</xdr:row>
      <xdr:rowOff>45357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86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105228</xdr:rowOff>
    </xdr:from>
    <xdr:to>
      <xdr:col>11</xdr:col>
      <xdr:colOff>9525</xdr:colOff>
      <xdr:row>36</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34528"/>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155122</xdr:rowOff>
    </xdr:from>
    <xdr:to>
      <xdr:col>24</xdr:col>
      <xdr:colOff>76200</xdr:colOff>
      <xdr:row>36</xdr:row>
      <xdr:rowOff>85272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89807</xdr:rowOff>
    </xdr:from>
    <xdr:to>
      <xdr:col>20</xdr:col>
      <xdr:colOff>38100</xdr:colOff>
      <xdr:row>36</xdr:row>
      <xdr:rowOff>19957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30134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5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35378</xdr:rowOff>
    </xdr:from>
    <xdr:to>
      <xdr:col>15</xdr:col>
      <xdr:colOff>149225</xdr:colOff>
      <xdr:row>35</xdr:row>
      <xdr:rowOff>136978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147155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166007</xdr:rowOff>
    </xdr:from>
    <xdr:to>
      <xdr:col>11</xdr:col>
      <xdr:colOff>60325</xdr:colOff>
      <xdr:row>36</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106334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54428</xdr:rowOff>
    </xdr:from>
    <xdr:to>
      <xdr:col>6</xdr:col>
      <xdr:colOff>171450</xdr:colOff>
      <xdr:row>34</xdr:row>
      <xdr:rowOff>156028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166205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当該比率は</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物価高騰の影響を受けたことなどにより、昨年度</a:t>
          </a:r>
          <a:r>
            <a:rPr kumimoji="1" lang="ja-JP" altLang="en-US" sz="1100">
              <a:solidFill>
                <a:sysClr val="windowText" lastClr="000000"/>
              </a:solidFill>
              <a:effectLst/>
              <a:latin typeface="+mn-lt"/>
              <a:ea typeface="+mn-ea"/>
              <a:cs typeface="+mn-cs"/>
            </a:rPr>
            <a:t>と同数値</a:t>
          </a:r>
          <a:r>
            <a:rPr kumimoji="1" lang="ja-JP" altLang="ja-JP" sz="1100">
              <a:solidFill>
                <a:sysClr val="windowText" lastClr="000000"/>
              </a:solidFill>
              <a:effectLst/>
              <a:latin typeface="+mn-lt"/>
              <a:ea typeface="+mn-ea"/>
              <a:cs typeface="+mn-cs"/>
            </a:rPr>
            <a:t>となった。また、類似団体平均を</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合併による類似施設経費の影響で高い水準であるが、今後も引き続き経常事務経費の削減を進めると</a:t>
          </a:r>
          <a:r>
            <a:rPr kumimoji="1" lang="ja-JP" altLang="en-US" sz="1100">
              <a:solidFill>
                <a:sysClr val="windowText" lastClr="000000"/>
              </a:solidFill>
              <a:effectLst/>
              <a:latin typeface="+mn-lt"/>
              <a:ea typeface="+mn-ea"/>
              <a:cs typeface="+mn-cs"/>
            </a:rPr>
            <a:t>ともに、経費の増加と</a:t>
          </a:r>
          <a:r>
            <a:rPr kumimoji="1" lang="ja-JP" altLang="ja-JP" sz="1100">
              <a:solidFill>
                <a:schemeClr val="dk1"/>
              </a:solidFill>
              <a:effectLst/>
              <a:latin typeface="+mn-lt"/>
              <a:ea typeface="+mn-ea"/>
              <a:cs typeface="+mn-cs"/>
            </a:rPr>
            <a:t>老朽化</a:t>
          </a:r>
          <a:r>
            <a:rPr kumimoji="1" lang="ja-JP" altLang="en-US" sz="1100">
              <a:solidFill>
                <a:schemeClr val="dk1"/>
              </a:solidFill>
              <a:effectLst/>
              <a:latin typeface="+mn-lt"/>
              <a:ea typeface="+mn-ea"/>
              <a:cs typeface="+mn-cs"/>
            </a:rPr>
            <a:t>等</a:t>
          </a:r>
          <a:r>
            <a:rPr kumimoji="1" lang="ja-JP" altLang="en-US" sz="1100">
              <a:solidFill>
                <a:sysClr val="windowText" lastClr="000000"/>
              </a:solidFill>
              <a:effectLst/>
              <a:latin typeface="+mn-lt"/>
              <a:ea typeface="+mn-ea"/>
              <a:cs typeface="+mn-cs"/>
            </a:rPr>
            <a:t>が課題となっている</a:t>
          </a:r>
          <a:r>
            <a:rPr kumimoji="1" lang="ja-JP" altLang="ja-JP" sz="1100">
              <a:solidFill>
                <a:sysClr val="windowText" lastClr="000000"/>
              </a:solidFill>
              <a:effectLst/>
              <a:latin typeface="+mn-lt"/>
              <a:ea typeface="+mn-ea"/>
              <a:cs typeface="+mn-cs"/>
            </a:rPr>
            <a:t>公共施設の</a:t>
          </a:r>
          <a:r>
            <a:rPr kumimoji="1" lang="ja-JP" altLang="en-US" sz="1100">
              <a:solidFill>
                <a:sysClr val="windowText" lastClr="000000"/>
              </a:solidFill>
              <a:effectLst/>
              <a:latin typeface="+mn-lt"/>
              <a:ea typeface="+mn-ea"/>
              <a:cs typeface="+mn-cs"/>
            </a:rPr>
            <a:t>廃止・縮小を進めること</a:t>
          </a:r>
          <a:r>
            <a:rPr kumimoji="1" lang="ja-JP" altLang="ja-JP" sz="1100">
              <a:solidFill>
                <a:sysClr val="windowText" lastClr="000000"/>
              </a:solidFill>
              <a:effectLst/>
              <a:latin typeface="+mn-lt"/>
              <a:ea typeface="+mn-ea"/>
              <a:cs typeface="+mn-cs"/>
            </a:rPr>
            <a:t>で経費削減</a:t>
          </a:r>
          <a:r>
            <a:rPr kumimoji="1" lang="ja-JP" altLang="en-US" sz="1100">
              <a:solidFill>
                <a:sysClr val="windowText" lastClr="000000"/>
              </a:solidFill>
              <a:effectLst/>
              <a:latin typeface="+mn-lt"/>
              <a:ea typeface="+mn-ea"/>
              <a:cs typeface="+mn-cs"/>
            </a:rPr>
            <a:t>に努める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16</xdr:row>
      <xdr:rowOff>157480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00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16</xdr:row>
      <xdr:rowOff>157480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09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73660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09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17</xdr:row>
      <xdr:rowOff>54610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168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123207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扶助費についても単独事業の見直しや事業費の精査を行っているため、類似団体内平均値を</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ポイント下回っている。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今後も引続き、必要最小限の経費を原則とした事業点検評価を行っていくことで、財政を圧迫することのないよう努める。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54</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982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18143</xdr:rowOff>
    </xdr:from>
    <xdr:to>
      <xdr:col>19</xdr:col>
      <xdr:colOff>187325</xdr:colOff>
      <xdr:row>54</xdr:row>
      <xdr:rowOff>39915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76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18143</xdr:rowOff>
    </xdr:from>
    <xdr:to>
      <xdr:col>15</xdr:col>
      <xdr:colOff>98425</xdr:colOff>
      <xdr:row>54</xdr:row>
      <xdr:rowOff>39915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76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39915</xdr:rowOff>
    </xdr:from>
    <xdr:to>
      <xdr:col>11</xdr:col>
      <xdr:colOff>9525</xdr:colOff>
      <xdr:row>54</xdr:row>
      <xdr:rowOff>137885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98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160565</xdr:rowOff>
    </xdr:from>
    <xdr:to>
      <xdr:col>20</xdr:col>
      <xdr:colOff>38100</xdr:colOff>
      <xdr:row>54</xdr:row>
      <xdr:rowOff>90715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100892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138793</xdr:rowOff>
    </xdr:from>
    <xdr:to>
      <xdr:col>15</xdr:col>
      <xdr:colOff>149225</xdr:colOff>
      <xdr:row>54</xdr:row>
      <xdr:rowOff>68943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79120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160565</xdr:rowOff>
    </xdr:from>
    <xdr:to>
      <xdr:col>11</xdr:col>
      <xdr:colOff>60325</xdr:colOff>
      <xdr:row>54</xdr:row>
      <xdr:rowOff>90715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当該比率は昨年度より</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ポイントの増加となり、類似団体平均を</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ポイント下回っている。なお、令和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年度より下水道事業の企業会計移行により繰出金が補助費等となったことでポイントは大きく減少している。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今後も、施設経費や事務事業の効率化など収支の改善により更なる繰出金の削減に努める。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43180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377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92710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9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58</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2246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当該比率は昨年度より</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ポイントの増加となり、類似団体平均を</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ポイント下回っている。なお、令和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年度より下水道事業の企業会計移行により繰出金が補助費等となったことでポイントは大きく増加している。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今後も、各事業における負担金及び補助金の必要性を検証しながら経費削減に努める。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90424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214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62992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12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10414</xdr:rowOff>
    </xdr:from>
    <xdr:to>
      <xdr:col>69</xdr:col>
      <xdr:colOff>92075</xdr:colOff>
      <xdr:row>36</xdr:row>
      <xdr:rowOff>62992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1116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131064</xdr:rowOff>
    </xdr:from>
    <xdr:to>
      <xdr:col>65</xdr:col>
      <xdr:colOff>53975</xdr:colOff>
      <xdr:row>35</xdr:row>
      <xdr:rowOff>61214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71391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年度までは「公債費負担適正化計画」により計画的な削減を図ってきた。合併時の投資財源として発行した合併特例債の償還などにより類似団体平均値を依然として大きく上回っている。平成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年度以降は財政中期試算により公債費の適正化を進めており指標は年々減少してき</a:t>
          </a:r>
          <a:r>
            <a:rPr kumimoji="1" lang="ja-JP" altLang="en-US" sz="1100">
              <a:solidFill>
                <a:sysClr val="windowText" lastClr="000000"/>
              </a:solidFill>
              <a:effectLst/>
              <a:latin typeface="+mn-lt"/>
              <a:ea typeface="+mn-ea"/>
              <a:cs typeface="+mn-cs"/>
            </a:rPr>
            <a:t>ており</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年度は昨年度</a:t>
          </a:r>
          <a:r>
            <a:rPr kumimoji="1" lang="ja-JP" altLang="en-US" sz="1100">
              <a:solidFill>
                <a:sysClr val="windowText" lastClr="000000"/>
              </a:solidFill>
              <a:effectLst/>
              <a:latin typeface="+mn-lt"/>
              <a:ea typeface="+mn-ea"/>
              <a:cs typeface="+mn-cs"/>
            </a:rPr>
            <a:t>と同数値であった</a:t>
          </a:r>
          <a:r>
            <a:rPr kumimoji="1" lang="ja-JP" altLang="ja-JP" sz="1100">
              <a:solidFill>
                <a:sysClr val="windowText" lastClr="000000"/>
              </a:solidFill>
              <a:effectLst/>
              <a:latin typeface="+mn-lt"/>
              <a:ea typeface="+mn-ea"/>
              <a:cs typeface="+mn-cs"/>
            </a:rPr>
            <a:t>。今後も財政状況を見極めながら、計画的な地方債の発行と償還により指標の改善に努める。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108713</xdr:rowOff>
    </xdr:from>
    <xdr:to>
      <xdr:col>24</xdr:col>
      <xdr:colOff>25400</xdr:colOff>
      <xdr:row>78</xdr:row>
      <xdr:rowOff>108713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481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94996</xdr:rowOff>
    </xdr:from>
    <xdr:to>
      <xdr:col>19</xdr:col>
      <xdr:colOff>187325</xdr:colOff>
      <xdr:row>78</xdr:row>
      <xdr:rowOff>108713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4680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94996</xdr:rowOff>
    </xdr:from>
    <xdr:to>
      <xdr:col>15</xdr:col>
      <xdr:colOff>98425</xdr:colOff>
      <xdr:row>78</xdr:row>
      <xdr:rowOff>168148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680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168148</xdr:rowOff>
    </xdr:from>
    <xdr:to>
      <xdr:col>11</xdr:col>
      <xdr:colOff>9525</xdr:colOff>
      <xdr:row>79</xdr:row>
      <xdr:rowOff>60706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412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57913</xdr:rowOff>
    </xdr:from>
    <xdr:to>
      <xdr:col>24</xdr:col>
      <xdr:colOff>76200</xdr:colOff>
      <xdr:row>78</xdr:row>
      <xdr:rowOff>159513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29990</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44196</xdr:rowOff>
    </xdr:from>
    <xdr:to>
      <xdr:col>15</xdr:col>
      <xdr:colOff>149225</xdr:colOff>
      <xdr:row>78</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130573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117348</xdr:rowOff>
    </xdr:from>
    <xdr:to>
      <xdr:col>11</xdr:col>
      <xdr:colOff>60325</xdr:colOff>
      <xdr:row>79</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32275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9906</xdr:rowOff>
    </xdr:from>
    <xdr:to>
      <xdr:col>6</xdr:col>
      <xdr:colOff>171450</xdr:colOff>
      <xdr:row>79</xdr:row>
      <xdr:rowOff>111506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96283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扶助費、補助費等が類似団体内平均値を大きく下回っているため、公債費以外の合計でも類似団体内平均値を大きく下回っている状況である。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0574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90424</xdr:rowOff>
    </xdr:from>
    <xdr:to>
      <xdr:col>82</xdr:col>
      <xdr:colOff>107950</xdr:colOff>
      <xdr:row>75</xdr:row>
      <xdr:rowOff>60706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7772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143002</xdr:rowOff>
    </xdr:from>
    <xdr:to>
      <xdr:col>78</xdr:col>
      <xdr:colOff>69850</xdr:colOff>
      <xdr:row>74</xdr:row>
      <xdr:rowOff>90424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6588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143002</xdr:rowOff>
    </xdr:from>
    <xdr:to>
      <xdr:col>73</xdr:col>
      <xdr:colOff>180975</xdr:colOff>
      <xdr:row>74</xdr:row>
      <xdr:rowOff>76708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6588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76708</xdr:rowOff>
    </xdr:from>
    <xdr:to>
      <xdr:col>69</xdr:col>
      <xdr:colOff>92075</xdr:colOff>
      <xdr:row>74</xdr:row>
      <xdr:rowOff>149860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640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xdr:rowOff>
    </xdr:from>
    <xdr:to>
      <xdr:col>82</xdr:col>
      <xdr:colOff>158750</xdr:colOff>
      <xdr:row>75</xdr:row>
      <xdr:rowOff>111506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89933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39624</xdr:rowOff>
    </xdr:from>
    <xdr:to>
      <xdr:col>78</xdr:col>
      <xdr:colOff>120650</xdr:colOff>
      <xdr:row>74</xdr:row>
      <xdr:rowOff>141224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151401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9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92202</xdr:rowOff>
    </xdr:from>
    <xdr:to>
      <xdr:col>74</xdr:col>
      <xdr:colOff>31750</xdr:colOff>
      <xdr:row>74</xdr:row>
      <xdr:rowOff>22352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32529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25908</xdr:rowOff>
    </xdr:from>
    <xdr:to>
      <xdr:col>69</xdr:col>
      <xdr:colOff>142875</xdr:colOff>
      <xdr:row>74</xdr:row>
      <xdr:rowOff>127508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137685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67335</xdr:rowOff>
    </xdr:from>
    <xdr:to>
      <xdr:col>29</xdr:col>
      <xdr:colOff>127000</xdr:colOff>
      <xdr:row>13</xdr:row>
      <xdr:rowOff>130780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43810"/>
          <a:ext cx="647700" cy="63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130780</xdr:rowOff>
    </xdr:from>
    <xdr:to>
      <xdr:col>26</xdr:col>
      <xdr:colOff>50800</xdr:colOff>
      <xdr:row>14</xdr:row>
      <xdr:rowOff>54305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07255"/>
          <a:ext cx="698500" cy="94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54305</xdr:rowOff>
    </xdr:from>
    <xdr:to>
      <xdr:col>22</xdr:col>
      <xdr:colOff>114300</xdr:colOff>
      <xdr:row>14</xdr:row>
      <xdr:rowOff>107508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02230"/>
          <a:ext cx="698500" cy="53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107508</xdr:rowOff>
    </xdr:from>
    <xdr:to>
      <xdr:col>18</xdr:col>
      <xdr:colOff>177800</xdr:colOff>
      <xdr:row>15</xdr:row>
      <xdr:rowOff>37160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55433"/>
          <a:ext cx="698500" cy="10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16535</xdr:rowOff>
    </xdr:from>
    <xdr:to>
      <xdr:col>29</xdr:col>
      <xdr:colOff>177800</xdr:colOff>
      <xdr:row>13</xdr:row>
      <xdr:rowOff>118135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93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33062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79980</xdr:rowOff>
    </xdr:from>
    <xdr:to>
      <xdr:col>26</xdr:col>
      <xdr:colOff>101600</xdr:colOff>
      <xdr:row>14</xdr:row>
      <xdr:rowOff>10130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5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20307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25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3505</xdr:rowOff>
    </xdr:from>
    <xdr:to>
      <xdr:col>22</xdr:col>
      <xdr:colOff>165100</xdr:colOff>
      <xdr:row>14</xdr:row>
      <xdr:rowOff>105105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51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115282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2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56708</xdr:rowOff>
    </xdr:from>
    <xdr:to>
      <xdr:col>19</xdr:col>
      <xdr:colOff>38100</xdr:colOff>
      <xdr:row>14</xdr:row>
      <xdr:rowOff>158308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04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168485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7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157810</xdr:rowOff>
    </xdr:from>
    <xdr:to>
      <xdr:col>15</xdr:col>
      <xdr:colOff>101600</xdr:colOff>
      <xdr:row>15</xdr:row>
      <xdr:rowOff>87960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05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98137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7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313799</xdr:rowOff>
    </xdr:from>
    <xdr:to>
      <xdr:col>29</xdr:col>
      <xdr:colOff>127000</xdr:colOff>
      <xdr:row>34</xdr:row>
      <xdr:rowOff>34744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238349"/>
          <a:ext cx="647700" cy="63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34744</xdr:rowOff>
    </xdr:from>
    <xdr:to>
      <xdr:col>26</xdr:col>
      <xdr:colOff>50800</xdr:colOff>
      <xdr:row>34</xdr:row>
      <xdr:rowOff>52966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302194"/>
          <a:ext cx="698500" cy="18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305831</xdr:rowOff>
    </xdr:from>
    <xdr:to>
      <xdr:col>22</xdr:col>
      <xdr:colOff>114300</xdr:colOff>
      <xdr:row>34</xdr:row>
      <xdr:rowOff>52966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230381"/>
          <a:ext cx="698500" cy="90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305831</xdr:rowOff>
    </xdr:from>
    <xdr:to>
      <xdr:col>18</xdr:col>
      <xdr:colOff>177800</xdr:colOff>
      <xdr:row>34</xdr:row>
      <xdr:rowOff>41569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230381"/>
          <a:ext cx="698500" cy="7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262999</xdr:rowOff>
    </xdr:from>
    <xdr:to>
      <xdr:col>29</xdr:col>
      <xdr:colOff>177800</xdr:colOff>
      <xdr:row>34</xdr:row>
      <xdr:rowOff>21699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187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108076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03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326844</xdr:rowOff>
    </xdr:from>
    <xdr:to>
      <xdr:col>26</xdr:col>
      <xdr:colOff>101600</xdr:colOff>
      <xdr:row>34</xdr:row>
      <xdr:rowOff>85544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251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95721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020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2166</xdr:rowOff>
    </xdr:from>
    <xdr:to>
      <xdr:col>22</xdr:col>
      <xdr:colOff>165100</xdr:colOff>
      <xdr:row>34</xdr:row>
      <xdr:rowOff>103766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269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113943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03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255031</xdr:rowOff>
    </xdr:from>
    <xdr:to>
      <xdr:col>19</xdr:col>
      <xdr:colOff>38100</xdr:colOff>
      <xdr:row>34</xdr:row>
      <xdr:rowOff>13731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179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23908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594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333669</xdr:rowOff>
    </xdr:from>
    <xdr:to>
      <xdr:col>15</xdr:col>
      <xdr:colOff>101600</xdr:colOff>
      <xdr:row>34</xdr:row>
      <xdr:rowOff>92369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258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102546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0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
37,769
1,030.75
31,508,481
30,322,182
1,087,889
17,908,066
27,764,772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123508</xdr:rowOff>
    </xdr:from>
    <xdr:to>
      <xdr:col>24</xdr:col>
      <xdr:colOff>63500</xdr:colOff>
      <xdr:row>33</xdr:row>
      <xdr:rowOff>9601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09908"/>
          <a:ext cx="838200" cy="5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9601</xdr:rowOff>
    </xdr:from>
    <xdr:to>
      <xdr:col>19</xdr:col>
      <xdr:colOff>177800</xdr:colOff>
      <xdr:row>33</xdr:row>
      <xdr:rowOff>10947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67451"/>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10947</xdr:rowOff>
    </xdr:from>
    <xdr:to>
      <xdr:col>15</xdr:col>
      <xdr:colOff>50800</xdr:colOff>
      <xdr:row>33</xdr:row>
      <xdr:rowOff>50673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68797"/>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50673</xdr:rowOff>
    </xdr:from>
    <xdr:to>
      <xdr:col>10</xdr:col>
      <xdr:colOff>114300</xdr:colOff>
      <xdr:row>34</xdr:row>
      <xdr:rowOff>63259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08523"/>
          <a:ext cx="889000" cy="18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72708</xdr:rowOff>
    </xdr:from>
    <xdr:to>
      <xdr:col>24</xdr:col>
      <xdr:colOff>114300</xdr:colOff>
      <xdr:row>33</xdr:row>
      <xdr:rowOff>2858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5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95585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1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130251</xdr:rowOff>
    </xdr:from>
    <xdr:to>
      <xdr:col>20</xdr:col>
      <xdr:colOff>38100</xdr:colOff>
      <xdr:row>33</xdr:row>
      <xdr:rowOff>60401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76928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9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131597</xdr:rowOff>
    </xdr:from>
    <xdr:to>
      <xdr:col>15</xdr:col>
      <xdr:colOff>101600</xdr:colOff>
      <xdr:row>33</xdr:row>
      <xdr:rowOff>61747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78274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9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171323</xdr:rowOff>
    </xdr:from>
    <xdr:to>
      <xdr:col>10</xdr:col>
      <xdr:colOff>165100</xdr:colOff>
      <xdr:row>33</xdr:row>
      <xdr:rowOff>101473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118000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3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12459</xdr:rowOff>
    </xdr:from>
    <xdr:to>
      <xdr:col>6</xdr:col>
      <xdr:colOff>38100</xdr:colOff>
      <xdr:row>34</xdr:row>
      <xdr:rowOff>114059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4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130586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1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137734</xdr:rowOff>
    </xdr:from>
    <xdr:to>
      <xdr:col>24</xdr:col>
      <xdr:colOff>63500</xdr:colOff>
      <xdr:row>55</xdr:row>
      <xdr:rowOff>163292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567484"/>
          <a:ext cx="8382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137734</xdr:rowOff>
    </xdr:from>
    <xdr:to>
      <xdr:col>19</xdr:col>
      <xdr:colOff>177800</xdr:colOff>
      <xdr:row>56</xdr:row>
      <xdr:rowOff>33739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67484"/>
          <a:ext cx="889000" cy="6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33739</xdr:rowOff>
    </xdr:from>
    <xdr:to>
      <xdr:col>15</xdr:col>
      <xdr:colOff>50800</xdr:colOff>
      <xdr:row>56</xdr:row>
      <xdr:rowOff>124914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34939"/>
          <a:ext cx="889000" cy="9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71724</xdr:rowOff>
    </xdr:from>
    <xdr:to>
      <xdr:col>10</xdr:col>
      <xdr:colOff>114300</xdr:colOff>
      <xdr:row>56</xdr:row>
      <xdr:rowOff>124914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72924"/>
          <a:ext cx="889000" cy="5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112492</xdr:rowOff>
    </xdr:from>
    <xdr:to>
      <xdr:col>24</xdr:col>
      <xdr:colOff>114300</xdr:colOff>
      <xdr:row>56</xdr:row>
      <xdr:rowOff>42642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4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135369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9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86934</xdr:rowOff>
    </xdr:from>
    <xdr:to>
      <xdr:col>20</xdr:col>
      <xdr:colOff>38100</xdr:colOff>
      <xdr:row>56</xdr:row>
      <xdr:rowOff>17084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1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33611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29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154389</xdr:rowOff>
    </xdr:from>
    <xdr:to>
      <xdr:col>15</xdr:col>
      <xdr:colOff>101600</xdr:colOff>
      <xdr:row>56</xdr:row>
      <xdr:rowOff>84539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8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101066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5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74114</xdr:rowOff>
    </xdr:from>
    <xdr:to>
      <xdr:col>10</xdr:col>
      <xdr:colOff>165100</xdr:colOff>
      <xdr:row>57</xdr:row>
      <xdr:rowOff>4264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7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20791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5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20924</xdr:rowOff>
    </xdr:from>
    <xdr:to>
      <xdr:col>6</xdr:col>
      <xdr:colOff>38100</xdr:colOff>
      <xdr:row>56</xdr:row>
      <xdr:rowOff>122524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139051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54112</xdr:rowOff>
    </xdr:from>
    <xdr:to>
      <xdr:col>24</xdr:col>
      <xdr:colOff>63500</xdr:colOff>
      <xdr:row>75</xdr:row>
      <xdr:rowOff>96334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12862"/>
          <a:ext cx="838200" cy="4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79190</xdr:rowOff>
    </xdr:from>
    <xdr:to>
      <xdr:col>19</xdr:col>
      <xdr:colOff>177800</xdr:colOff>
      <xdr:row>75</xdr:row>
      <xdr:rowOff>96334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766490"/>
          <a:ext cx="8890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79190</xdr:rowOff>
    </xdr:from>
    <xdr:to>
      <xdr:col>15</xdr:col>
      <xdr:colOff>50800</xdr:colOff>
      <xdr:row>75</xdr:row>
      <xdr:rowOff>56786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766490"/>
          <a:ext cx="889000" cy="14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56786</xdr:rowOff>
    </xdr:from>
    <xdr:to>
      <xdr:col>10</xdr:col>
      <xdr:colOff>114300</xdr:colOff>
      <xdr:row>77</xdr:row>
      <xdr:rowOff>117366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915536"/>
          <a:ext cx="889000" cy="40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3312</xdr:rowOff>
    </xdr:from>
    <xdr:to>
      <xdr:col>24</xdr:col>
      <xdr:colOff>114300</xdr:colOff>
      <xdr:row>75</xdr:row>
      <xdr:rowOff>104912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6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26189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1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45534</xdr:rowOff>
    </xdr:from>
    <xdr:to>
      <xdr:col>20</xdr:col>
      <xdr:colOff>38100</xdr:colOff>
      <xdr:row>75</xdr:row>
      <xdr:rowOff>147135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04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163661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67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28390</xdr:rowOff>
    </xdr:from>
    <xdr:to>
      <xdr:col>15</xdr:col>
      <xdr:colOff>101600</xdr:colOff>
      <xdr:row>74</xdr:row>
      <xdr:rowOff>129990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146517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5986</xdr:rowOff>
    </xdr:from>
    <xdr:to>
      <xdr:col>10</xdr:col>
      <xdr:colOff>165100</xdr:colOff>
      <xdr:row>75</xdr:row>
      <xdr:rowOff>107586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8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124113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63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66566</xdr:rowOff>
    </xdr:from>
    <xdr:to>
      <xdr:col>6</xdr:col>
      <xdr:colOff>38100</xdr:colOff>
      <xdr:row>77</xdr:row>
      <xdr:rowOff>168166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13243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4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158051</xdr:rowOff>
    </xdr:from>
    <xdr:to>
      <xdr:col>24</xdr:col>
      <xdr:colOff>63500</xdr:colOff>
      <xdr:row>97</xdr:row>
      <xdr:rowOff>89509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17251"/>
          <a:ext cx="838200" cy="10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94551</xdr:rowOff>
    </xdr:from>
    <xdr:to>
      <xdr:col>19</xdr:col>
      <xdr:colOff>177800</xdr:colOff>
      <xdr:row>97</xdr:row>
      <xdr:rowOff>89509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53751"/>
          <a:ext cx="889000" cy="1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94551</xdr:rowOff>
    </xdr:from>
    <xdr:to>
      <xdr:col>15</xdr:col>
      <xdr:colOff>50800</xdr:colOff>
      <xdr:row>98</xdr:row>
      <xdr:rowOff>50115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53751"/>
          <a:ext cx="889000" cy="29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25794</xdr:rowOff>
    </xdr:from>
    <xdr:to>
      <xdr:col>10</xdr:col>
      <xdr:colOff>114300</xdr:colOff>
      <xdr:row>98</xdr:row>
      <xdr:rowOff>50115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827894"/>
          <a:ext cx="889000" cy="2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107251</xdr:rowOff>
    </xdr:from>
    <xdr:to>
      <xdr:col>24</xdr:col>
      <xdr:colOff>114300</xdr:colOff>
      <xdr:row>97</xdr:row>
      <xdr:rowOff>37401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85678</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4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38709</xdr:rowOff>
    </xdr:from>
    <xdr:to>
      <xdr:col>20</xdr:col>
      <xdr:colOff>38100</xdr:colOff>
      <xdr:row>97</xdr:row>
      <xdr:rowOff>140309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131436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43751</xdr:rowOff>
    </xdr:from>
    <xdr:to>
      <xdr:col>15</xdr:col>
      <xdr:colOff>101600</xdr:colOff>
      <xdr:row>96</xdr:row>
      <xdr:rowOff>145351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136478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59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170765</xdr:rowOff>
    </xdr:from>
    <xdr:to>
      <xdr:col>10</xdr:col>
      <xdr:colOff>165100</xdr:colOff>
      <xdr:row>98</xdr:row>
      <xdr:rowOff>100915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92042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146444</xdr:rowOff>
    </xdr:from>
    <xdr:to>
      <xdr:col>6</xdr:col>
      <xdr:colOff>38100</xdr:colOff>
      <xdr:row>98</xdr:row>
      <xdr:rowOff>76594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67721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6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71888</xdr:rowOff>
    </xdr:from>
    <xdr:to>
      <xdr:col>55</xdr:col>
      <xdr:colOff>0</xdr:colOff>
      <xdr:row>35</xdr:row>
      <xdr:rowOff>99777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72638"/>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71888</xdr:rowOff>
    </xdr:from>
    <xdr:to>
      <xdr:col>50</xdr:col>
      <xdr:colOff>114300</xdr:colOff>
      <xdr:row>35</xdr:row>
      <xdr:rowOff>141812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72638"/>
          <a:ext cx="889000" cy="6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25930</xdr:rowOff>
    </xdr:from>
    <xdr:to>
      <xdr:col>45</xdr:col>
      <xdr:colOff>177800</xdr:colOff>
      <xdr:row>35</xdr:row>
      <xdr:rowOff>141812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169430"/>
          <a:ext cx="889000" cy="97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25930</xdr:rowOff>
    </xdr:from>
    <xdr:to>
      <xdr:col>41</xdr:col>
      <xdr:colOff>50800</xdr:colOff>
      <xdr:row>38</xdr:row>
      <xdr:rowOff>59288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169430"/>
          <a:ext cx="889000" cy="140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48447</xdr:rowOff>
    </xdr:from>
    <xdr:to>
      <xdr:col>41</xdr:col>
      <xdr:colOff>101600</xdr:colOff>
      <xdr:row>31</xdr:row>
      <xdr:rowOff>150047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141174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4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94670</xdr:rowOff>
    </xdr:from>
    <xdr:to>
      <xdr:col>36</xdr:col>
      <xdr:colOff>165100</xdr:colOff>
      <xdr:row>38</xdr:row>
      <xdr:rowOff>24820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3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41347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21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48977</xdr:rowOff>
    </xdr:from>
    <xdr:to>
      <xdr:col>55</xdr:col>
      <xdr:colOff>50800</xdr:colOff>
      <xdr:row>35</xdr:row>
      <xdr:rowOff>150577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4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71854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21088</xdr:rowOff>
    </xdr:from>
    <xdr:to>
      <xdr:col>50</xdr:col>
      <xdr:colOff>165100</xdr:colOff>
      <xdr:row>35</xdr:row>
      <xdr:rowOff>122688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139215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9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91012</xdr:rowOff>
    </xdr:from>
    <xdr:to>
      <xdr:col>46</xdr:col>
      <xdr:colOff>38100</xdr:colOff>
      <xdr:row>36</xdr:row>
      <xdr:rowOff>21162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9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37689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6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146580</xdr:rowOff>
    </xdr:from>
    <xdr:to>
      <xdr:col>41</xdr:col>
      <xdr:colOff>101600</xdr:colOff>
      <xdr:row>30</xdr:row>
      <xdr:rowOff>76730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1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93257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89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8488</xdr:rowOff>
    </xdr:from>
    <xdr:to>
      <xdr:col>36</xdr:col>
      <xdr:colOff>165100</xdr:colOff>
      <xdr:row>38</xdr:row>
      <xdr:rowOff>110088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2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101215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1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73262</xdr:rowOff>
    </xdr:from>
    <xdr:to>
      <xdr:col>55</xdr:col>
      <xdr:colOff>0</xdr:colOff>
      <xdr:row>55</xdr:row>
      <xdr:rowOff>48704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331562"/>
          <a:ext cx="838200" cy="14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48704</xdr:rowOff>
    </xdr:from>
    <xdr:to>
      <xdr:col>50</xdr:col>
      <xdr:colOff>114300</xdr:colOff>
      <xdr:row>56</xdr:row>
      <xdr:rowOff>9809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78454"/>
          <a:ext cx="889000" cy="13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35916</xdr:rowOff>
    </xdr:from>
    <xdr:to>
      <xdr:col>45</xdr:col>
      <xdr:colOff>177800</xdr:colOff>
      <xdr:row>56</xdr:row>
      <xdr:rowOff>9809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465666"/>
          <a:ext cx="889000" cy="14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106631</xdr:rowOff>
    </xdr:from>
    <xdr:to>
      <xdr:col>41</xdr:col>
      <xdr:colOff>50800</xdr:colOff>
      <xdr:row>55</xdr:row>
      <xdr:rowOff>35916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193481"/>
          <a:ext cx="889000" cy="27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22462</xdr:rowOff>
    </xdr:from>
    <xdr:to>
      <xdr:col>55</xdr:col>
      <xdr:colOff>50800</xdr:colOff>
      <xdr:row>54</xdr:row>
      <xdr:rowOff>124062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28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45339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3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169354</xdr:rowOff>
    </xdr:from>
    <xdr:to>
      <xdr:col>50</xdr:col>
      <xdr:colOff>165100</xdr:colOff>
      <xdr:row>55</xdr:row>
      <xdr:rowOff>99504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2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116031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0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130459</xdr:rowOff>
    </xdr:from>
    <xdr:to>
      <xdr:col>46</xdr:col>
      <xdr:colOff>38100</xdr:colOff>
      <xdr:row>56</xdr:row>
      <xdr:rowOff>60609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77136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33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156566</xdr:rowOff>
    </xdr:from>
    <xdr:to>
      <xdr:col>41</xdr:col>
      <xdr:colOff>101600</xdr:colOff>
      <xdr:row>55</xdr:row>
      <xdr:rowOff>86716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103243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19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55831</xdr:rowOff>
    </xdr:from>
    <xdr:to>
      <xdr:col>36</xdr:col>
      <xdr:colOff>165100</xdr:colOff>
      <xdr:row>53</xdr:row>
      <xdr:rowOff>157431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1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2508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91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94982</xdr:rowOff>
    </xdr:from>
    <xdr:to>
      <xdr:col>55</xdr:col>
      <xdr:colOff>0</xdr:colOff>
      <xdr:row>77</xdr:row>
      <xdr:rowOff>139787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96632"/>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139787</xdr:rowOff>
    </xdr:from>
    <xdr:to>
      <xdr:col>50</xdr:col>
      <xdr:colOff>114300</xdr:colOff>
      <xdr:row>78</xdr:row>
      <xdr:rowOff>153133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41437"/>
          <a:ext cx="889000" cy="18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120433</xdr:rowOff>
    </xdr:from>
    <xdr:to>
      <xdr:col>45</xdr:col>
      <xdr:colOff>177800</xdr:colOff>
      <xdr:row>78</xdr:row>
      <xdr:rowOff>153133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22083"/>
          <a:ext cx="889000" cy="20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98682</xdr:rowOff>
    </xdr:from>
    <xdr:to>
      <xdr:col>41</xdr:col>
      <xdr:colOff>50800</xdr:colOff>
      <xdr:row>77</xdr:row>
      <xdr:rowOff>120433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28882"/>
          <a:ext cx="889000" cy="19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44182</xdr:rowOff>
    </xdr:from>
    <xdr:to>
      <xdr:col>55</xdr:col>
      <xdr:colOff>50800</xdr:colOff>
      <xdr:row>77</xdr:row>
      <xdr:rowOff>145782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67059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9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88987</xdr:rowOff>
    </xdr:from>
    <xdr:to>
      <xdr:col>50</xdr:col>
      <xdr:colOff>165100</xdr:colOff>
      <xdr:row>78</xdr:row>
      <xdr:rowOff>19137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9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35664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6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102333</xdr:rowOff>
    </xdr:from>
    <xdr:to>
      <xdr:col>46</xdr:col>
      <xdr:colOff>38100</xdr:colOff>
      <xdr:row>79</xdr:row>
      <xdr:rowOff>32483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23610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6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69633</xdr:rowOff>
    </xdr:from>
    <xdr:to>
      <xdr:col>41</xdr:col>
      <xdr:colOff>101600</xdr:colOff>
      <xdr:row>77</xdr:row>
      <xdr:rowOff>171233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7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16310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47882</xdr:rowOff>
    </xdr:from>
    <xdr:to>
      <xdr:col>36</xdr:col>
      <xdr:colOff>165100</xdr:colOff>
      <xdr:row>76</xdr:row>
      <xdr:rowOff>149482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7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166009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5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21210</xdr:rowOff>
    </xdr:from>
    <xdr:to>
      <xdr:col>55</xdr:col>
      <xdr:colOff>0</xdr:colOff>
      <xdr:row>94</xdr:row>
      <xdr:rowOff>57938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966060"/>
          <a:ext cx="838200" cy="20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57938</xdr:rowOff>
    </xdr:from>
    <xdr:to>
      <xdr:col>50</xdr:col>
      <xdr:colOff>114300</xdr:colOff>
      <xdr:row>94</xdr:row>
      <xdr:rowOff>63348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174238"/>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149543</xdr:rowOff>
    </xdr:from>
    <xdr:to>
      <xdr:col>45</xdr:col>
      <xdr:colOff>177800</xdr:colOff>
      <xdr:row>94</xdr:row>
      <xdr:rowOff>63348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094393"/>
          <a:ext cx="889000" cy="8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86106</xdr:rowOff>
    </xdr:from>
    <xdr:to>
      <xdr:col>41</xdr:col>
      <xdr:colOff>50800</xdr:colOff>
      <xdr:row>93</xdr:row>
      <xdr:rowOff>149543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5859506"/>
          <a:ext cx="889000" cy="23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141860</xdr:rowOff>
    </xdr:from>
    <xdr:to>
      <xdr:col>55</xdr:col>
      <xdr:colOff>50800</xdr:colOff>
      <xdr:row>93</xdr:row>
      <xdr:rowOff>72010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9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164737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7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7138</xdr:rowOff>
    </xdr:from>
    <xdr:to>
      <xdr:col>50</xdr:col>
      <xdr:colOff>165100</xdr:colOff>
      <xdr:row>94</xdr:row>
      <xdr:rowOff>108738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1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125265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58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12548</xdr:rowOff>
    </xdr:from>
    <xdr:to>
      <xdr:col>46</xdr:col>
      <xdr:colOff>38100</xdr:colOff>
      <xdr:row>94</xdr:row>
      <xdr:rowOff>114148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1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130675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590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98743</xdr:rowOff>
    </xdr:from>
    <xdr:to>
      <xdr:col>41</xdr:col>
      <xdr:colOff>101600</xdr:colOff>
      <xdr:row>94</xdr:row>
      <xdr:rowOff>28893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0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45420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58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35306</xdr:rowOff>
    </xdr:from>
    <xdr:to>
      <xdr:col>36</xdr:col>
      <xdr:colOff>165100</xdr:colOff>
      <xdr:row>92</xdr:row>
      <xdr:rowOff>136906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580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153433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558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90703</xdr:rowOff>
    </xdr:from>
    <xdr:to>
      <xdr:col>85</xdr:col>
      <xdr:colOff>127000</xdr:colOff>
      <xdr:row>37</xdr:row>
      <xdr:rowOff>35192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091453"/>
          <a:ext cx="838200" cy="28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35192</xdr:rowOff>
    </xdr:from>
    <xdr:to>
      <xdr:col>81</xdr:col>
      <xdr:colOff>50800</xdr:colOff>
      <xdr:row>38</xdr:row>
      <xdr:rowOff>35801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378842"/>
          <a:ext cx="889000" cy="1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163513</xdr:rowOff>
    </xdr:from>
    <xdr:to>
      <xdr:col>76</xdr:col>
      <xdr:colOff>114300</xdr:colOff>
      <xdr:row>38</xdr:row>
      <xdr:rowOff>35801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07163"/>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39459</xdr:rowOff>
    </xdr:from>
    <xdr:to>
      <xdr:col>71</xdr:col>
      <xdr:colOff>177800</xdr:colOff>
      <xdr:row>37</xdr:row>
      <xdr:rowOff>163513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040209"/>
          <a:ext cx="889000" cy="46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39903</xdr:rowOff>
    </xdr:from>
    <xdr:to>
      <xdr:col>85</xdr:col>
      <xdr:colOff>177800</xdr:colOff>
      <xdr:row>35</xdr:row>
      <xdr:rowOff>141503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0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62780</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8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155842</xdr:rowOff>
    </xdr:from>
    <xdr:to>
      <xdr:col>81</xdr:col>
      <xdr:colOff>101600</xdr:colOff>
      <xdr:row>37</xdr:row>
      <xdr:rowOff>85992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102519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10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156451</xdr:rowOff>
    </xdr:from>
    <xdr:to>
      <xdr:col>76</xdr:col>
      <xdr:colOff>165100</xdr:colOff>
      <xdr:row>38</xdr:row>
      <xdr:rowOff>86601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103128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27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112713</xdr:rowOff>
    </xdr:from>
    <xdr:to>
      <xdr:col>72</xdr:col>
      <xdr:colOff>38100</xdr:colOff>
      <xdr:row>38</xdr:row>
      <xdr:rowOff>42863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33990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160109</xdr:rowOff>
    </xdr:from>
    <xdr:to>
      <xdr:col>67</xdr:col>
      <xdr:colOff>101600</xdr:colOff>
      <xdr:row>35</xdr:row>
      <xdr:rowOff>90259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98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106786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576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73254</xdr:rowOff>
    </xdr:from>
    <xdr:to>
      <xdr:col>85</xdr:col>
      <xdr:colOff>127000</xdr:colOff>
      <xdr:row>72</xdr:row>
      <xdr:rowOff>75819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417654"/>
          <a:ext cx="8382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66167</xdr:rowOff>
    </xdr:from>
    <xdr:to>
      <xdr:col>81</xdr:col>
      <xdr:colOff>50800</xdr:colOff>
      <xdr:row>72</xdr:row>
      <xdr:rowOff>75819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41056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51524</xdr:rowOff>
    </xdr:from>
    <xdr:to>
      <xdr:col>76</xdr:col>
      <xdr:colOff>114300</xdr:colOff>
      <xdr:row>72</xdr:row>
      <xdr:rowOff>66167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395924"/>
          <a:ext cx="889000" cy="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168567</xdr:rowOff>
    </xdr:from>
    <xdr:to>
      <xdr:col>71</xdr:col>
      <xdr:colOff>177800</xdr:colOff>
      <xdr:row>72</xdr:row>
      <xdr:rowOff>51524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2341517"/>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22454</xdr:rowOff>
    </xdr:from>
    <xdr:to>
      <xdr:col>85</xdr:col>
      <xdr:colOff>177800</xdr:colOff>
      <xdr:row>72</xdr:row>
      <xdr:rowOff>124054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36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45331</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21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25019</xdr:rowOff>
    </xdr:from>
    <xdr:to>
      <xdr:col>81</xdr:col>
      <xdr:colOff>101600</xdr:colOff>
      <xdr:row>72</xdr:row>
      <xdr:rowOff>126619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36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143146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14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15367</xdr:rowOff>
    </xdr:from>
    <xdr:to>
      <xdr:col>76</xdr:col>
      <xdr:colOff>165100</xdr:colOff>
      <xdr:row>72</xdr:row>
      <xdr:rowOff>116967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35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133494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1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724</xdr:rowOff>
    </xdr:from>
    <xdr:to>
      <xdr:col>72</xdr:col>
      <xdr:colOff>38100</xdr:colOff>
      <xdr:row>72</xdr:row>
      <xdr:rowOff>102324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34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118851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12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117767</xdr:rowOff>
    </xdr:from>
    <xdr:to>
      <xdr:col>67</xdr:col>
      <xdr:colOff>101600</xdr:colOff>
      <xdr:row>72</xdr:row>
      <xdr:rowOff>47917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2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64444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0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42449</xdr:rowOff>
    </xdr:from>
    <xdr:to>
      <xdr:col>85</xdr:col>
      <xdr:colOff>127000</xdr:colOff>
      <xdr:row>98</xdr:row>
      <xdr:rowOff>51460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44549"/>
          <a:ext cx="8382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37457</xdr:rowOff>
    </xdr:from>
    <xdr:to>
      <xdr:col>81</xdr:col>
      <xdr:colOff>50800</xdr:colOff>
      <xdr:row>98</xdr:row>
      <xdr:rowOff>42449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39557"/>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37457</xdr:rowOff>
    </xdr:from>
    <xdr:to>
      <xdr:col>76</xdr:col>
      <xdr:colOff>114300</xdr:colOff>
      <xdr:row>98</xdr:row>
      <xdr:rowOff>106251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39557"/>
          <a:ext cx="889000" cy="6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106251</xdr:rowOff>
    </xdr:from>
    <xdr:to>
      <xdr:col>71</xdr:col>
      <xdr:colOff>177800</xdr:colOff>
      <xdr:row>98</xdr:row>
      <xdr:rowOff>110279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08351"/>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660</xdr:rowOff>
    </xdr:from>
    <xdr:to>
      <xdr:col>85</xdr:col>
      <xdr:colOff>177800</xdr:colOff>
      <xdr:row>98</xdr:row>
      <xdr:rowOff>102260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120549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5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163099</xdr:rowOff>
    </xdr:from>
    <xdr:to>
      <xdr:col>81</xdr:col>
      <xdr:colOff>101600</xdr:colOff>
      <xdr:row>98</xdr:row>
      <xdr:rowOff>93249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9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84376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88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158107</xdr:rowOff>
    </xdr:from>
    <xdr:to>
      <xdr:col>76</xdr:col>
      <xdr:colOff>165100</xdr:colOff>
      <xdr:row>98</xdr:row>
      <xdr:rowOff>88257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8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79384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88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55451</xdr:rowOff>
    </xdr:from>
    <xdr:to>
      <xdr:col>72</xdr:col>
      <xdr:colOff>38100</xdr:colOff>
      <xdr:row>98</xdr:row>
      <xdr:rowOff>157051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5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148178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95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59479</xdr:rowOff>
    </xdr:from>
    <xdr:to>
      <xdr:col>67</xdr:col>
      <xdr:colOff>101600</xdr:colOff>
      <xdr:row>98</xdr:row>
      <xdr:rowOff>161079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6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152206</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5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143521</xdr:rowOff>
    </xdr:from>
    <xdr:to>
      <xdr:col>116</xdr:col>
      <xdr:colOff>63500</xdr:colOff>
      <xdr:row>36</xdr:row>
      <xdr:rowOff>8941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144271"/>
          <a:ext cx="8382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8941</xdr:rowOff>
    </xdr:from>
    <xdr:to>
      <xdr:col>111</xdr:col>
      <xdr:colOff>177800</xdr:colOff>
      <xdr:row>36</xdr:row>
      <xdr:rowOff>76149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181141"/>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76149</xdr:rowOff>
    </xdr:from>
    <xdr:to>
      <xdr:col>107</xdr:col>
      <xdr:colOff>50800</xdr:colOff>
      <xdr:row>37</xdr:row>
      <xdr:rowOff>1201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248349"/>
          <a:ext cx="8890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1201</xdr:rowOff>
    </xdr:from>
    <xdr:to>
      <xdr:col>102</xdr:col>
      <xdr:colOff>114300</xdr:colOff>
      <xdr:row>37</xdr:row>
      <xdr:rowOff>63641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44851"/>
          <a:ext cx="889000" cy="6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92721</xdr:rowOff>
    </xdr:from>
    <xdr:to>
      <xdr:col>116</xdr:col>
      <xdr:colOff>114300</xdr:colOff>
      <xdr:row>36</xdr:row>
      <xdr:rowOff>22871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0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115598</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9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129591</xdr:rowOff>
    </xdr:from>
    <xdr:to>
      <xdr:col>112</xdr:col>
      <xdr:colOff>38100</xdr:colOff>
      <xdr:row>36</xdr:row>
      <xdr:rowOff>59741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1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76268</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590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25349</xdr:rowOff>
    </xdr:from>
    <xdr:to>
      <xdr:col>107</xdr:col>
      <xdr:colOff>101600</xdr:colOff>
      <xdr:row>36</xdr:row>
      <xdr:rowOff>126949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143476</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597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121851</xdr:rowOff>
    </xdr:from>
    <xdr:to>
      <xdr:col>102</xdr:col>
      <xdr:colOff>165100</xdr:colOff>
      <xdr:row>37</xdr:row>
      <xdr:rowOff>52001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29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68528</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06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12841</xdr:rowOff>
    </xdr:from>
    <xdr:to>
      <xdr:col>98</xdr:col>
      <xdr:colOff>38100</xdr:colOff>
      <xdr:row>37</xdr:row>
      <xdr:rowOff>114441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35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130968</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13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125031</xdr:rowOff>
    </xdr:from>
    <xdr:to>
      <xdr:col>116</xdr:col>
      <xdr:colOff>63500</xdr:colOff>
      <xdr:row>58</xdr:row>
      <xdr:rowOff>129984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6913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128651</xdr:rowOff>
    </xdr:from>
    <xdr:to>
      <xdr:col>111</xdr:col>
      <xdr:colOff>177800</xdr:colOff>
      <xdr:row>58</xdr:row>
      <xdr:rowOff>129984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72751"/>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128651</xdr:rowOff>
    </xdr:from>
    <xdr:to>
      <xdr:col>107</xdr:col>
      <xdr:colOff>50800</xdr:colOff>
      <xdr:row>58</xdr:row>
      <xdr:rowOff>134062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72751"/>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129718</xdr:rowOff>
    </xdr:from>
    <xdr:to>
      <xdr:col>102</xdr:col>
      <xdr:colOff>114300</xdr:colOff>
      <xdr:row>58</xdr:row>
      <xdr:rowOff>134062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73818"/>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74231</xdr:rowOff>
    </xdr:from>
    <xdr:to>
      <xdr:col>116</xdr:col>
      <xdr:colOff>114300</xdr:colOff>
      <xdr:row>59</xdr:row>
      <xdr:rowOff>4381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160608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3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79184</xdr:rowOff>
    </xdr:from>
    <xdr:to>
      <xdr:col>112</xdr:col>
      <xdr:colOff>38100</xdr:colOff>
      <xdr:row>59</xdr:row>
      <xdr:rowOff>9334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461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1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77851</xdr:rowOff>
    </xdr:from>
    <xdr:to>
      <xdr:col>107</xdr:col>
      <xdr:colOff>101600</xdr:colOff>
      <xdr:row>59</xdr:row>
      <xdr:rowOff>8001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170578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83262</xdr:rowOff>
    </xdr:from>
    <xdr:to>
      <xdr:col>102</xdr:col>
      <xdr:colOff>165100</xdr:colOff>
      <xdr:row>59</xdr:row>
      <xdr:rowOff>13412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4539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2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78918</xdr:rowOff>
    </xdr:from>
    <xdr:to>
      <xdr:col>98</xdr:col>
      <xdr:colOff>38100</xdr:colOff>
      <xdr:row>59</xdr:row>
      <xdr:rowOff>9068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195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1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106420</xdr:rowOff>
    </xdr:from>
    <xdr:to>
      <xdr:col>116</xdr:col>
      <xdr:colOff>63500</xdr:colOff>
      <xdr:row>75</xdr:row>
      <xdr:rowOff>158217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65170"/>
          <a:ext cx="838200" cy="5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158217</xdr:rowOff>
    </xdr:from>
    <xdr:to>
      <xdr:col>111</xdr:col>
      <xdr:colOff>177800</xdr:colOff>
      <xdr:row>76</xdr:row>
      <xdr:rowOff>5874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16967"/>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90818</xdr:rowOff>
    </xdr:from>
    <xdr:to>
      <xdr:col>107</xdr:col>
      <xdr:colOff>50800</xdr:colOff>
      <xdr:row>76</xdr:row>
      <xdr:rowOff>5874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949568"/>
          <a:ext cx="889000" cy="8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96838</xdr:rowOff>
    </xdr:from>
    <xdr:to>
      <xdr:col>102</xdr:col>
      <xdr:colOff>114300</xdr:colOff>
      <xdr:row>75</xdr:row>
      <xdr:rowOff>90818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441238"/>
          <a:ext cx="889000" cy="50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55620</xdr:rowOff>
    </xdr:from>
    <xdr:to>
      <xdr:col>116</xdr:col>
      <xdr:colOff>114300</xdr:colOff>
      <xdr:row>75</xdr:row>
      <xdr:rowOff>157220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78497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76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107417</xdr:rowOff>
    </xdr:from>
    <xdr:to>
      <xdr:col>112</xdr:col>
      <xdr:colOff>38100</xdr:colOff>
      <xdr:row>76</xdr:row>
      <xdr:rowOff>37567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54094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74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126524</xdr:rowOff>
    </xdr:from>
    <xdr:to>
      <xdr:col>107</xdr:col>
      <xdr:colOff>101600</xdr:colOff>
      <xdr:row>76</xdr:row>
      <xdr:rowOff>56674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73201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76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40018</xdr:rowOff>
    </xdr:from>
    <xdr:to>
      <xdr:col>102</xdr:col>
      <xdr:colOff>165100</xdr:colOff>
      <xdr:row>75</xdr:row>
      <xdr:rowOff>141618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158145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46038</xdr:rowOff>
    </xdr:from>
    <xdr:to>
      <xdr:col>98</xdr:col>
      <xdr:colOff>38100</xdr:colOff>
      <xdr:row>72</xdr:row>
      <xdr:rowOff>147638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39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164165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16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広大な面積に多くの集落が点在しており、機能性の高い地域構造が求められていることから、道路ネットワークの整備や農林業の振興を支える農林基盤整備、林道などの基盤整備を地域整備構想の中で計画的に進めている。このため、</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人当たりの普通建設事業が</a:t>
          </a:r>
          <a:r>
            <a:rPr kumimoji="1" lang="en-US" altLang="ja-JP" sz="1100">
              <a:solidFill>
                <a:sysClr val="windowText" lastClr="000000"/>
              </a:solidFill>
              <a:effectLst/>
              <a:latin typeface="+mn-lt"/>
              <a:ea typeface="+mn-ea"/>
              <a:cs typeface="+mn-cs"/>
            </a:rPr>
            <a:t>135,172</a:t>
          </a:r>
          <a:r>
            <a:rPr kumimoji="1" lang="ja-JP" altLang="ja-JP" sz="1100">
              <a:solidFill>
                <a:sysClr val="windowText" lastClr="000000"/>
              </a:solidFill>
              <a:effectLst/>
              <a:latin typeface="+mn-lt"/>
              <a:ea typeface="+mn-ea"/>
              <a:cs typeface="+mn-cs"/>
            </a:rPr>
            <a:t>円となっており、類似団体を大きく上回っている。人件費についても、地理的要因を考慮した職員配置により、</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人当たりのコストは</a:t>
          </a:r>
          <a:r>
            <a:rPr kumimoji="1" lang="en-US" altLang="ja-JP" sz="1100">
              <a:solidFill>
                <a:sysClr val="windowText" lastClr="000000"/>
              </a:solidFill>
              <a:effectLst/>
              <a:latin typeface="+mn-lt"/>
              <a:ea typeface="+mn-ea"/>
              <a:cs typeface="+mn-cs"/>
            </a:rPr>
            <a:t>118,275</a:t>
          </a:r>
          <a:r>
            <a:rPr kumimoji="1" lang="ja-JP" altLang="ja-JP" sz="1100">
              <a:solidFill>
                <a:sysClr val="windowText" lastClr="000000"/>
              </a:solidFill>
              <a:effectLst/>
              <a:latin typeface="+mn-lt"/>
              <a:ea typeface="+mn-ea"/>
              <a:cs typeface="+mn-cs"/>
            </a:rPr>
            <a:t>円と類似団体を上回っている。公債費は、合併時の投資財源として発行した合併特例債</a:t>
          </a:r>
          <a:r>
            <a:rPr kumimoji="1" lang="ja-JP" altLang="en-US" sz="1100">
              <a:solidFill>
                <a:sysClr val="windowText" lastClr="000000"/>
              </a:solidFill>
              <a:effectLst/>
              <a:latin typeface="+mn-lt"/>
              <a:ea typeface="+mn-ea"/>
              <a:cs typeface="+mn-cs"/>
            </a:rPr>
            <a:t>や、令和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年度に全域過疎地域となったことにより増加した過疎対策事業債</a:t>
          </a:r>
          <a:r>
            <a:rPr kumimoji="1" lang="ja-JP" altLang="ja-JP" sz="1100">
              <a:solidFill>
                <a:sysClr val="windowText" lastClr="000000"/>
              </a:solidFill>
              <a:effectLst/>
              <a:latin typeface="+mn-lt"/>
              <a:ea typeface="+mn-ea"/>
              <a:cs typeface="+mn-cs"/>
            </a:rPr>
            <a:t>の償還などにより、</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人当たりのコストは</a:t>
          </a:r>
          <a:r>
            <a:rPr kumimoji="1" lang="en-US" altLang="ja-JP" sz="1100">
              <a:solidFill>
                <a:sysClr val="windowText" lastClr="000000"/>
              </a:solidFill>
              <a:effectLst/>
              <a:latin typeface="+mn-lt"/>
              <a:ea typeface="+mn-ea"/>
              <a:cs typeface="+mn-cs"/>
            </a:rPr>
            <a:t>92,232</a:t>
          </a:r>
          <a:r>
            <a:rPr kumimoji="1" lang="ja-JP" altLang="ja-JP" sz="1100">
              <a:solidFill>
                <a:sysClr val="windowText" lastClr="000000"/>
              </a:solidFill>
              <a:effectLst/>
              <a:latin typeface="+mn-lt"/>
              <a:ea typeface="+mn-ea"/>
              <a:cs typeface="+mn-cs"/>
            </a:rPr>
            <a:t>円と類似団体を上回っている。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人口減少等による普通交付税交付額の減少に加え、物価高騰に伴う経費の増加が長引くことも考えられるため、職員定数や郡上市公共施設等総合管理計画によるインフラ基盤を含めた公共施設等の適正な管理、財政中期試算による公債費の適正化など、身の丈にあった効率的かつ効果的な行財政運営に努め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
37,769
1,030.75
31,508,481
30,322,182
1,087,889
17,908,066
27,764,772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83312</xdr:rowOff>
    </xdr:from>
    <xdr:to>
      <xdr:col>24</xdr:col>
      <xdr:colOff>63500</xdr:colOff>
      <xdr:row>36</xdr:row>
      <xdr:rowOff>132842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5512"/>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87503</xdr:rowOff>
    </xdr:from>
    <xdr:to>
      <xdr:col>19</xdr:col>
      <xdr:colOff>177800</xdr:colOff>
      <xdr:row>36</xdr:row>
      <xdr:rowOff>132842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59703"/>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87503</xdr:rowOff>
    </xdr:from>
    <xdr:to>
      <xdr:col>15</xdr:col>
      <xdr:colOff>50800</xdr:colOff>
      <xdr:row>37</xdr:row>
      <xdr:rowOff>254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9703"/>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254</xdr:rowOff>
    </xdr:from>
    <xdr:to>
      <xdr:col>10</xdr:col>
      <xdr:colOff>114300</xdr:colOff>
      <xdr:row>37</xdr:row>
      <xdr:rowOff>24638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390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32512</xdr:rowOff>
    </xdr:from>
    <xdr:to>
      <xdr:col>24</xdr:col>
      <xdr:colOff>114300</xdr:colOff>
      <xdr:row>36</xdr:row>
      <xdr:rowOff>134112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82042</xdr:rowOff>
    </xdr:from>
    <xdr:to>
      <xdr:col>20</xdr:col>
      <xdr:colOff>38100</xdr:colOff>
      <xdr:row>37</xdr:row>
      <xdr:rowOff>12192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3319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36703</xdr:rowOff>
    </xdr:from>
    <xdr:to>
      <xdr:col>15</xdr:col>
      <xdr:colOff>101600</xdr:colOff>
      <xdr:row>36</xdr:row>
      <xdr:rowOff>138303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129430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120904</xdr:rowOff>
    </xdr:from>
    <xdr:to>
      <xdr:col>10</xdr:col>
      <xdr:colOff>165100</xdr:colOff>
      <xdr:row>37</xdr:row>
      <xdr:rowOff>51054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42181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145288</xdr:rowOff>
    </xdr:from>
    <xdr:to>
      <xdr:col>6</xdr:col>
      <xdr:colOff>38100</xdr:colOff>
      <xdr:row>37</xdr:row>
      <xdr:rowOff>75438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66565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167273</xdr:rowOff>
    </xdr:from>
    <xdr:to>
      <xdr:col>24</xdr:col>
      <xdr:colOff>63500</xdr:colOff>
      <xdr:row>57</xdr:row>
      <xdr:rowOff>12046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68473"/>
          <a:ext cx="838200" cy="1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4049</xdr:rowOff>
    </xdr:from>
    <xdr:to>
      <xdr:col>19</xdr:col>
      <xdr:colOff>177800</xdr:colOff>
      <xdr:row>57</xdr:row>
      <xdr:rowOff>12046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6699"/>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133665</xdr:rowOff>
    </xdr:from>
    <xdr:to>
      <xdr:col>15</xdr:col>
      <xdr:colOff>50800</xdr:colOff>
      <xdr:row>57</xdr:row>
      <xdr:rowOff>4049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91965"/>
          <a:ext cx="889000" cy="3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133665</xdr:rowOff>
    </xdr:from>
    <xdr:to>
      <xdr:col>10</xdr:col>
      <xdr:colOff>114300</xdr:colOff>
      <xdr:row>57</xdr:row>
      <xdr:rowOff>10492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91965"/>
          <a:ext cx="889000" cy="39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116473</xdr:rowOff>
    </xdr:from>
    <xdr:to>
      <xdr:col>24</xdr:col>
      <xdr:colOff>114300</xdr:colOff>
      <xdr:row>57</xdr:row>
      <xdr:rowOff>46623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139350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6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132696</xdr:rowOff>
    </xdr:from>
    <xdr:to>
      <xdr:col>20</xdr:col>
      <xdr:colOff>38100</xdr:colOff>
      <xdr:row>57</xdr:row>
      <xdr:rowOff>62846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79373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0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124699</xdr:rowOff>
    </xdr:from>
    <xdr:to>
      <xdr:col>15</xdr:col>
      <xdr:colOff>101600</xdr:colOff>
      <xdr:row>57</xdr:row>
      <xdr:rowOff>54849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71376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0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82865</xdr:rowOff>
    </xdr:from>
    <xdr:to>
      <xdr:col>10</xdr:col>
      <xdr:colOff>165100</xdr:colOff>
      <xdr:row>55</xdr:row>
      <xdr:rowOff>13015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29542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1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131142</xdr:rowOff>
    </xdr:from>
    <xdr:to>
      <xdr:col>6</xdr:col>
      <xdr:colOff>38100</xdr:colOff>
      <xdr:row>57</xdr:row>
      <xdr:rowOff>61292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3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77819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0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38920</xdr:rowOff>
    </xdr:from>
    <xdr:to>
      <xdr:col>24</xdr:col>
      <xdr:colOff>63500</xdr:colOff>
      <xdr:row>76</xdr:row>
      <xdr:rowOff>162691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69120"/>
          <a:ext cx="838200" cy="1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68345</xdr:rowOff>
    </xdr:from>
    <xdr:to>
      <xdr:col>19</xdr:col>
      <xdr:colOff>177800</xdr:colOff>
      <xdr:row>76</xdr:row>
      <xdr:rowOff>162691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98545"/>
          <a:ext cx="889000" cy="9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68345</xdr:rowOff>
    </xdr:from>
    <xdr:to>
      <xdr:col>15</xdr:col>
      <xdr:colOff>50800</xdr:colOff>
      <xdr:row>77</xdr:row>
      <xdr:rowOff>148735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98545"/>
          <a:ext cx="889000" cy="25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148735</xdr:rowOff>
    </xdr:from>
    <xdr:to>
      <xdr:col>10</xdr:col>
      <xdr:colOff>114300</xdr:colOff>
      <xdr:row>78</xdr:row>
      <xdr:rowOff>3618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0385"/>
          <a:ext cx="889000" cy="2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159570</xdr:rowOff>
    </xdr:from>
    <xdr:to>
      <xdr:col>24</xdr:col>
      <xdr:colOff>114300</xdr:colOff>
      <xdr:row>76</xdr:row>
      <xdr:rowOff>89720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137997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111891</xdr:rowOff>
    </xdr:from>
    <xdr:to>
      <xdr:col>20</xdr:col>
      <xdr:colOff>38100</xdr:colOff>
      <xdr:row>77</xdr:row>
      <xdr:rowOff>42041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33168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3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17545</xdr:rowOff>
    </xdr:from>
    <xdr:to>
      <xdr:col>15</xdr:col>
      <xdr:colOff>101600</xdr:colOff>
      <xdr:row>76</xdr:row>
      <xdr:rowOff>119145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110272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4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97935</xdr:rowOff>
    </xdr:from>
    <xdr:to>
      <xdr:col>10</xdr:col>
      <xdr:colOff>165100</xdr:colOff>
      <xdr:row>78</xdr:row>
      <xdr:rowOff>28085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19212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124268</xdr:rowOff>
    </xdr:from>
    <xdr:to>
      <xdr:col>6</xdr:col>
      <xdr:colOff>38100</xdr:colOff>
      <xdr:row>78</xdr:row>
      <xdr:rowOff>54418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45545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1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30429</xdr:rowOff>
    </xdr:from>
    <xdr:to>
      <xdr:col>24</xdr:col>
      <xdr:colOff>63500</xdr:colOff>
      <xdr:row>91</xdr:row>
      <xdr:rowOff>38945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632379"/>
          <a:ext cx="8382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30429</xdr:rowOff>
    </xdr:from>
    <xdr:to>
      <xdr:col>19</xdr:col>
      <xdr:colOff>177800</xdr:colOff>
      <xdr:row>92</xdr:row>
      <xdr:rowOff>13036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632379"/>
          <a:ext cx="889000" cy="15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13036</xdr:rowOff>
    </xdr:from>
    <xdr:to>
      <xdr:col>15</xdr:col>
      <xdr:colOff>50800</xdr:colOff>
      <xdr:row>93</xdr:row>
      <xdr:rowOff>119165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786436"/>
          <a:ext cx="889000" cy="27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119165</xdr:rowOff>
    </xdr:from>
    <xdr:to>
      <xdr:col>10</xdr:col>
      <xdr:colOff>114300</xdr:colOff>
      <xdr:row>93</xdr:row>
      <xdr:rowOff>134041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064015"/>
          <a:ext cx="889000" cy="1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159595</xdr:rowOff>
    </xdr:from>
    <xdr:to>
      <xdr:col>24</xdr:col>
      <xdr:colOff>114300</xdr:colOff>
      <xdr:row>91</xdr:row>
      <xdr:rowOff>89745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59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11022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44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151079</xdr:rowOff>
    </xdr:from>
    <xdr:to>
      <xdr:col>20</xdr:col>
      <xdr:colOff>38100</xdr:colOff>
      <xdr:row>91</xdr:row>
      <xdr:rowOff>81229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58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97756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35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133686</xdr:rowOff>
    </xdr:from>
    <xdr:to>
      <xdr:col>15</xdr:col>
      <xdr:colOff>101600</xdr:colOff>
      <xdr:row>92</xdr:row>
      <xdr:rowOff>63836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7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80363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51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68365</xdr:rowOff>
    </xdr:from>
    <xdr:to>
      <xdr:col>10</xdr:col>
      <xdr:colOff>165100</xdr:colOff>
      <xdr:row>93</xdr:row>
      <xdr:rowOff>169965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01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15042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78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83241</xdr:rowOff>
    </xdr:from>
    <xdr:to>
      <xdr:col>6</xdr:col>
      <xdr:colOff>38100</xdr:colOff>
      <xdr:row>94</xdr:row>
      <xdr:rowOff>13391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02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29918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8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66529</xdr:rowOff>
    </xdr:from>
    <xdr:to>
      <xdr:col>55</xdr:col>
      <xdr:colOff>0</xdr:colOff>
      <xdr:row>51</xdr:row>
      <xdr:rowOff>128708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8810479"/>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66529</xdr:rowOff>
    </xdr:from>
    <xdr:to>
      <xdr:col>50</xdr:col>
      <xdr:colOff>114300</xdr:colOff>
      <xdr:row>53</xdr:row>
      <xdr:rowOff>12636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8810479"/>
          <a:ext cx="889000" cy="28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12636</xdr:rowOff>
    </xdr:from>
    <xdr:to>
      <xdr:col>45</xdr:col>
      <xdr:colOff>177800</xdr:colOff>
      <xdr:row>53</xdr:row>
      <xdr:rowOff>49499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099486"/>
          <a:ext cx="889000" cy="3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31858</xdr:rowOff>
    </xdr:from>
    <xdr:to>
      <xdr:col>41</xdr:col>
      <xdr:colOff>50800</xdr:colOff>
      <xdr:row>53</xdr:row>
      <xdr:rowOff>49499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118708"/>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77908</xdr:rowOff>
    </xdr:from>
    <xdr:to>
      <xdr:col>55</xdr:col>
      <xdr:colOff>50800</xdr:colOff>
      <xdr:row>52</xdr:row>
      <xdr:rowOff>8058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88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30935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77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15729</xdr:rowOff>
    </xdr:from>
    <xdr:to>
      <xdr:col>50</xdr:col>
      <xdr:colOff>165100</xdr:colOff>
      <xdr:row>51</xdr:row>
      <xdr:rowOff>117329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87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133856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53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133286</xdr:rowOff>
    </xdr:from>
    <xdr:to>
      <xdr:col>46</xdr:col>
      <xdr:colOff>38100</xdr:colOff>
      <xdr:row>53</xdr:row>
      <xdr:rowOff>63436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04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79963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8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170149</xdr:rowOff>
    </xdr:from>
    <xdr:to>
      <xdr:col>41</xdr:col>
      <xdr:colOff>101600</xdr:colOff>
      <xdr:row>53</xdr:row>
      <xdr:rowOff>100299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08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116826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86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152508</xdr:rowOff>
    </xdr:from>
    <xdr:to>
      <xdr:col>36</xdr:col>
      <xdr:colOff>165100</xdr:colOff>
      <xdr:row>53</xdr:row>
      <xdr:rowOff>82658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0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99185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84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730</xdr:rowOff>
    </xdr:from>
    <xdr:to>
      <xdr:col>55</xdr:col>
      <xdr:colOff>0</xdr:colOff>
      <xdr:row>76</xdr:row>
      <xdr:rowOff>24409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30930"/>
          <a:ext cx="8382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146006</xdr:rowOff>
    </xdr:from>
    <xdr:to>
      <xdr:col>50</xdr:col>
      <xdr:colOff>114300</xdr:colOff>
      <xdr:row>76</xdr:row>
      <xdr:rowOff>730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04756"/>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103391</xdr:rowOff>
    </xdr:from>
    <xdr:to>
      <xdr:col>45</xdr:col>
      <xdr:colOff>177800</xdr:colOff>
      <xdr:row>75</xdr:row>
      <xdr:rowOff>146006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790691"/>
          <a:ext cx="889000" cy="21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103391</xdr:rowOff>
    </xdr:from>
    <xdr:to>
      <xdr:col>41</xdr:col>
      <xdr:colOff>50800</xdr:colOff>
      <xdr:row>74</xdr:row>
      <xdr:rowOff>142081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790691"/>
          <a:ext cx="889000" cy="3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145059</xdr:rowOff>
    </xdr:from>
    <xdr:to>
      <xdr:col>55</xdr:col>
      <xdr:colOff>50800</xdr:colOff>
      <xdr:row>76</xdr:row>
      <xdr:rowOff>75209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0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167936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5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121380</xdr:rowOff>
    </xdr:from>
    <xdr:to>
      <xdr:col>50</xdr:col>
      <xdr:colOff>165100</xdr:colOff>
      <xdr:row>76</xdr:row>
      <xdr:rowOff>51530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68057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95206</xdr:rowOff>
    </xdr:from>
    <xdr:to>
      <xdr:col>46</xdr:col>
      <xdr:colOff>38100</xdr:colOff>
      <xdr:row>76</xdr:row>
      <xdr:rowOff>25357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539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41883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2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52591</xdr:rowOff>
    </xdr:from>
    <xdr:to>
      <xdr:col>41</xdr:col>
      <xdr:colOff>101600</xdr:colOff>
      <xdr:row>74</xdr:row>
      <xdr:rowOff>154191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7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170718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51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91281</xdr:rowOff>
    </xdr:from>
    <xdr:to>
      <xdr:col>36</xdr:col>
      <xdr:colOff>165100</xdr:colOff>
      <xdr:row>75</xdr:row>
      <xdr:rowOff>21431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77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37958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55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170435</xdr:rowOff>
    </xdr:from>
    <xdr:to>
      <xdr:col>55</xdr:col>
      <xdr:colOff>0</xdr:colOff>
      <xdr:row>95</xdr:row>
      <xdr:rowOff>37833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86735"/>
          <a:ext cx="838200" cy="3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22453</xdr:rowOff>
    </xdr:from>
    <xdr:to>
      <xdr:col>50</xdr:col>
      <xdr:colOff>114300</xdr:colOff>
      <xdr:row>95</xdr:row>
      <xdr:rowOff>37833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138753"/>
          <a:ext cx="889000" cy="18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22453</xdr:rowOff>
    </xdr:from>
    <xdr:to>
      <xdr:col>45</xdr:col>
      <xdr:colOff>177800</xdr:colOff>
      <xdr:row>94</xdr:row>
      <xdr:rowOff>89739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138753"/>
          <a:ext cx="889000" cy="6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89739</xdr:rowOff>
    </xdr:from>
    <xdr:to>
      <xdr:col>41</xdr:col>
      <xdr:colOff>50800</xdr:colOff>
      <xdr:row>95</xdr:row>
      <xdr:rowOff>132042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206039"/>
          <a:ext cx="889000" cy="21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119635</xdr:rowOff>
    </xdr:from>
    <xdr:to>
      <xdr:col>55</xdr:col>
      <xdr:colOff>50800</xdr:colOff>
      <xdr:row>95</xdr:row>
      <xdr:rowOff>49785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142512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8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158483</xdr:rowOff>
    </xdr:from>
    <xdr:to>
      <xdr:col>50</xdr:col>
      <xdr:colOff>165100</xdr:colOff>
      <xdr:row>95</xdr:row>
      <xdr:rowOff>88633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7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105160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143103</xdr:rowOff>
    </xdr:from>
    <xdr:to>
      <xdr:col>46</xdr:col>
      <xdr:colOff>38100</xdr:colOff>
      <xdr:row>94</xdr:row>
      <xdr:rowOff>73253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0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89780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8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38939</xdr:rowOff>
    </xdr:from>
    <xdr:to>
      <xdr:col>41</xdr:col>
      <xdr:colOff>101600</xdr:colOff>
      <xdr:row>94</xdr:row>
      <xdr:rowOff>140539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1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157066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93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81242</xdr:rowOff>
    </xdr:from>
    <xdr:to>
      <xdr:col>36</xdr:col>
      <xdr:colOff>165100</xdr:colOff>
      <xdr:row>96</xdr:row>
      <xdr:rowOff>11392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27919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1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141790</xdr:rowOff>
    </xdr:from>
    <xdr:to>
      <xdr:col>85</xdr:col>
      <xdr:colOff>127000</xdr:colOff>
      <xdr:row>37</xdr:row>
      <xdr:rowOff>168286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85440"/>
          <a:ext cx="838200" cy="2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141790</xdr:rowOff>
    </xdr:from>
    <xdr:to>
      <xdr:col>81</xdr:col>
      <xdr:colOff>50800</xdr:colOff>
      <xdr:row>38</xdr:row>
      <xdr:rowOff>2747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85440"/>
          <a:ext cx="889000" cy="3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148496</xdr:rowOff>
    </xdr:from>
    <xdr:to>
      <xdr:col>76</xdr:col>
      <xdr:colOff>114300</xdr:colOff>
      <xdr:row>38</xdr:row>
      <xdr:rowOff>2747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92146"/>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122163</xdr:rowOff>
    </xdr:from>
    <xdr:to>
      <xdr:col>71</xdr:col>
      <xdr:colOff>177800</xdr:colOff>
      <xdr:row>37</xdr:row>
      <xdr:rowOff>148496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65813"/>
          <a:ext cx="889000" cy="2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117486</xdr:rowOff>
    </xdr:from>
    <xdr:to>
      <xdr:col>85</xdr:col>
      <xdr:colOff>177800</xdr:colOff>
      <xdr:row>38</xdr:row>
      <xdr:rowOff>47636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6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140363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1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90990</xdr:rowOff>
    </xdr:from>
    <xdr:to>
      <xdr:col>81</xdr:col>
      <xdr:colOff>101600</xdr:colOff>
      <xdr:row>38</xdr:row>
      <xdr:rowOff>21140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37667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0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123397</xdr:rowOff>
    </xdr:from>
    <xdr:to>
      <xdr:col>76</xdr:col>
      <xdr:colOff>165100</xdr:colOff>
      <xdr:row>38</xdr:row>
      <xdr:rowOff>53547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6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70074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97696</xdr:rowOff>
    </xdr:from>
    <xdr:to>
      <xdr:col>72</xdr:col>
      <xdr:colOff>38100</xdr:colOff>
      <xdr:row>38</xdr:row>
      <xdr:rowOff>27846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4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44373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21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71363</xdr:rowOff>
    </xdr:from>
    <xdr:to>
      <xdr:col>67</xdr:col>
      <xdr:colOff>101600</xdr:colOff>
      <xdr:row>38</xdr:row>
      <xdr:rowOff>1513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1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18040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9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31344</xdr:rowOff>
    </xdr:from>
    <xdr:to>
      <xdr:col>85</xdr:col>
      <xdr:colOff>127000</xdr:colOff>
      <xdr:row>56</xdr:row>
      <xdr:rowOff>96124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461094"/>
          <a:ext cx="838200" cy="23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96124</xdr:rowOff>
    </xdr:from>
    <xdr:to>
      <xdr:col>81</xdr:col>
      <xdr:colOff>50800</xdr:colOff>
      <xdr:row>57</xdr:row>
      <xdr:rowOff>106934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697324"/>
          <a:ext cx="889000" cy="18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79339</xdr:rowOff>
    </xdr:from>
    <xdr:to>
      <xdr:col>76</xdr:col>
      <xdr:colOff>114300</xdr:colOff>
      <xdr:row>57</xdr:row>
      <xdr:rowOff>106934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51989"/>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152001</xdr:rowOff>
    </xdr:from>
    <xdr:to>
      <xdr:col>71</xdr:col>
      <xdr:colOff>177800</xdr:colOff>
      <xdr:row>57</xdr:row>
      <xdr:rowOff>79339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753201"/>
          <a:ext cx="889000" cy="9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151994</xdr:rowOff>
    </xdr:from>
    <xdr:to>
      <xdr:col>85</xdr:col>
      <xdr:colOff>177800</xdr:colOff>
      <xdr:row>55</xdr:row>
      <xdr:rowOff>82144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4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3421</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26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45324</xdr:rowOff>
    </xdr:from>
    <xdr:to>
      <xdr:col>81</xdr:col>
      <xdr:colOff>101600</xdr:colOff>
      <xdr:row>56</xdr:row>
      <xdr:rowOff>146924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6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163451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4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56134</xdr:rowOff>
    </xdr:from>
    <xdr:to>
      <xdr:col>76</xdr:col>
      <xdr:colOff>165100</xdr:colOff>
      <xdr:row>57</xdr:row>
      <xdr:rowOff>157734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2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2811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60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28539</xdr:rowOff>
    </xdr:from>
    <xdr:to>
      <xdr:col>72</xdr:col>
      <xdr:colOff>38100</xdr:colOff>
      <xdr:row>57</xdr:row>
      <xdr:rowOff>130139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146666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7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101201</xdr:rowOff>
    </xdr:from>
    <xdr:to>
      <xdr:col>67</xdr:col>
      <xdr:colOff>101600</xdr:colOff>
      <xdr:row>57</xdr:row>
      <xdr:rowOff>31351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47878</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47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90704</xdr:rowOff>
    </xdr:from>
    <xdr:to>
      <xdr:col>85</xdr:col>
      <xdr:colOff>127000</xdr:colOff>
      <xdr:row>77</xdr:row>
      <xdr:rowOff>35192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2949454"/>
          <a:ext cx="838200" cy="28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35192</xdr:rowOff>
    </xdr:from>
    <xdr:to>
      <xdr:col>81</xdr:col>
      <xdr:colOff>50800</xdr:colOff>
      <xdr:row>78</xdr:row>
      <xdr:rowOff>35801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236842"/>
          <a:ext cx="889000" cy="1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163513</xdr:rowOff>
    </xdr:from>
    <xdr:to>
      <xdr:col>76</xdr:col>
      <xdr:colOff>114300</xdr:colOff>
      <xdr:row>78</xdr:row>
      <xdr:rowOff>35801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365163"/>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39459</xdr:rowOff>
    </xdr:from>
    <xdr:to>
      <xdr:col>71</xdr:col>
      <xdr:colOff>177800</xdr:colOff>
      <xdr:row>77</xdr:row>
      <xdr:rowOff>163513</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898209"/>
          <a:ext cx="889000" cy="46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39904</xdr:rowOff>
    </xdr:from>
    <xdr:to>
      <xdr:col>85</xdr:col>
      <xdr:colOff>177800</xdr:colOff>
      <xdr:row>75</xdr:row>
      <xdr:rowOff>141504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289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62781</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7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155842</xdr:rowOff>
    </xdr:from>
    <xdr:to>
      <xdr:col>81</xdr:col>
      <xdr:colOff>101600</xdr:colOff>
      <xdr:row>77</xdr:row>
      <xdr:rowOff>85992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1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102519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29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156451</xdr:rowOff>
    </xdr:from>
    <xdr:to>
      <xdr:col>76</xdr:col>
      <xdr:colOff>165100</xdr:colOff>
      <xdr:row>78</xdr:row>
      <xdr:rowOff>86601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103128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1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112713</xdr:rowOff>
    </xdr:from>
    <xdr:to>
      <xdr:col>72</xdr:col>
      <xdr:colOff>38100</xdr:colOff>
      <xdr:row>78</xdr:row>
      <xdr:rowOff>42863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33990</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40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160109</xdr:rowOff>
    </xdr:from>
    <xdr:to>
      <xdr:col>67</xdr:col>
      <xdr:colOff>101600</xdr:colOff>
      <xdr:row>75</xdr:row>
      <xdr:rowOff>90259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84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106786</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6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73253</xdr:rowOff>
    </xdr:from>
    <xdr:to>
      <xdr:col>85</xdr:col>
      <xdr:colOff>127000</xdr:colOff>
      <xdr:row>92</xdr:row>
      <xdr:rowOff>75819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5846653"/>
          <a:ext cx="8382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66167</xdr:rowOff>
    </xdr:from>
    <xdr:to>
      <xdr:col>81</xdr:col>
      <xdr:colOff>50800</xdr:colOff>
      <xdr:row>92</xdr:row>
      <xdr:rowOff>75819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83956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51524</xdr:rowOff>
    </xdr:from>
    <xdr:to>
      <xdr:col>76</xdr:col>
      <xdr:colOff>114300</xdr:colOff>
      <xdr:row>92</xdr:row>
      <xdr:rowOff>66167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5824924"/>
          <a:ext cx="889000" cy="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168566</xdr:rowOff>
    </xdr:from>
    <xdr:to>
      <xdr:col>71</xdr:col>
      <xdr:colOff>177800</xdr:colOff>
      <xdr:row>92</xdr:row>
      <xdr:rowOff>51524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5770516"/>
          <a:ext cx="889000" cy="5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22453</xdr:rowOff>
    </xdr:from>
    <xdr:to>
      <xdr:col>85</xdr:col>
      <xdr:colOff>177800</xdr:colOff>
      <xdr:row>92</xdr:row>
      <xdr:rowOff>124053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79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45330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64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25019</xdr:rowOff>
    </xdr:from>
    <xdr:to>
      <xdr:col>81</xdr:col>
      <xdr:colOff>101600</xdr:colOff>
      <xdr:row>92</xdr:row>
      <xdr:rowOff>126619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79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143146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5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15367</xdr:rowOff>
    </xdr:from>
    <xdr:to>
      <xdr:col>76</xdr:col>
      <xdr:colOff>165100</xdr:colOff>
      <xdr:row>92</xdr:row>
      <xdr:rowOff>116967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7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133494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56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724</xdr:rowOff>
    </xdr:from>
    <xdr:to>
      <xdr:col>72</xdr:col>
      <xdr:colOff>38100</xdr:colOff>
      <xdr:row>92</xdr:row>
      <xdr:rowOff>102324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77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118851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54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117766</xdr:rowOff>
    </xdr:from>
    <xdr:to>
      <xdr:col>67</xdr:col>
      <xdr:colOff>101600</xdr:colOff>
      <xdr:row>92</xdr:row>
      <xdr:rowOff>47916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7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64443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4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広大な面積に多くの集落が点在しており、機能性の高い地域構造が求められていることから、道路ネットワークの整備や農林業の振興を支える農林基盤整備、林道などの基盤整備を地域整備構想の中で計画的に進めている。このため、</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人当たりの農林水産業費が</a:t>
          </a:r>
          <a:r>
            <a:rPr kumimoji="1" lang="en-US" altLang="ja-JP" sz="1100">
              <a:solidFill>
                <a:sysClr val="windowText" lastClr="000000"/>
              </a:solidFill>
              <a:effectLst/>
              <a:latin typeface="+mn-lt"/>
              <a:ea typeface="+mn-ea"/>
              <a:cs typeface="+mn-cs"/>
            </a:rPr>
            <a:t>67,577</a:t>
          </a:r>
          <a:r>
            <a:rPr kumimoji="1" lang="ja-JP" altLang="ja-JP" sz="1100">
              <a:solidFill>
                <a:sysClr val="windowText" lastClr="000000"/>
              </a:solidFill>
              <a:effectLst/>
              <a:latin typeface="+mn-lt"/>
              <a:ea typeface="+mn-ea"/>
              <a:cs typeface="+mn-cs"/>
            </a:rPr>
            <a:t>円、土木費が</a:t>
          </a:r>
          <a:r>
            <a:rPr kumimoji="1" lang="en-US" altLang="ja-JP" sz="1100">
              <a:solidFill>
                <a:sysClr val="windowText" lastClr="000000"/>
              </a:solidFill>
              <a:effectLst/>
              <a:latin typeface="+mn-lt"/>
              <a:ea typeface="+mn-ea"/>
              <a:cs typeface="+mn-cs"/>
            </a:rPr>
            <a:t>87,580</a:t>
          </a:r>
          <a:r>
            <a:rPr kumimoji="1" lang="ja-JP" altLang="ja-JP" sz="1100">
              <a:solidFill>
                <a:sysClr val="windowText" lastClr="000000"/>
              </a:solidFill>
              <a:effectLst/>
              <a:latin typeface="+mn-lt"/>
              <a:ea typeface="+mn-ea"/>
              <a:cs typeface="+mn-cs"/>
            </a:rPr>
            <a:t>円と類似団体を大きく上回ることとなっている。また、インフラ整備にかかる財源として地方債を発行しているため、</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人当たりの公債費が</a:t>
          </a:r>
          <a:r>
            <a:rPr kumimoji="1" lang="en-US" altLang="ja-JP" sz="1100">
              <a:solidFill>
                <a:sysClr val="windowText" lastClr="000000"/>
              </a:solidFill>
              <a:effectLst/>
              <a:latin typeface="+mn-lt"/>
              <a:ea typeface="+mn-ea"/>
              <a:cs typeface="+mn-cs"/>
            </a:rPr>
            <a:t>92,232</a:t>
          </a:r>
          <a:r>
            <a:rPr kumimoji="1" lang="ja-JP" altLang="ja-JP" sz="1100">
              <a:solidFill>
                <a:sysClr val="windowText" lastClr="000000"/>
              </a:solidFill>
              <a:effectLst/>
              <a:latin typeface="+mn-lt"/>
              <a:ea typeface="+mn-ea"/>
              <a:cs typeface="+mn-cs"/>
            </a:rPr>
            <a:t>円と類似団体を大きく上回る結果となった。また、教育費は令和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年から令和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年までの継続事業である小学校統合整備事業により、</a:t>
          </a:r>
          <a:r>
            <a:rPr kumimoji="1" lang="en-US" altLang="ja-JP" sz="1100">
              <a:solidFill>
                <a:sysClr val="windowText" lastClr="000000"/>
              </a:solidFill>
              <a:effectLst/>
              <a:latin typeface="+mn-lt"/>
              <a:ea typeface="+mn-ea"/>
              <a:cs typeface="+mn-cs"/>
            </a:rPr>
            <a:t>99,204</a:t>
          </a:r>
          <a:r>
            <a:rPr kumimoji="1" lang="ja-JP" altLang="ja-JP" sz="1100">
              <a:solidFill>
                <a:sysClr val="windowText" lastClr="000000"/>
              </a:solidFill>
              <a:effectLst/>
              <a:latin typeface="+mn-lt"/>
              <a:ea typeface="+mn-ea"/>
              <a:cs typeface="+mn-cs"/>
            </a:rPr>
            <a:t>円と大幅に増加している。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mn-lt"/>
              <a:ea typeface="+mn-ea"/>
              <a:cs typeface="+mn-cs"/>
            </a:rPr>
            <a:t>　</a:t>
          </a:r>
          <a:r>
            <a:rPr kumimoji="1" lang="ja-JP" altLang="en-US" sz="1050">
              <a:solidFill>
                <a:sysClr val="windowText" lastClr="000000"/>
              </a:solidFill>
              <a:effectLst/>
              <a:latin typeface="+mn-lt"/>
              <a:ea typeface="+mn-ea"/>
              <a:cs typeface="+mn-cs"/>
            </a:rPr>
            <a:t>物価高騰</a:t>
          </a:r>
          <a:r>
            <a:rPr kumimoji="1" lang="ja-JP" altLang="ja-JP" sz="1050">
              <a:solidFill>
                <a:sysClr val="windowText" lastClr="000000"/>
              </a:solidFill>
              <a:effectLst/>
              <a:latin typeface="+mn-lt"/>
              <a:ea typeface="+mn-ea"/>
              <a:cs typeface="+mn-cs"/>
            </a:rPr>
            <a:t>等の影響により財源補てんのための繰入金が増加したことで、財政調整基金残高は令和</a:t>
          </a:r>
          <a:r>
            <a:rPr kumimoji="1" lang="en-US" altLang="ja-JP" sz="1050">
              <a:solidFill>
                <a:sysClr val="windowText" lastClr="000000"/>
              </a:solidFill>
              <a:effectLst/>
              <a:latin typeface="+mn-lt"/>
              <a:ea typeface="+mn-ea"/>
              <a:cs typeface="+mn-cs"/>
            </a:rPr>
            <a:t>3</a:t>
          </a:r>
          <a:r>
            <a:rPr kumimoji="1" lang="ja-JP" altLang="ja-JP" sz="1050">
              <a:solidFill>
                <a:sysClr val="windowText" lastClr="000000"/>
              </a:solidFill>
              <a:effectLst/>
              <a:latin typeface="+mn-lt"/>
              <a:ea typeface="+mn-ea"/>
              <a:cs typeface="+mn-cs"/>
            </a:rPr>
            <a:t>年度に約</a:t>
          </a:r>
          <a:r>
            <a:rPr kumimoji="1" lang="en-US" altLang="ja-JP" sz="1050">
              <a:solidFill>
                <a:sysClr val="windowText" lastClr="000000"/>
              </a:solidFill>
              <a:effectLst/>
              <a:latin typeface="+mn-lt"/>
              <a:ea typeface="+mn-ea"/>
              <a:cs typeface="+mn-cs"/>
            </a:rPr>
            <a:t>3</a:t>
          </a:r>
          <a:r>
            <a:rPr kumimoji="1" lang="ja-JP" altLang="ja-JP" sz="1050">
              <a:solidFill>
                <a:sysClr val="windowText" lastClr="000000"/>
              </a:solidFill>
              <a:effectLst/>
              <a:latin typeface="+mn-lt"/>
              <a:ea typeface="+mn-ea"/>
              <a:cs typeface="+mn-cs"/>
            </a:rPr>
            <a:t>億円、令和</a:t>
          </a:r>
          <a:r>
            <a:rPr kumimoji="1" lang="en-US" altLang="ja-JP" sz="1050">
              <a:solidFill>
                <a:sysClr val="windowText" lastClr="000000"/>
              </a:solidFill>
              <a:effectLst/>
              <a:latin typeface="+mn-lt"/>
              <a:ea typeface="+mn-ea"/>
              <a:cs typeface="+mn-cs"/>
            </a:rPr>
            <a:t>4</a:t>
          </a:r>
          <a:r>
            <a:rPr kumimoji="1" lang="ja-JP" altLang="ja-JP" sz="1050">
              <a:solidFill>
                <a:sysClr val="windowText" lastClr="000000"/>
              </a:solidFill>
              <a:effectLst/>
              <a:latin typeface="+mn-lt"/>
              <a:ea typeface="+mn-ea"/>
              <a:cs typeface="+mn-cs"/>
            </a:rPr>
            <a:t>年度</a:t>
          </a:r>
          <a:r>
            <a:rPr kumimoji="1" lang="ja-JP" altLang="en-US" sz="1050">
              <a:solidFill>
                <a:sysClr val="windowText" lastClr="000000"/>
              </a:solidFill>
              <a:effectLst/>
              <a:latin typeface="+mn-lt"/>
              <a:ea typeface="+mn-ea"/>
              <a:cs typeface="+mn-cs"/>
            </a:rPr>
            <a:t>に</a:t>
          </a:r>
          <a:r>
            <a:rPr kumimoji="1" lang="ja-JP" altLang="ja-JP" sz="1050">
              <a:solidFill>
                <a:sysClr val="windowText" lastClr="000000"/>
              </a:solidFill>
              <a:effectLst/>
              <a:latin typeface="+mn-lt"/>
              <a:ea typeface="+mn-ea"/>
              <a:cs typeface="+mn-cs"/>
            </a:rPr>
            <a:t>約</a:t>
          </a:r>
          <a:r>
            <a:rPr kumimoji="1" lang="en-US" altLang="ja-JP" sz="1050">
              <a:solidFill>
                <a:sysClr val="windowText" lastClr="000000"/>
              </a:solidFill>
              <a:effectLst/>
              <a:latin typeface="+mn-lt"/>
              <a:ea typeface="+mn-ea"/>
              <a:cs typeface="+mn-cs"/>
            </a:rPr>
            <a:t>3</a:t>
          </a:r>
          <a:r>
            <a:rPr kumimoji="1" lang="ja-JP" altLang="ja-JP" sz="1050">
              <a:solidFill>
                <a:sysClr val="windowText" lastClr="000000"/>
              </a:solidFill>
              <a:effectLst/>
              <a:latin typeface="+mn-lt"/>
              <a:ea typeface="+mn-ea"/>
              <a:cs typeface="+mn-cs"/>
            </a:rPr>
            <a:t>億</a:t>
          </a:r>
          <a:r>
            <a:rPr kumimoji="1" lang="en-US" altLang="ja-JP" sz="1050">
              <a:solidFill>
                <a:sysClr val="windowText" lastClr="000000"/>
              </a:solidFill>
              <a:effectLst/>
              <a:latin typeface="+mn-lt"/>
              <a:ea typeface="+mn-ea"/>
              <a:cs typeface="+mn-cs"/>
            </a:rPr>
            <a:t>6</a:t>
          </a:r>
          <a:r>
            <a:rPr kumimoji="1" lang="ja-JP" altLang="ja-JP" sz="1050">
              <a:solidFill>
                <a:sysClr val="windowText" lastClr="000000"/>
              </a:solidFill>
              <a:effectLst/>
              <a:latin typeface="+mn-lt"/>
              <a:ea typeface="+mn-ea"/>
              <a:cs typeface="+mn-cs"/>
            </a:rPr>
            <a:t>千万円を積み立てた</a:t>
          </a:r>
          <a:r>
            <a:rPr kumimoji="1" lang="ja-JP" altLang="en-US" sz="1050">
              <a:solidFill>
                <a:sysClr val="windowText" lastClr="000000"/>
              </a:solidFill>
              <a:effectLst/>
              <a:latin typeface="+mn-lt"/>
              <a:ea typeface="+mn-ea"/>
              <a:cs typeface="+mn-cs"/>
            </a:rPr>
            <a:t>が、令和</a:t>
          </a:r>
          <a:r>
            <a:rPr kumimoji="1" lang="en-US" altLang="ja-JP" sz="1050">
              <a:solidFill>
                <a:sysClr val="windowText" lastClr="000000"/>
              </a:solidFill>
              <a:effectLst/>
              <a:latin typeface="+mn-lt"/>
              <a:ea typeface="+mn-ea"/>
              <a:cs typeface="+mn-cs"/>
            </a:rPr>
            <a:t>5</a:t>
          </a:r>
          <a:r>
            <a:rPr kumimoji="1" lang="ja-JP" altLang="en-US" sz="1050">
              <a:solidFill>
                <a:sysClr val="windowText" lastClr="000000"/>
              </a:solidFill>
              <a:effectLst/>
              <a:latin typeface="+mn-lt"/>
              <a:ea typeface="+mn-ea"/>
              <a:cs typeface="+mn-cs"/>
            </a:rPr>
            <a:t>年度は約</a:t>
          </a:r>
          <a:r>
            <a:rPr kumimoji="1" lang="en-US" altLang="ja-JP" sz="1050">
              <a:solidFill>
                <a:sysClr val="windowText" lastClr="000000"/>
              </a:solidFill>
              <a:effectLst/>
              <a:latin typeface="+mn-lt"/>
              <a:ea typeface="+mn-ea"/>
              <a:cs typeface="+mn-cs"/>
            </a:rPr>
            <a:t>3</a:t>
          </a:r>
          <a:r>
            <a:rPr kumimoji="1" lang="ja-JP" altLang="en-US" sz="1050">
              <a:solidFill>
                <a:sysClr val="windowText" lastClr="000000"/>
              </a:solidFill>
              <a:effectLst/>
              <a:latin typeface="+mn-lt"/>
              <a:ea typeface="+mn-ea"/>
              <a:cs typeface="+mn-cs"/>
            </a:rPr>
            <a:t>億</a:t>
          </a:r>
          <a:r>
            <a:rPr kumimoji="1" lang="en-US" altLang="ja-JP" sz="1050">
              <a:solidFill>
                <a:sysClr val="windowText" lastClr="000000"/>
              </a:solidFill>
              <a:effectLst/>
              <a:latin typeface="+mn-lt"/>
              <a:ea typeface="+mn-ea"/>
              <a:cs typeface="+mn-cs"/>
            </a:rPr>
            <a:t>6</a:t>
          </a:r>
          <a:r>
            <a:rPr kumimoji="1" lang="ja-JP" altLang="en-US" sz="1050">
              <a:solidFill>
                <a:sysClr val="windowText" lastClr="000000"/>
              </a:solidFill>
              <a:effectLst/>
              <a:latin typeface="+mn-lt"/>
              <a:ea typeface="+mn-ea"/>
              <a:cs typeface="+mn-cs"/>
            </a:rPr>
            <a:t>千万円を取り崩した</a:t>
          </a:r>
          <a:r>
            <a:rPr kumimoji="1" lang="ja-JP" altLang="ja-JP" sz="1050">
              <a:solidFill>
                <a:sysClr val="windowText" lastClr="000000"/>
              </a:solidFill>
              <a:effectLst/>
              <a:latin typeface="+mn-lt"/>
              <a:ea typeface="+mn-ea"/>
              <a:cs typeface="+mn-cs"/>
            </a:rPr>
            <a:t>ことにより残高は約</a:t>
          </a:r>
          <a:r>
            <a:rPr kumimoji="1" lang="en-US" altLang="ja-JP" sz="1050">
              <a:solidFill>
                <a:sysClr val="windowText" lastClr="000000"/>
              </a:solidFill>
              <a:effectLst/>
              <a:latin typeface="+mn-lt"/>
              <a:ea typeface="+mn-ea"/>
              <a:cs typeface="+mn-cs"/>
            </a:rPr>
            <a:t>19</a:t>
          </a:r>
          <a:r>
            <a:rPr kumimoji="1" lang="ja-JP" altLang="ja-JP" sz="1050">
              <a:solidFill>
                <a:sysClr val="windowText" lastClr="000000"/>
              </a:solidFill>
              <a:effectLst/>
              <a:latin typeface="+mn-lt"/>
              <a:ea typeface="+mn-ea"/>
              <a:cs typeface="+mn-cs"/>
            </a:rPr>
            <a:t>億</a:t>
          </a:r>
          <a:r>
            <a:rPr kumimoji="1" lang="en-US" altLang="ja-JP" sz="1050">
              <a:solidFill>
                <a:sysClr val="windowText" lastClr="000000"/>
              </a:solidFill>
              <a:effectLst/>
              <a:latin typeface="+mn-lt"/>
              <a:ea typeface="+mn-ea"/>
              <a:cs typeface="+mn-cs"/>
            </a:rPr>
            <a:t>5</a:t>
          </a:r>
          <a:r>
            <a:rPr kumimoji="1" lang="ja-JP" altLang="en-US" sz="1050">
              <a:solidFill>
                <a:sysClr val="windowText" lastClr="000000"/>
              </a:solidFill>
              <a:effectLst/>
              <a:latin typeface="+mn-lt"/>
              <a:ea typeface="+mn-ea"/>
              <a:cs typeface="+mn-cs"/>
            </a:rPr>
            <a:t>千万</a:t>
          </a:r>
          <a:r>
            <a:rPr kumimoji="1" lang="ja-JP" altLang="ja-JP" sz="1050">
              <a:solidFill>
                <a:sysClr val="windowText" lastClr="000000"/>
              </a:solidFill>
              <a:effectLst/>
              <a:latin typeface="+mn-lt"/>
              <a:ea typeface="+mn-ea"/>
              <a:cs typeface="+mn-cs"/>
            </a:rPr>
            <a:t>円となった。これに伴い標準財政規模比も</a:t>
          </a:r>
          <a:r>
            <a:rPr kumimoji="1" lang="en-US" altLang="ja-JP" sz="1050">
              <a:solidFill>
                <a:sysClr val="windowText" lastClr="000000"/>
              </a:solidFill>
              <a:effectLst/>
              <a:latin typeface="+mn-lt"/>
              <a:ea typeface="+mn-ea"/>
              <a:cs typeface="+mn-cs"/>
            </a:rPr>
            <a:t>10.88%</a:t>
          </a:r>
          <a:r>
            <a:rPr kumimoji="1" lang="ja-JP" altLang="ja-JP" sz="1050">
              <a:solidFill>
                <a:sysClr val="windowText" lastClr="000000"/>
              </a:solidFill>
              <a:effectLst/>
              <a:latin typeface="+mn-lt"/>
              <a:ea typeface="+mn-ea"/>
              <a:cs typeface="+mn-cs"/>
            </a:rPr>
            <a:t>に</a:t>
          </a:r>
          <a:r>
            <a:rPr kumimoji="1" lang="ja-JP" altLang="en-US" sz="1050">
              <a:solidFill>
                <a:sysClr val="windowText" lastClr="000000"/>
              </a:solidFill>
              <a:effectLst/>
              <a:latin typeface="+mn-lt"/>
              <a:ea typeface="+mn-ea"/>
              <a:cs typeface="+mn-cs"/>
            </a:rPr>
            <a:t>減少</a:t>
          </a:r>
          <a:r>
            <a:rPr kumimoji="1" lang="ja-JP" altLang="ja-JP" sz="1050">
              <a:solidFill>
                <a:sysClr val="windowText" lastClr="000000"/>
              </a:solidFill>
              <a:effectLst/>
              <a:latin typeface="+mn-lt"/>
              <a:ea typeface="+mn-ea"/>
              <a:cs typeface="+mn-cs"/>
            </a:rPr>
            <a:t>した。実質収支額については、毎年</a:t>
          </a:r>
          <a:r>
            <a:rPr kumimoji="1" lang="en-US" altLang="ja-JP" sz="1050">
              <a:solidFill>
                <a:sysClr val="windowText" lastClr="000000"/>
              </a:solidFill>
              <a:effectLst/>
              <a:latin typeface="+mn-lt"/>
              <a:ea typeface="+mn-ea"/>
              <a:cs typeface="+mn-cs"/>
            </a:rPr>
            <a:t>8</a:t>
          </a:r>
          <a:r>
            <a:rPr kumimoji="1" lang="ja-JP" altLang="ja-JP" sz="1050">
              <a:solidFill>
                <a:sysClr val="windowText" lastClr="000000"/>
              </a:solidFill>
              <a:effectLst/>
              <a:latin typeface="+mn-lt"/>
              <a:ea typeface="+mn-ea"/>
              <a:cs typeface="+mn-cs"/>
            </a:rPr>
            <a:t>億円程度となるよう調整しており一般的に望ましいとされる</a:t>
          </a:r>
          <a:r>
            <a:rPr kumimoji="1" lang="en-US" altLang="ja-JP" sz="1050">
              <a:solidFill>
                <a:sysClr val="windowText" lastClr="000000"/>
              </a:solidFill>
              <a:effectLst/>
              <a:latin typeface="+mn-lt"/>
              <a:ea typeface="+mn-ea"/>
              <a:cs typeface="+mn-cs"/>
            </a:rPr>
            <a:t>3.0</a:t>
          </a:r>
          <a:r>
            <a:rPr kumimoji="1" lang="ja-JP" altLang="ja-JP"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5.0%</a:t>
          </a:r>
          <a:r>
            <a:rPr kumimoji="1" lang="ja-JP" altLang="ja-JP" sz="1050">
              <a:solidFill>
                <a:sysClr val="windowText" lastClr="000000"/>
              </a:solidFill>
              <a:effectLst/>
              <a:latin typeface="+mn-lt"/>
              <a:ea typeface="+mn-ea"/>
              <a:cs typeface="+mn-cs"/>
            </a:rPr>
            <a:t>に近い水準で推移しているが、標準財政規模の増減等により比率は若干の増減がある。</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はプラスとなっていた</a:t>
          </a:r>
          <a:r>
            <a:rPr kumimoji="1" lang="ja-JP" altLang="ja-JP" sz="1050">
              <a:solidFill>
                <a:sysClr val="windowText" lastClr="000000"/>
              </a:solidFill>
              <a:effectLst/>
              <a:latin typeface="+mn-lt"/>
              <a:ea typeface="+mn-ea"/>
              <a:cs typeface="+mn-cs"/>
            </a:rPr>
            <a:t>実質単年度収支の比率は、</a:t>
          </a:r>
          <a:r>
            <a:rPr kumimoji="1" lang="ja-JP" altLang="en-US" sz="1050">
              <a:solidFill>
                <a:sysClr val="windowText" lastClr="000000"/>
              </a:solidFill>
              <a:effectLst/>
              <a:latin typeface="+mn-lt"/>
              <a:ea typeface="+mn-ea"/>
              <a:cs typeface="+mn-cs"/>
            </a:rPr>
            <a:t>令和</a:t>
          </a:r>
          <a:r>
            <a:rPr kumimoji="1" lang="en-US" altLang="ja-JP" sz="1050">
              <a:solidFill>
                <a:sysClr val="windowText" lastClr="000000"/>
              </a:solidFill>
              <a:effectLst/>
              <a:latin typeface="+mn-lt"/>
              <a:ea typeface="+mn-ea"/>
              <a:cs typeface="+mn-cs"/>
            </a:rPr>
            <a:t>5</a:t>
          </a:r>
          <a:r>
            <a:rPr kumimoji="1" lang="ja-JP" altLang="en-US" sz="1050">
              <a:solidFill>
                <a:sysClr val="windowText" lastClr="000000"/>
              </a:solidFill>
              <a:effectLst/>
              <a:latin typeface="+mn-lt"/>
              <a:ea typeface="+mn-ea"/>
              <a:cs typeface="+mn-cs"/>
            </a:rPr>
            <a:t>年度は</a:t>
          </a:r>
          <a:r>
            <a:rPr kumimoji="1" lang="ja-JP" altLang="ja-JP" sz="1050">
              <a:solidFill>
                <a:sysClr val="windowText" lastClr="000000"/>
              </a:solidFill>
              <a:effectLst/>
              <a:latin typeface="+mn-lt"/>
              <a:ea typeface="+mn-ea"/>
              <a:cs typeface="+mn-cs"/>
            </a:rPr>
            <a:t>実質収支</a:t>
          </a:r>
          <a:r>
            <a:rPr kumimoji="1" lang="ja-JP" altLang="en-US" sz="1050">
              <a:solidFill>
                <a:sysClr val="windowText" lastClr="000000"/>
              </a:solidFill>
              <a:effectLst/>
              <a:latin typeface="+mn-lt"/>
              <a:ea typeface="+mn-ea"/>
              <a:cs typeface="+mn-cs"/>
            </a:rPr>
            <a:t>額</a:t>
          </a:r>
          <a:r>
            <a:rPr kumimoji="1" lang="ja-JP" altLang="ja-JP" sz="1050">
              <a:solidFill>
                <a:sysClr val="windowText" lastClr="000000"/>
              </a:solidFill>
              <a:effectLst/>
              <a:latin typeface="+mn-lt"/>
              <a:ea typeface="+mn-ea"/>
              <a:cs typeface="+mn-cs"/>
            </a:rPr>
            <a:t>と基金積立金の</a:t>
          </a:r>
          <a:r>
            <a:rPr kumimoji="1" lang="ja-JP" altLang="en-US" sz="1050">
              <a:solidFill>
                <a:sysClr val="windowText" lastClr="000000"/>
              </a:solidFill>
              <a:effectLst/>
              <a:latin typeface="+mn-lt"/>
              <a:ea typeface="+mn-ea"/>
              <a:cs typeface="+mn-cs"/>
            </a:rPr>
            <a:t>減少</a:t>
          </a:r>
          <a:r>
            <a:rPr kumimoji="1" lang="ja-JP" altLang="ja-JP" sz="1050">
              <a:solidFill>
                <a:sysClr val="windowText" lastClr="000000"/>
              </a:solidFill>
              <a:effectLst/>
              <a:latin typeface="+mn-lt"/>
              <a:ea typeface="+mn-ea"/>
              <a:cs typeface="+mn-cs"/>
            </a:rPr>
            <a:t>及び基金取崩し額の</a:t>
          </a:r>
          <a:r>
            <a:rPr kumimoji="1" lang="ja-JP" altLang="en-US" sz="1050">
              <a:solidFill>
                <a:sysClr val="windowText" lastClr="000000"/>
              </a:solidFill>
              <a:effectLst/>
              <a:latin typeface="+mn-lt"/>
              <a:ea typeface="+mn-ea"/>
              <a:cs typeface="+mn-cs"/>
            </a:rPr>
            <a:t>増加</a:t>
          </a:r>
          <a:r>
            <a:rPr kumimoji="1" lang="ja-JP" altLang="ja-JP" sz="1050">
              <a:solidFill>
                <a:sysClr val="windowText" lastClr="000000"/>
              </a:solidFill>
              <a:effectLst/>
              <a:latin typeface="+mn-lt"/>
              <a:ea typeface="+mn-ea"/>
              <a:cs typeface="+mn-cs"/>
            </a:rPr>
            <a:t>により</a:t>
          </a:r>
          <a:r>
            <a:rPr kumimoji="1" lang="ja-JP" altLang="en-US" sz="1050">
              <a:solidFill>
                <a:sysClr val="windowText" lastClr="000000"/>
              </a:solidFill>
              <a:effectLst/>
              <a:latin typeface="+mn-lt"/>
              <a:ea typeface="+mn-ea"/>
              <a:cs typeface="+mn-cs"/>
            </a:rPr>
            <a:t>マイナスとなっ</a:t>
          </a:r>
          <a:r>
            <a:rPr kumimoji="1" lang="ja-JP" altLang="ja-JP" sz="1050">
              <a:solidFill>
                <a:sysClr val="windowText" lastClr="000000"/>
              </a:solidFill>
              <a:effectLst/>
              <a:latin typeface="+mn-lt"/>
              <a:ea typeface="+mn-ea"/>
              <a:cs typeface="+mn-cs"/>
            </a:rPr>
            <a:t>た。</a:t>
          </a:r>
          <a:endParaRPr lang="ja-JP" altLang="ja-JP" sz="12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一般会計だけでなく、特別会計や企業会計においても赤字となっている事業はない。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水道事業については、経営効率化の推進や簡易水道事業の統合により高い黒字額で推移している。全体としての標準財政規模比は</a:t>
          </a:r>
          <a:r>
            <a:rPr kumimoji="1" lang="en-US" altLang="ja-JP" sz="1100">
              <a:solidFill>
                <a:sysClr val="windowText" lastClr="000000"/>
              </a:solidFill>
              <a:effectLst/>
              <a:latin typeface="+mn-lt"/>
              <a:ea typeface="+mn-ea"/>
              <a:cs typeface="+mn-cs"/>
            </a:rPr>
            <a:t>16.89%</a:t>
          </a:r>
          <a:r>
            <a:rPr kumimoji="1" lang="ja-JP" altLang="ja-JP"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0.06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）と若干の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となった。一般会計については、</a:t>
          </a:r>
          <a:r>
            <a:rPr kumimoji="1" lang="ja-JP" altLang="en-US" sz="1100">
              <a:solidFill>
                <a:sysClr val="windowText" lastClr="000000"/>
              </a:solidFill>
              <a:effectLst/>
              <a:latin typeface="+mn-lt"/>
              <a:ea typeface="+mn-ea"/>
              <a:cs typeface="+mn-cs"/>
            </a:rPr>
            <a:t>長引く</a:t>
          </a:r>
          <a:r>
            <a:rPr kumimoji="1" lang="ja-JP" altLang="ja-JP" sz="1100">
              <a:solidFill>
                <a:sysClr val="windowText" lastClr="000000"/>
              </a:solidFill>
              <a:effectLst/>
              <a:latin typeface="+mn-lt"/>
              <a:ea typeface="+mn-ea"/>
              <a:cs typeface="+mn-cs"/>
            </a:rPr>
            <a:t>物価高騰に伴う</a:t>
          </a:r>
          <a:r>
            <a:rPr kumimoji="1" lang="ja-JP" altLang="en-US" sz="1100">
              <a:solidFill>
                <a:sysClr val="windowText" lastClr="000000"/>
              </a:solidFill>
              <a:effectLst/>
              <a:latin typeface="+mn-lt"/>
              <a:ea typeface="+mn-ea"/>
              <a:cs typeface="+mn-cs"/>
            </a:rPr>
            <a:t>経常</a:t>
          </a:r>
          <a:r>
            <a:rPr kumimoji="1" lang="ja-JP" altLang="ja-JP" sz="1100">
              <a:solidFill>
                <a:sysClr val="windowText" lastClr="000000"/>
              </a:solidFill>
              <a:effectLst/>
              <a:latin typeface="+mn-lt"/>
              <a:ea typeface="+mn-ea"/>
              <a:cs typeface="+mn-cs"/>
            </a:rPr>
            <a:t>経費の増加等により、令和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年度に上昇していた実質収支額がコロナ禍前と同程度まで減少し</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。一般会計を除けば</a:t>
          </a:r>
          <a:r>
            <a:rPr kumimoji="1" lang="ja-JP" altLang="en-US" sz="1100">
              <a:solidFill>
                <a:sysClr val="windowText" lastClr="000000"/>
              </a:solidFill>
              <a:effectLst/>
              <a:latin typeface="+mn-lt"/>
              <a:ea typeface="+mn-ea"/>
              <a:cs typeface="+mn-cs"/>
            </a:rPr>
            <a:t>多少の増減はあるものの</a:t>
          </a:r>
          <a:r>
            <a:rPr kumimoji="1" lang="ja-JP" altLang="ja-JP" sz="1100">
              <a:solidFill>
                <a:sysClr val="windowText" lastClr="000000"/>
              </a:solidFill>
              <a:effectLst/>
              <a:latin typeface="+mn-lt"/>
              <a:ea typeface="+mn-ea"/>
              <a:cs typeface="+mn-cs"/>
            </a:rPr>
            <a:t>横ばい傾向が続いている。</a:t>
          </a:r>
          <a:r>
            <a:rPr kumimoji="1" lang="ja-JP" altLang="en-US" sz="1100">
              <a:solidFill>
                <a:sysClr val="windowText" lastClr="000000"/>
              </a:solidFill>
              <a:effectLst/>
              <a:latin typeface="+mn-lt"/>
              <a:ea typeface="+mn-ea"/>
              <a:cs typeface="+mn-cs"/>
            </a:rPr>
            <a:t>ただし、</a:t>
          </a:r>
          <a:r>
            <a:rPr kumimoji="1" lang="ja-JP" altLang="ja-JP" sz="1100">
              <a:solidFill>
                <a:schemeClr val="dk1"/>
              </a:solidFill>
              <a:effectLst/>
              <a:latin typeface="+mn-lt"/>
              <a:ea typeface="+mn-ea"/>
              <a:cs typeface="+mn-cs"/>
            </a:rPr>
            <a:t>左表中のその他会計</a:t>
          </a:r>
          <a:r>
            <a:rPr kumimoji="1" lang="ja-JP" altLang="en-US" sz="1100">
              <a:solidFill>
                <a:schemeClr val="dk1"/>
              </a:solidFill>
              <a:effectLst/>
              <a:latin typeface="+mn-lt"/>
              <a:ea typeface="+mn-ea"/>
              <a:cs typeface="+mn-cs"/>
            </a:rPr>
            <a:t>のについては、</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年度から病院事業の経常損益の悪化が顕著とな</a:t>
          </a:r>
          <a:r>
            <a:rPr kumimoji="1" lang="ja-JP" altLang="en-US" sz="1100">
              <a:solidFill>
                <a:sysClr val="windowText" lastClr="000000"/>
              </a:solidFill>
              <a:effectLst/>
              <a:latin typeface="+mn-lt"/>
              <a:ea typeface="+mn-ea"/>
              <a:cs typeface="+mn-cs"/>
            </a:rPr>
            <a:t>ったことで令和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年度は黒字のポイントが</a:t>
          </a:r>
          <a:r>
            <a:rPr kumimoji="1" lang="en-US" altLang="ja-JP" sz="1100">
              <a:solidFill>
                <a:sysClr val="windowText" lastClr="000000"/>
              </a:solidFill>
              <a:effectLst/>
              <a:latin typeface="+mn-lt"/>
              <a:ea typeface="+mn-ea"/>
              <a:cs typeface="+mn-cs"/>
            </a:rPr>
            <a:t>0.06%</a:t>
          </a:r>
          <a:r>
            <a:rPr kumimoji="1" lang="ja-JP" altLang="en-US" sz="1100">
              <a:solidFill>
                <a:sysClr val="windowText" lastClr="000000"/>
              </a:solidFill>
              <a:effectLst/>
              <a:latin typeface="+mn-lt"/>
              <a:ea typeface="+mn-ea"/>
              <a:cs typeface="+mn-cs"/>
            </a:rPr>
            <a:t>まで減少した。</a:t>
          </a:r>
          <a:r>
            <a:rPr kumimoji="1" lang="ja-JP" altLang="ja-JP" sz="1100">
              <a:solidFill>
                <a:sysClr val="windowText" lastClr="000000"/>
              </a:solidFill>
              <a:effectLst/>
              <a:latin typeface="+mn-lt"/>
              <a:ea typeface="+mn-ea"/>
              <a:cs typeface="+mn-cs"/>
            </a:rPr>
            <a:t>今後も特別会計や企業会計において、更なる運営・経営の改善に取り組んでいく。</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31508481</v>
      </c>
      <c r="BO4" s="449"/>
      <c r="BP4" s="449"/>
      <c r="BQ4" s="449"/>
      <c r="BR4" s="449"/>
      <c r="BS4" s="449"/>
      <c r="BT4" s="449"/>
      <c r="BU4" s="450"/>
      <c r="BV4" s="448">
        <v>30735282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6.1</v>
      </c>
      <c r="CU4" s="589"/>
      <c r="CV4" s="589"/>
      <c r="CW4" s="589"/>
      <c r="CX4" s="589"/>
      <c r="CY4" s="589"/>
      <c r="CZ4" s="589"/>
      <c r="DA4" s="590"/>
      <c r="DB4" s="588">
        <v>6.1</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30322182</v>
      </c>
      <c r="BO5" s="420"/>
      <c r="BP5" s="420"/>
      <c r="BQ5" s="420"/>
      <c r="BR5" s="420"/>
      <c r="BS5" s="420"/>
      <c r="BT5" s="420"/>
      <c r="BU5" s="421"/>
      <c r="BV5" s="419">
        <v>29247711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86.9</v>
      </c>
      <c r="CU5" s="417"/>
      <c r="CV5" s="417"/>
      <c r="CW5" s="417"/>
      <c r="CX5" s="417"/>
      <c r="CY5" s="417"/>
      <c r="CZ5" s="417"/>
      <c r="DA5" s="418"/>
      <c r="DB5" s="416">
        <v>83.8</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1186299</v>
      </c>
      <c r="BO6" s="420"/>
      <c r="BP6" s="420"/>
      <c r="BQ6" s="420"/>
      <c r="BR6" s="420"/>
      <c r="BS6" s="420"/>
      <c r="BT6" s="420"/>
      <c r="BU6" s="421"/>
      <c r="BV6" s="419">
        <v>1487571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87.3</v>
      </c>
      <c r="CU6" s="563"/>
      <c r="CV6" s="563"/>
      <c r="CW6" s="563"/>
      <c r="CX6" s="563"/>
      <c r="CY6" s="563"/>
      <c r="CZ6" s="563"/>
      <c r="DA6" s="564"/>
      <c r="DB6" s="562">
        <v>84.7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98410</v>
      </c>
      <c r="BO7" s="420"/>
      <c r="BP7" s="420"/>
      <c r="BQ7" s="420"/>
      <c r="BR7" s="420"/>
      <c r="BS7" s="420"/>
      <c r="BT7" s="420"/>
      <c r="BU7" s="421"/>
      <c r="BV7" s="419">
        <v>388003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17908066</v>
      </c>
      <c r="CU7" s="420"/>
      <c r="CV7" s="420"/>
      <c r="CW7" s="420"/>
      <c r="CX7" s="420"/>
      <c r="CY7" s="420"/>
      <c r="CZ7" s="420"/>
      <c r="DA7" s="421"/>
      <c r="DB7" s="419">
        <v>17941813</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1087889</v>
      </c>
      <c r="BO8" s="420"/>
      <c r="BP8" s="420"/>
      <c r="BQ8" s="420"/>
      <c r="BR8" s="420"/>
      <c r="BS8" s="420"/>
      <c r="BT8" s="420"/>
      <c r="BU8" s="421"/>
      <c r="BV8" s="419">
        <v>1099568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0.32</v>
      </c>
      <c r="CU8" s="523"/>
      <c r="CV8" s="523"/>
      <c r="CW8" s="523"/>
      <c r="CX8" s="523"/>
      <c r="CY8" s="523"/>
      <c r="CZ8" s="523"/>
      <c r="DA8" s="524"/>
      <c r="DB8" s="522">
        <v>0.32</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38997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-11679</v>
      </c>
      <c r="BO9" s="420"/>
      <c r="BP9" s="420"/>
      <c r="BQ9" s="420"/>
      <c r="BR9" s="420"/>
      <c r="BS9" s="420"/>
      <c r="BT9" s="420"/>
      <c r="BU9" s="421"/>
      <c r="BV9" s="419">
        <v>-229476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16</v>
      </c>
      <c r="CU9" s="417"/>
      <c r="CV9" s="417"/>
      <c r="CW9" s="417"/>
      <c r="CX9" s="417"/>
      <c r="CY9" s="417"/>
      <c r="CZ9" s="417"/>
      <c r="DA9" s="418"/>
      <c r="DB9" s="416">
        <v>16.2</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42090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4516</v>
      </c>
      <c r="BO10" s="420"/>
      <c r="BP10" s="420"/>
      <c r="BQ10" s="420"/>
      <c r="BR10" s="420"/>
      <c r="BS10" s="420"/>
      <c r="BT10" s="420"/>
      <c r="BU10" s="421"/>
      <c r="BV10" s="419">
        <v>355710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38450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362792</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37769</v>
      </c>
      <c r="S13" s="507"/>
      <c r="T13" s="507"/>
      <c r="U13" s="507"/>
      <c r="V13" s="508"/>
      <c r="W13" s="509" t="s">
        <v>131</v>
      </c>
      <c r="X13" s="405"/>
      <c r="Y13" s="405"/>
      <c r="Z13" s="405"/>
      <c r="AA13" s="405"/>
      <c r="AB13" s="406"/>
      <c r="AC13" s="372">
        <v>1279</v>
      </c>
      <c r="AD13" s="373"/>
      <c r="AE13" s="373"/>
      <c r="AF13" s="373"/>
      <c r="AG13" s="374"/>
      <c r="AH13" s="372">
        <v>1413</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-369955</v>
      </c>
      <c r="BO13" s="420"/>
      <c r="BP13" s="420"/>
      <c r="BQ13" s="420"/>
      <c r="BR13" s="420"/>
      <c r="BS13" s="420"/>
      <c r="BT13" s="420"/>
      <c r="BU13" s="421"/>
      <c r="BV13" s="419">
        <v>126234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11.1</v>
      </c>
      <c r="CU13" s="417"/>
      <c r="CV13" s="417"/>
      <c r="CW13" s="417"/>
      <c r="CX13" s="417"/>
      <c r="CY13" s="417"/>
      <c r="CZ13" s="417"/>
      <c r="DA13" s="418"/>
      <c r="DB13" s="416">
        <v>11.4</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39115</v>
      </c>
      <c r="S14" s="507"/>
      <c r="T14" s="507"/>
      <c r="U14" s="507"/>
      <c r="V14" s="508"/>
      <c r="W14" s="510"/>
      <c r="X14" s="408"/>
      <c r="Y14" s="408"/>
      <c r="Z14" s="408"/>
      <c r="AA14" s="408"/>
      <c r="AB14" s="409"/>
      <c r="AC14" s="499">
        <v>6.3</v>
      </c>
      <c r="AD14" s="500"/>
      <c r="AE14" s="500"/>
      <c r="AF14" s="500"/>
      <c r="AG14" s="501"/>
      <c r="AH14" s="499">
        <v>6.6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68.3</v>
      </c>
      <c r="CU14" s="517"/>
      <c r="CV14" s="517"/>
      <c r="CW14" s="517"/>
      <c r="CX14" s="517"/>
      <c r="CY14" s="517"/>
      <c r="CZ14" s="517"/>
      <c r="DA14" s="518"/>
      <c r="DB14" s="516">
        <v>70.099999999999994</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38557</v>
      </c>
      <c r="S15" s="507"/>
      <c r="T15" s="507"/>
      <c r="U15" s="507"/>
      <c r="V15" s="508"/>
      <c r="W15" s="509" t="s">
        <v>137</v>
      </c>
      <c r="X15" s="405"/>
      <c r="Y15" s="405"/>
      <c r="Z15" s="405"/>
      <c r="AA15" s="405"/>
      <c r="AB15" s="406"/>
      <c r="AC15" s="372">
        <v>6901</v>
      </c>
      <c r="AD15" s="373"/>
      <c r="AE15" s="373"/>
      <c r="AF15" s="373"/>
      <c r="AG15" s="374"/>
      <c r="AH15" s="372">
        <v>7351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5448040</v>
      </c>
      <c r="BO15" s="449"/>
      <c r="BP15" s="449"/>
      <c r="BQ15" s="449"/>
      <c r="BR15" s="449"/>
      <c r="BS15" s="449"/>
      <c r="BT15" s="449"/>
      <c r="BU15" s="450"/>
      <c r="BV15" s="448">
        <v>5350908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33.9</v>
      </c>
      <c r="AD16" s="500"/>
      <c r="AE16" s="500"/>
      <c r="AF16" s="500"/>
      <c r="AG16" s="501"/>
      <c r="AH16" s="499">
        <v>34.299999999999997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16457682</v>
      </c>
      <c r="BO16" s="420"/>
      <c r="BP16" s="420"/>
      <c r="BQ16" s="420"/>
      <c r="BR16" s="420"/>
      <c r="BS16" s="420"/>
      <c r="BT16" s="420"/>
      <c r="BU16" s="421"/>
      <c r="BV16" s="419">
        <v>16424720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12182</v>
      </c>
      <c r="AD17" s="373"/>
      <c r="AE17" s="373"/>
      <c r="AF17" s="373"/>
      <c r="AG17" s="374"/>
      <c r="AH17" s="372">
        <v>12645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6779170</v>
      </c>
      <c r="BO17" s="420"/>
      <c r="BP17" s="420"/>
      <c r="BQ17" s="420"/>
      <c r="BR17" s="420"/>
      <c r="BS17" s="420"/>
      <c r="BT17" s="420"/>
      <c r="BU17" s="421"/>
      <c r="BV17" s="419">
        <v>6656893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1030.75</v>
      </c>
      <c r="M18" s="472"/>
      <c r="N18" s="472"/>
      <c r="O18" s="472"/>
      <c r="P18" s="472"/>
      <c r="Q18" s="472"/>
      <c r="R18" s="473"/>
      <c r="S18" s="473"/>
      <c r="T18" s="473"/>
      <c r="U18" s="473"/>
      <c r="V18" s="474"/>
      <c r="W18" s="490"/>
      <c r="X18" s="491"/>
      <c r="Y18" s="491"/>
      <c r="Z18" s="491"/>
      <c r="AA18" s="491"/>
      <c r="AB18" s="515"/>
      <c r="AC18" s="389">
        <v>59.8</v>
      </c>
      <c r="AD18" s="390"/>
      <c r="AE18" s="390"/>
      <c r="AF18" s="390"/>
      <c r="AG18" s="475"/>
      <c r="AH18" s="389">
        <v>59.1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15589260</v>
      </c>
      <c r="BO18" s="420"/>
      <c r="BP18" s="420"/>
      <c r="BQ18" s="420"/>
      <c r="BR18" s="420"/>
      <c r="BS18" s="420"/>
      <c r="BT18" s="420"/>
      <c r="BU18" s="421"/>
      <c r="BV18" s="419">
        <v>15220544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38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21945971</v>
      </c>
      <c r="BO19" s="420"/>
      <c r="BP19" s="420"/>
      <c r="BQ19" s="420"/>
      <c r="BR19" s="420"/>
      <c r="BS19" s="420"/>
      <c r="BT19" s="420"/>
      <c r="BU19" s="421"/>
      <c r="BV19" s="419">
        <v>21932165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14562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27764772</v>
      </c>
      <c r="BO22" s="449"/>
      <c r="BP22" s="449"/>
      <c r="BQ22" s="449"/>
      <c r="BR22" s="449"/>
      <c r="BS22" s="449"/>
      <c r="BT22" s="449"/>
      <c r="BU22" s="450"/>
      <c r="BV22" s="448">
        <v>28299483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10738643</v>
      </c>
      <c r="BO23" s="420"/>
      <c r="BP23" s="420"/>
      <c r="BQ23" s="420"/>
      <c r="BR23" s="420"/>
      <c r="BS23" s="420"/>
      <c r="BT23" s="420"/>
      <c r="BU23" s="421"/>
      <c r="BV23" s="419">
        <v>9267475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6632</v>
      </c>
      <c r="R24" s="373"/>
      <c r="S24" s="373"/>
      <c r="T24" s="373"/>
      <c r="U24" s="373"/>
      <c r="V24" s="374"/>
      <c r="W24" s="462"/>
      <c r="X24" s="399"/>
      <c r="Y24" s="400"/>
      <c r="Z24" s="375" t="s">
        <v>162</v>
      </c>
      <c r="AA24" s="376"/>
      <c r="AB24" s="376"/>
      <c r="AC24" s="376"/>
      <c r="AD24" s="376"/>
      <c r="AE24" s="376"/>
      <c r="AF24" s="376"/>
      <c r="AG24" s="377"/>
      <c r="AH24" s="372">
        <v>470</v>
      </c>
      <c r="AI24" s="373"/>
      <c r="AJ24" s="373"/>
      <c r="AK24" s="373"/>
      <c r="AL24" s="374"/>
      <c r="AM24" s="372">
        <v>1392140</v>
      </c>
      <c r="AN24" s="373"/>
      <c r="AO24" s="373"/>
      <c r="AP24" s="373"/>
      <c r="AQ24" s="373"/>
      <c r="AR24" s="374"/>
      <c r="AS24" s="372">
        <v>2962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19110163</v>
      </c>
      <c r="BO24" s="420"/>
      <c r="BP24" s="420"/>
      <c r="BQ24" s="420"/>
      <c r="BR24" s="420"/>
      <c r="BS24" s="420"/>
      <c r="BT24" s="420"/>
      <c r="BU24" s="421"/>
      <c r="BV24" s="419">
        <v>18790403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5976</v>
      </c>
      <c r="R25" s="373"/>
      <c r="S25" s="373"/>
      <c r="T25" s="373"/>
      <c r="U25" s="373"/>
      <c r="V25" s="374"/>
      <c r="W25" s="462"/>
      <c r="X25" s="399"/>
      <c r="Y25" s="400"/>
      <c r="Z25" s="375" t="s">
        <v>165</v>
      </c>
      <c r="AA25" s="376"/>
      <c r="AB25" s="376"/>
      <c r="AC25" s="376"/>
      <c r="AD25" s="376"/>
      <c r="AE25" s="376"/>
      <c r="AF25" s="376"/>
      <c r="AG25" s="377"/>
      <c r="AH25" s="372">
        <v>84</v>
      </c>
      <c r="AI25" s="373"/>
      <c r="AJ25" s="373"/>
      <c r="AK25" s="373"/>
      <c r="AL25" s="374"/>
      <c r="AM25" s="372">
        <v>229236</v>
      </c>
      <c r="AN25" s="373"/>
      <c r="AO25" s="373"/>
      <c r="AP25" s="373"/>
      <c r="AQ25" s="373"/>
      <c r="AR25" s="374"/>
      <c r="AS25" s="372">
        <v>2729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185744</v>
      </c>
      <c r="BO25" s="449"/>
      <c r="BP25" s="449"/>
      <c r="BQ25" s="449"/>
      <c r="BR25" s="449"/>
      <c r="BS25" s="449"/>
      <c r="BT25" s="449"/>
      <c r="BU25" s="450"/>
      <c r="BV25" s="448">
        <v>1264344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5377</v>
      </c>
      <c r="R26" s="373"/>
      <c r="S26" s="373"/>
      <c r="T26" s="373"/>
      <c r="U26" s="373"/>
      <c r="V26" s="374"/>
      <c r="W26" s="462"/>
      <c r="X26" s="399"/>
      <c r="Y26" s="400"/>
      <c r="Z26" s="375" t="s">
        <v>168</v>
      </c>
      <c r="AA26" s="430"/>
      <c r="AB26" s="430"/>
      <c r="AC26" s="430"/>
      <c r="AD26" s="430"/>
      <c r="AE26" s="430"/>
      <c r="AF26" s="430"/>
      <c r="AG26" s="431"/>
      <c r="AH26" s="372">
        <v>12</v>
      </c>
      <c r="AI26" s="373"/>
      <c r="AJ26" s="373"/>
      <c r="AK26" s="373"/>
      <c r="AL26" s="374"/>
      <c r="AM26" s="372">
        <v>30984</v>
      </c>
      <c r="AN26" s="373"/>
      <c r="AO26" s="373"/>
      <c r="AP26" s="373"/>
      <c r="AQ26" s="373"/>
      <c r="AR26" s="374"/>
      <c r="AS26" s="372">
        <v>2582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3900</v>
      </c>
      <c r="R27" s="373"/>
      <c r="S27" s="373"/>
      <c r="T27" s="373"/>
      <c r="U27" s="373"/>
      <c r="V27" s="374"/>
      <c r="W27" s="462"/>
      <c r="X27" s="399"/>
      <c r="Y27" s="400"/>
      <c r="Z27" s="375" t="s">
        <v>171</v>
      </c>
      <c r="AA27" s="376"/>
      <c r="AB27" s="376"/>
      <c r="AC27" s="376"/>
      <c r="AD27" s="376"/>
      <c r="AE27" s="376"/>
      <c r="AF27" s="376"/>
      <c r="AG27" s="377"/>
      <c r="AH27" s="372">
        <v>14</v>
      </c>
      <c r="AI27" s="373"/>
      <c r="AJ27" s="373"/>
      <c r="AK27" s="373"/>
      <c r="AL27" s="374"/>
      <c r="AM27" s="372">
        <v>40264</v>
      </c>
      <c r="AN27" s="373"/>
      <c r="AO27" s="373"/>
      <c r="AP27" s="373"/>
      <c r="AQ27" s="373"/>
      <c r="AR27" s="374"/>
      <c r="AS27" s="372">
        <v>2876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1055780</v>
      </c>
      <c r="BO27" s="454"/>
      <c r="BP27" s="454"/>
      <c r="BQ27" s="454"/>
      <c r="BR27" s="454"/>
      <c r="BS27" s="454"/>
      <c r="BT27" s="454"/>
      <c r="BU27" s="455"/>
      <c r="BV27" s="453">
        <v>1055551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3400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1947859</v>
      </c>
      <c r="BO28" s="449"/>
      <c r="BP28" s="449"/>
      <c r="BQ28" s="449"/>
      <c r="BR28" s="449"/>
      <c r="BS28" s="449"/>
      <c r="BT28" s="449"/>
      <c r="BU28" s="450"/>
      <c r="BV28" s="448">
        <v>2306135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16</v>
      </c>
      <c r="M29" s="373"/>
      <c r="N29" s="373"/>
      <c r="O29" s="373"/>
      <c r="P29" s="374"/>
      <c r="Q29" s="372">
        <v>3100</v>
      </c>
      <c r="R29" s="373"/>
      <c r="S29" s="373"/>
      <c r="T29" s="373"/>
      <c r="U29" s="373"/>
      <c r="V29" s="374"/>
      <c r="W29" s="463"/>
      <c r="X29" s="464"/>
      <c r="Y29" s="465"/>
      <c r="Z29" s="375" t="s">
        <v>177</v>
      </c>
      <c r="AA29" s="376"/>
      <c r="AB29" s="376"/>
      <c r="AC29" s="376"/>
      <c r="AD29" s="376"/>
      <c r="AE29" s="376"/>
      <c r="AF29" s="376"/>
      <c r="AG29" s="377"/>
      <c r="AH29" s="372">
        <v>484</v>
      </c>
      <c r="AI29" s="373"/>
      <c r="AJ29" s="373"/>
      <c r="AK29" s="373"/>
      <c r="AL29" s="374"/>
      <c r="AM29" s="372">
        <v>1432404</v>
      </c>
      <c r="AN29" s="373"/>
      <c r="AO29" s="373"/>
      <c r="AP29" s="373"/>
      <c r="AQ29" s="373"/>
      <c r="AR29" s="374"/>
      <c r="AS29" s="372">
        <v>2960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306361</v>
      </c>
      <c r="BO29" s="420"/>
      <c r="BP29" s="420"/>
      <c r="BQ29" s="420"/>
      <c r="BR29" s="420"/>
      <c r="BS29" s="420"/>
      <c r="BT29" s="420"/>
      <c r="BU29" s="421"/>
      <c r="BV29" s="419">
        <v>229413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3630282</v>
      </c>
      <c r="BO30" s="454"/>
      <c r="BP30" s="454"/>
      <c r="BQ30" s="454"/>
      <c r="BR30" s="454"/>
      <c r="BS30" s="454"/>
      <c r="BT30" s="454"/>
      <c r="BU30" s="455"/>
      <c r="BV30" s="453">
        <v>3510784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10</v>
      </c>
      <c r="AN34" s="367"/>
      <c r="AO34" s="368" t="str">
        <f>IF('各会計、関係団体の財政状況及び健全化判断比率'!B34="","",'各会計、関係団体の財政状況及び健全化判断比率'!B34)</f>
        <v>水道事業会計</v>
      </c>
      <c r="AP34" s="368"/>
      <c r="AQ34" s="368"/>
      <c r="AR34" s="368"/>
      <c r="AS34" s="368"/>
      <c r="AT34" s="368"/>
      <c r="AU34" s="368"/>
      <c r="AV34" s="368"/>
      <c r="AW34" s="368"/>
      <c r="AX34" s="368"/>
      <c r="AY34" s="368"/>
      <c r="AZ34" s="368"/>
      <c r="BA34" s="368"/>
      <c r="BB34" s="368"/>
      <c r="BC34" s="368"/>
      <c r="BD34" s="181"/>
      <c r="BE34" s="367">
        <f>IF(BG34="","",MAX(C34:D43,U34:V43,AM34:AN43)+1)</f>
        <v>13</v>
      </c>
      <c r="BF34" s="367"/>
      <c r="BG34" s="368" t="str">
        <f>IF('各会計、関係団体の財政状況及び健全化判断比率'!B37="","",'各会計、関係団体の財政状況及び健全化判断比率'!B37)</f>
        <v>小水力発電事業特別会計</v>
      </c>
      <c r="BH34" s="368"/>
      <c r="BI34" s="368"/>
      <c r="BJ34" s="368"/>
      <c r="BK34" s="368"/>
      <c r="BL34" s="368"/>
      <c r="BM34" s="368"/>
      <c r="BN34" s="368"/>
      <c r="BO34" s="368"/>
      <c r="BP34" s="368"/>
      <c r="BQ34" s="368"/>
      <c r="BR34" s="368"/>
      <c r="BS34" s="368"/>
      <c r="BT34" s="368"/>
      <c r="BU34" s="368"/>
      <c r="BV34" s="181"/>
      <c r="BW34" s="367">
        <f>IF(BY34="","",MAX(C34:D43,U34:V43,AM34:AN43,BE34:BF43)+1)</f>
        <v>15</v>
      </c>
      <c r="BX34" s="367"/>
      <c r="BY34" s="368" t="str">
        <f>IF('各会計、関係団体の財政状況及び健全化判断比率'!B68="","",'各会計、関係団体の財政状況及び健全化判断比率'!B68)</f>
        <v>岐阜県市町村職員退職手当組合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㈶郡上八幡産業振興公社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青少年育英奨学資金貸付特別会計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国民健康保険特別会計（直営診療施設勘定）</v>
      </c>
      <c r="X35" s="368"/>
      <c r="Y35" s="368"/>
      <c r="Z35" s="368"/>
      <c r="AA35" s="368"/>
      <c r="AB35" s="368"/>
      <c r="AC35" s="368"/>
      <c r="AD35" s="368"/>
      <c r="AE35" s="368"/>
      <c r="AF35" s="368"/>
      <c r="AG35" s="368"/>
      <c r="AH35" s="368"/>
      <c r="AI35" s="368"/>
      <c r="AJ35" s="368"/>
      <c r="AK35" s="368"/>
      <c r="AL35" s="181"/>
      <c r="AM35" s="367">
        <f t="shared" ref="AM35:AM43" si="0">IF(AO35="","",AM34+1)</f>
        <v>11</v>
      </c>
      <c r="AN35" s="367"/>
      <c r="AO35" s="368" t="str">
        <f>IF('各会計、関係団体の財政状況及び健全化判断比率'!B35="","",'各会計、関係団体の財政状況及び健全化判断比率'!B35)</f>
        <v>下水道事業会計</v>
      </c>
      <c r="AP35" s="368"/>
      <c r="AQ35" s="368"/>
      <c r="AR35" s="368"/>
      <c r="AS35" s="368"/>
      <c r="AT35" s="368"/>
      <c r="AU35" s="368"/>
      <c r="AV35" s="368"/>
      <c r="AW35" s="368"/>
      <c r="AX35" s="368"/>
      <c r="AY35" s="368"/>
      <c r="AZ35" s="368"/>
      <c r="BA35" s="368"/>
      <c r="BB35" s="368"/>
      <c r="BC35" s="368"/>
      <c r="BD35" s="181"/>
      <c r="BE35" s="367">
        <f t="shared" ref="BE35:BE43" si="1">IF(BG35="","",BE34+1)</f>
        <v>14</v>
      </c>
      <c r="BF35" s="367"/>
      <c r="BG35" s="368" t="str">
        <f>IF('各会計、関係団体の財政状況及び健全化判断比率'!B38="","",'各会計、関係団体の財政状況及び健全化判断比率'!B38)</f>
        <v>工業団地事業特別会計</v>
      </c>
      <c r="BH35" s="368"/>
      <c r="BI35" s="368"/>
      <c r="BJ35" s="368"/>
      <c r="BK35" s="368"/>
      <c r="BL35" s="368"/>
      <c r="BM35" s="368"/>
      <c r="BN35" s="368"/>
      <c r="BO35" s="368"/>
      <c r="BP35" s="368"/>
      <c r="BQ35" s="368"/>
      <c r="BR35" s="368"/>
      <c r="BS35" s="368"/>
      <c r="BT35" s="368"/>
      <c r="BU35" s="368"/>
      <c r="BV35" s="181"/>
      <c r="BW35" s="367">
        <f t="shared" ref="BW35:BW43" si="2">IF(BY35="","",BW34+1)</f>
        <v>16</v>
      </c>
      <c r="BX35" s="367"/>
      <c r="BY35" s="368" t="str">
        <f>IF('各会計、関係団体の財政状況及び健全化判断比率'!B69="","",'各会計、関係団体の財政状況及び健全化判断比率'!B69)</f>
        <v>岐阜県市町村会館組合</v>
      </c>
      <c r="BZ35" s="368"/>
      <c r="CA35" s="368"/>
      <c r="CB35" s="368"/>
      <c r="CC35" s="368"/>
      <c r="CD35" s="368"/>
      <c r="CE35" s="368"/>
      <c r="CF35" s="368"/>
      <c r="CG35" s="368"/>
      <c r="CH35" s="368"/>
      <c r="CI35" s="368"/>
      <c r="CJ35" s="368"/>
      <c r="CK35" s="368"/>
      <c r="CL35" s="368"/>
      <c r="CM35" s="368"/>
      <c r="CN35" s="181"/>
      <c r="CO35" s="367">
        <f t="shared" ref="CO35:CO43" si="3">IF(CQ35="","",CO34+1)</f>
        <v>20</v>
      </c>
      <c r="CP35" s="367"/>
      <c r="CQ35" s="368" t="str">
        <f>IF('各会計、関係団体の財政状況及び健全化判断比率'!BS8="","",'各会計、関係団体の財政状況及び健全化判断比率'!BS8)</f>
        <v>郡上大和総合開発㈱</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鉄道経営対策事業基金特別会計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f t="shared" si="0"/>
        <v>12</v>
      </c>
      <c r="AN36" s="367"/>
      <c r="AO36" s="368" t="str">
        <f>IF('各会計、関係団体の財政状況及び健全化判断比率'!B36="","",'各会計、関係団体の財政状況及び健全化判断比率'!B36)</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17</v>
      </c>
      <c r="BX36" s="367"/>
      <c r="BY36" s="368" t="str">
        <f>IF('各会計、関係団体の財政状況及び健全化判断比率'!B70="","",'各会計、関係団体の財政状況及び健全化判断比率'!B70)</f>
        <v>岐阜県後期高齢者医療広域連合（一般会計）</v>
      </c>
      <c r="BZ36" s="368"/>
      <c r="CA36" s="368"/>
      <c r="CB36" s="368"/>
      <c r="CC36" s="368"/>
      <c r="CD36" s="368"/>
      <c r="CE36" s="368"/>
      <c r="CF36" s="368"/>
      <c r="CG36" s="368"/>
      <c r="CH36" s="368"/>
      <c r="CI36" s="368"/>
      <c r="CJ36" s="368"/>
      <c r="CK36" s="368"/>
      <c r="CL36" s="368"/>
      <c r="CM36" s="368"/>
      <c r="CN36" s="181"/>
      <c r="CO36" s="367">
        <f t="shared" si="3"/>
        <v>21</v>
      </c>
      <c r="CP36" s="367"/>
      <c r="CQ36" s="368" t="str">
        <f>IF('各会計、関係団体の財政状況及び健全化判断比率'!BS9="","",'各会計、関係団体の財政状況及び健全化判断比率'!BS9)</f>
        <v>㈲阿弥陀ケ滝観光</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18</v>
      </c>
      <c r="BX37" s="367"/>
      <c r="BY37" s="368" t="str">
        <f>IF('各会計、関係団体の財政状況及び健全化判断比率'!B71="","",'各会計、関係団体の財政状況及び健全化判断比率'!B71)</f>
        <v>岐阜県後期高齢者医療広域連合（特別会計）</v>
      </c>
      <c r="BZ37" s="368"/>
      <c r="CA37" s="368"/>
      <c r="CB37" s="368"/>
      <c r="CC37" s="368"/>
      <c r="CD37" s="368"/>
      <c r="CE37" s="368"/>
      <c r="CF37" s="368"/>
      <c r="CG37" s="368"/>
      <c r="CH37" s="368"/>
      <c r="CI37" s="368"/>
      <c r="CJ37" s="368"/>
      <c r="CK37" s="368"/>
      <c r="CL37" s="368"/>
      <c r="CM37" s="368"/>
      <c r="CN37" s="181"/>
      <c r="CO37" s="367">
        <f t="shared" si="3"/>
        <v>22</v>
      </c>
      <c r="CP37" s="367"/>
      <c r="CQ37" s="368" t="str">
        <f>IF('各会計、関係団体の財政状況及び健全化判断比率'!BS10="","",'各会計、関係団体の財政状況及び健全化判断比率'!BS10)</f>
        <v>㈱伊野原の郷</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8</v>
      </c>
      <c r="V38" s="367"/>
      <c r="W38" s="368" t="str">
        <f>IF('各会計、関係団体の財政状況及び健全化判断比率'!B32="","",'各会計、関係団体の財政状況及び健全化判断比率'!B32)</f>
        <v>介護サービス事業特別会計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23</v>
      </c>
      <c r="CP38" s="367"/>
      <c r="CQ38" s="368" t="str">
        <f>IF('各会計、関係団体の財政状況及び健全化判断比率'!BS11="","",'各会計、関係団体の財政状況及び健全化判断比率'!BS11)</f>
        <v>㈱ハイウェイたかす</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f t="shared" si="4"/>
        <v>9</v>
      </c>
      <c r="V39" s="367"/>
      <c r="W39" s="368" t="str">
        <f>IF('各会計、関係団体の財政状況及び健全化判断比率'!B33="","",'各会計、関係団体の財政状況及び健全化判断比率'!B33)</f>
        <v>駐車場事業特別会計</v>
      </c>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24</v>
      </c>
      <c r="CP39" s="367"/>
      <c r="CQ39" s="368" t="str">
        <f>IF('各会計、関係団体の財政状況及び健全化判断比率'!BS12="","",'各会計、関係団体の財政状況及び健全化判断比率'!BS12)</f>
        <v>㈱ネーブルみなみ</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25</v>
      </c>
      <c r="CP40" s="367"/>
      <c r="CQ40" s="368" t="str">
        <f>IF('各会計、関係団体の財政状況及び健全化判断比率'!BS13="","",'各会計、関係団体の財政状況及び健全化判断比率'!BS13)</f>
        <v>㈱ジェイエムみなみ</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26</v>
      </c>
      <c r="CP41" s="367"/>
      <c r="CQ41" s="368" t="str">
        <f>IF('各会計、関係団体の財政状況及び健全化判断比率'!BS14="","",'各会計、関係団体の財政状況及び健全化判断比率'!BS14)</f>
        <v>奥濃飛白山観光㈱</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27</v>
      </c>
      <c r="CP42" s="367"/>
      <c r="CQ42" s="368" t="str">
        <f>IF('各会計、関係団体の財政状況及び健全化判断比率'!BS15="","",'各会計、関係団体の財政状況及び健全化判断比率'!BS15)</f>
        <v>㈱郡上ネット</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28</v>
      </c>
      <c r="CP43" s="367"/>
      <c r="CQ43" s="368" t="str">
        <f>IF('各会計、関係団体の財政状況及び健全化判断比率'!BS16="","",'各会計、関係団体の財政状況及び健全化判断比率'!BS16)</f>
        <v>㈱郡上エネルギーソリューション</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8B7Pw2LazSCDMZ67Z6YZppP0LDVRt4vXnPV9VtBIOR3ZrcdERx7RUSje5JLoE66FBp0BsTIW+QUhPd9BGEPo7Q==" saltValue="izaOf4v8WkgEqGlRptR0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9"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51" t="s">
        <v>541</v>
      </c>
      <c r="D34" s="1151"/>
      <c r="E34" s="1152"/>
      <c r="F34" s="32">
        <v>7.09</v>
      </c>
      <c r="G34" s="33">
        <v>7.43</v>
      </c>
      <c r="H34" s="33">
        <v>7.5</v>
      </c>
      <c r="I34" s="33">
        <v>7.44</v>
      </c>
      <c r="J34" s="34">
        <v>7.87</v>
      </c>
      <c r="K34" s="22"/>
      <c r="L34" s="22"/>
      <c r="M34" s="22"/>
      <c r="N34" s="22"/>
      <c r="O34" s="22"/>
      <c r="P34" s="22"/>
    </row>
    <row r="35" spans="1:16" ht="39" customHeight="1" x14ac:dyDescent="0.2">
      <c r="A35" s="22"/>
      <c r="B35" s="35"/>
      <c r="C35" s="1145" t="s">
        <v>542</v>
      </c>
      <c r="D35" s="1146"/>
      <c r="E35" s="1147"/>
      <c r="F35" s="36">
        <v>5.59</v>
      </c>
      <c r="G35" s="37">
        <v>6.72</v>
      </c>
      <c r="H35" s="37">
        <v>7.06</v>
      </c>
      <c r="I35" s="37">
        <v>5.96</v>
      </c>
      <c r="J35" s="38">
        <v>6.01</v>
      </c>
      <c r="K35" s="22"/>
      <c r="L35" s="22"/>
      <c r="M35" s="22"/>
      <c r="N35" s="22"/>
      <c r="O35" s="22"/>
      <c r="P35" s="22"/>
    </row>
    <row r="36" spans="1:16" ht="39" customHeight="1" x14ac:dyDescent="0.2">
      <c r="A36" s="22"/>
      <c r="B36" s="35"/>
      <c r="C36" s="1145" t="s">
        <v>543</v>
      </c>
      <c r="D36" s="1146"/>
      <c r="E36" s="1147"/>
      <c r="F36" s="36" t="s">
        <v>495</v>
      </c>
      <c r="G36" s="37">
        <v>0.51</v>
      </c>
      <c r="H36" s="37">
        <v>0.91</v>
      </c>
      <c r="I36" s="37">
        <v>1.07</v>
      </c>
      <c r="J36" s="38">
        <v>1.26</v>
      </c>
      <c r="K36" s="22"/>
      <c r="L36" s="22"/>
      <c r="M36" s="22"/>
      <c r="N36" s="22"/>
      <c r="O36" s="22"/>
      <c r="P36" s="22"/>
    </row>
    <row r="37" spans="1:16" ht="39" customHeight="1" x14ac:dyDescent="0.2">
      <c r="A37" s="22"/>
      <c r="B37" s="35"/>
      <c r="C37" s="1145" t="s">
        <v>544</v>
      </c>
      <c r="D37" s="1146"/>
      <c r="E37" s="1147"/>
      <c r="F37" s="36">
        <v>0.59</v>
      </c>
      <c r="G37" s="37">
        <v>0.02</v>
      </c>
      <c r="H37" s="37">
        <v>0.77</v>
      </c>
      <c r="I37" s="37">
        <v>1.6</v>
      </c>
      <c r="J37" s="38">
        <v>1.22</v>
      </c>
      <c r="K37" s="22"/>
      <c r="L37" s="22"/>
      <c r="M37" s="22"/>
      <c r="N37" s="22"/>
      <c r="O37" s="22"/>
      <c r="P37" s="22"/>
    </row>
    <row r="38" spans="1:16" ht="39" customHeight="1" x14ac:dyDescent="0.2">
      <c r="A38" s="22"/>
      <c r="B38" s="35"/>
      <c r="C38" s="1145" t="s">
        <v>545</v>
      </c>
      <c r="D38" s="1146"/>
      <c r="E38" s="1147"/>
      <c r="F38" s="36">
        <v>0.24</v>
      </c>
      <c r="G38" s="37">
        <v>0.11</v>
      </c>
      <c r="H38" s="37">
        <v>0.18</v>
      </c>
      <c r="I38" s="37">
        <v>0.15</v>
      </c>
      <c r="J38" s="38">
        <v>0.15</v>
      </c>
      <c r="K38" s="22"/>
      <c r="L38" s="22"/>
      <c r="M38" s="22"/>
      <c r="N38" s="22"/>
      <c r="O38" s="22"/>
      <c r="P38" s="22"/>
    </row>
    <row r="39" spans="1:16" ht="39" customHeight="1" x14ac:dyDescent="0.2">
      <c r="A39" s="22"/>
      <c r="B39" s="35"/>
      <c r="C39" s="1145" t="s">
        <v>546</v>
      </c>
      <c r="D39" s="1146"/>
      <c r="E39" s="1147"/>
      <c r="F39" s="36">
        <v>0.85</v>
      </c>
      <c r="G39" s="37">
        <v>1.21</v>
      </c>
      <c r="H39" s="37">
        <v>0.79</v>
      </c>
      <c r="I39" s="37">
        <v>0.28000000000000003</v>
      </c>
      <c r="J39" s="38">
        <v>0.14000000000000001</v>
      </c>
      <c r="K39" s="22"/>
      <c r="L39" s="22"/>
      <c r="M39" s="22"/>
      <c r="N39" s="22"/>
      <c r="O39" s="22"/>
      <c r="P39" s="22"/>
    </row>
    <row r="40" spans="1:16" ht="39" customHeight="1" x14ac:dyDescent="0.2">
      <c r="A40" s="22"/>
      <c r="B40" s="35"/>
      <c r="C40" s="1145" t="s">
        <v>547</v>
      </c>
      <c r="D40" s="1146"/>
      <c r="E40" s="1147"/>
      <c r="F40" s="36">
        <v>0.22</v>
      </c>
      <c r="G40" s="37">
        <v>0.17</v>
      </c>
      <c r="H40" s="37">
        <v>0.19</v>
      </c>
      <c r="I40" s="37">
        <v>0.12</v>
      </c>
      <c r="J40" s="38">
        <v>0.12</v>
      </c>
      <c r="K40" s="22"/>
      <c r="L40" s="22"/>
      <c r="M40" s="22"/>
      <c r="N40" s="22"/>
      <c r="O40" s="22"/>
      <c r="P40" s="22"/>
    </row>
    <row r="41" spans="1:16" ht="39" customHeight="1" x14ac:dyDescent="0.2">
      <c r="A41" s="22"/>
      <c r="B41" s="35"/>
      <c r="C41" s="1145" t="s">
        <v>548</v>
      </c>
      <c r="D41" s="1146"/>
      <c r="E41" s="1147"/>
      <c r="F41" s="36">
        <v>0.03</v>
      </c>
      <c r="G41" s="37">
        <v>0.03</v>
      </c>
      <c r="H41" s="37">
        <v>0.03</v>
      </c>
      <c r="I41" s="37">
        <v>0.05</v>
      </c>
      <c r="J41" s="38">
        <v>0.06</v>
      </c>
      <c r="K41" s="22"/>
      <c r="L41" s="22"/>
      <c r="M41" s="22"/>
      <c r="N41" s="22"/>
      <c r="O41" s="22"/>
      <c r="P41" s="22"/>
    </row>
    <row r="42" spans="1:16" ht="39" customHeight="1" x14ac:dyDescent="0.2">
      <c r="A42" s="22"/>
      <c r="B42" s="39"/>
      <c r="C42" s="1145" t="s">
        <v>549</v>
      </c>
      <c r="D42" s="1146"/>
      <c r="E42" s="1147"/>
      <c r="F42" s="36" t="s">
        <v>495</v>
      </c>
      <c r="G42" s="37" t="s">
        <v>495</v>
      </c>
      <c r="H42" s="37" t="s">
        <v>495</v>
      </c>
      <c r="I42" s="37" t="s">
        <v>495</v>
      </c>
      <c r="J42" s="38" t="s">
        <v>495</v>
      </c>
      <c r="K42" s="22"/>
      <c r="L42" s="22"/>
      <c r="M42" s="22"/>
      <c r="N42" s="22"/>
      <c r="O42" s="22"/>
      <c r="P42" s="22"/>
    </row>
    <row r="43" spans="1:16" ht="39" customHeight="1" thickBot="1" x14ac:dyDescent="0.25">
      <c r="A43" s="22"/>
      <c r="B43" s="40"/>
      <c r="C43" s="1148" t="s">
        <v>550</v>
      </c>
      <c r="D43" s="1149"/>
      <c r="E43" s="1150"/>
      <c r="F43" s="41">
        <v>1.53</v>
      </c>
      <c r="G43" s="42">
        <v>0.21</v>
      </c>
      <c r="H43" s="42">
        <v>0.17</v>
      </c>
      <c r="I43" s="42">
        <v>0.16</v>
      </c>
      <c r="J43" s="43">
        <v>0.06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Qlgc1bVM2KVpg3W104YpxA0UH9F4zbtyndCJV3kUwHOSq7KeneOQjcykHalvxslJQet7HPO+KLB0GmncEbIw==" saltValue="BuXL3vgJJsc49JIRcVLV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4053</v>
      </c>
      <c r="L45" s="60">
        <v>3811</v>
      </c>
      <c r="M45" s="60">
        <v>3689</v>
      </c>
      <c r="N45" s="60">
        <v>3599</v>
      </c>
      <c r="O45" s="61">
        <v>3545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495</v>
      </c>
      <c r="L46" s="64" t="s">
        <v>495</v>
      </c>
      <c r="M46" s="64" t="s">
        <v>495</v>
      </c>
      <c r="N46" s="64" t="s">
        <v>495</v>
      </c>
      <c r="O46" s="65" t="s">
        <v>495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495</v>
      </c>
      <c r="L47" s="64" t="s">
        <v>495</v>
      </c>
      <c r="M47" s="64" t="s">
        <v>495</v>
      </c>
      <c r="N47" s="64" t="s">
        <v>495</v>
      </c>
      <c r="O47" s="65" t="s">
        <v>495</v>
      </c>
      <c r="P47" s="48"/>
      <c r="Q47" s="48"/>
      <c r="R47" s="48"/>
      <c r="S47" s="48"/>
      <c r="T47" s="48"/>
      <c r="U47" s="48"/>
    </row>
    <row r="48" spans="1:21" ht="30.75" customHeight="1" x14ac:dyDescent="0.2">
      <c r="A48" s="48"/>
      <c r="B48" s="1178"/>
      <c r="C48" s="1179"/>
      <c r="D48" s="62"/>
      <c r="E48" s="1155" t="s">
        <v>13</v>
      </c>
      <c r="F48" s="1155"/>
      <c r="G48" s="1155"/>
      <c r="H48" s="1155"/>
      <c r="I48" s="1155"/>
      <c r="J48" s="1156"/>
      <c r="K48" s="63">
        <v>1976</v>
      </c>
      <c r="L48" s="64">
        <v>2056</v>
      </c>
      <c r="M48" s="64">
        <v>1885</v>
      </c>
      <c r="N48" s="64">
        <v>1839</v>
      </c>
      <c r="O48" s="65">
        <v>1787</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495</v>
      </c>
      <c r="L49" s="64" t="s">
        <v>495</v>
      </c>
      <c r="M49" s="64" t="s">
        <v>495</v>
      </c>
      <c r="N49" s="64" t="s">
        <v>495</v>
      </c>
      <c r="O49" s="65" t="s">
        <v>495</v>
      </c>
      <c r="P49" s="48"/>
      <c r="Q49" s="48"/>
      <c r="R49" s="48"/>
      <c r="S49" s="48"/>
      <c r="T49" s="48"/>
      <c r="U49" s="48"/>
    </row>
    <row r="50" spans="1:21" ht="30.75" customHeight="1" x14ac:dyDescent="0.2">
      <c r="A50" s="48"/>
      <c r="B50" s="1178"/>
      <c r="C50" s="1179"/>
      <c r="D50" s="62"/>
      <c r="E50" s="1155" t="s">
        <v>15</v>
      </c>
      <c r="F50" s="1155"/>
      <c r="G50" s="1155"/>
      <c r="H50" s="1155"/>
      <c r="I50" s="1155"/>
      <c r="J50" s="1156"/>
      <c r="K50" s="63">
        <v>2</v>
      </c>
      <c r="L50" s="64">
        <v>2</v>
      </c>
      <c r="M50" s="64">
        <v>2</v>
      </c>
      <c r="N50" s="64">
        <v>2</v>
      </c>
      <c r="O50" s="65">
        <v>2</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0</v>
      </c>
      <c r="N51" s="64">
        <v>1</v>
      </c>
      <c r="O51" s="65">
        <v>2</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4385</v>
      </c>
      <c r="L52" s="64">
        <v>4155</v>
      </c>
      <c r="M52" s="64">
        <v>4005</v>
      </c>
      <c r="N52" s="64">
        <v>3873</v>
      </c>
      <c r="O52" s="65">
        <v>3719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1646</v>
      </c>
      <c r="L53" s="69">
        <v>1714</v>
      </c>
      <c r="M53" s="69">
        <v>1571</v>
      </c>
      <c r="N53" s="69">
        <v>1568</v>
      </c>
      <c r="O53" s="70">
        <v>1617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495</v>
      </c>
      <c r="L58" s="84" t="s">
        <v>495</v>
      </c>
      <c r="M58" s="84" t="s">
        <v>495</v>
      </c>
      <c r="N58" s="84" t="s">
        <v>495</v>
      </c>
      <c r="O58" s="85" t="s">
        <v>495</v>
      </c>
    </row>
    <row r="59" spans="1:21" ht="31.5" customHeight="1" x14ac:dyDescent="0.2">
      <c r="B59" s="1163"/>
      <c r="C59" s="1164"/>
      <c r="D59" s="1170" t="s">
        <v>26</v>
      </c>
      <c r="E59" s="1171"/>
      <c r="F59" s="1171"/>
      <c r="G59" s="1171"/>
      <c r="H59" s="1171"/>
      <c r="I59" s="1171"/>
      <c r="J59" s="1172"/>
      <c r="K59" s="86" t="s">
        <v>495</v>
      </c>
      <c r="L59" s="87" t="s">
        <v>495</v>
      </c>
      <c r="M59" s="87" t="s">
        <v>495</v>
      </c>
      <c r="N59" s="87" t="s">
        <v>495</v>
      </c>
      <c r="O59" s="88" t="s">
        <v>495</v>
      </c>
    </row>
    <row r="60" spans="1:21" ht="31.5" customHeight="1" thickBot="1" x14ac:dyDescent="0.25">
      <c r="B60" s="1165"/>
      <c r="C60" s="1166"/>
      <c r="D60" s="1173" t="s">
        <v>27</v>
      </c>
      <c r="E60" s="1174"/>
      <c r="F60" s="1174"/>
      <c r="G60" s="1174"/>
      <c r="H60" s="1174"/>
      <c r="I60" s="1174"/>
      <c r="J60" s="1175"/>
      <c r="K60" s="89" t="s">
        <v>495</v>
      </c>
      <c r="L60" s="90" t="s">
        <v>495</v>
      </c>
      <c r="M60" s="90" t="s">
        <v>495</v>
      </c>
      <c r="N60" s="90" t="s">
        <v>495</v>
      </c>
      <c r="O60" s="91" t="s">
        <v>495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rUzmjzKEFDdfViUJcV5mNHCHmZ6YiTbMgy8wS8eaMAFcZCuvq30AwbF6zuQEDseQzT1Wtzn8Y+BhkOr7J/eQg==" saltValue="e4JixjC1aLhHFKyRz+fQ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533</v>
      </c>
      <c r="J40" s="103" t="s">
        <v>534</v>
      </c>
      <c r="K40" s="103" t="s">
        <v>535</v>
      </c>
      <c r="L40" s="103" t="s">
        <v>536</v>
      </c>
      <c r="M40" s="104" t="s">
        <v>537</v>
      </c>
    </row>
    <row r="41" spans="2:13" ht="27.75" customHeight="1" x14ac:dyDescent="0.2">
      <c r="B41" s="1196" t="s">
        <v>30</v>
      </c>
      <c r="C41" s="1197"/>
      <c r="D41" s="105"/>
      <c r="E41" s="1198" t="s">
        <v>31</v>
      </c>
      <c r="F41" s="1198"/>
      <c r="G41" s="1198"/>
      <c r="H41" s="1199"/>
      <c r="I41" s="355">
        <v>32539</v>
      </c>
      <c r="J41" s="356">
        <v>31312</v>
      </c>
      <c r="K41" s="356">
        <v>29813</v>
      </c>
      <c r="L41" s="356">
        <v>28299</v>
      </c>
      <c r="M41" s="357">
        <v>27765</v>
      </c>
    </row>
    <row r="42" spans="2:13" ht="27.75" customHeight="1" x14ac:dyDescent="0.2">
      <c r="B42" s="1186"/>
      <c r="C42" s="1187"/>
      <c r="D42" s="106"/>
      <c r="E42" s="1190" t="s">
        <v>32</v>
      </c>
      <c r="F42" s="1190"/>
      <c r="G42" s="1190"/>
      <c r="H42" s="1191"/>
      <c r="I42" s="358">
        <v>12</v>
      </c>
      <c r="J42" s="359">
        <v>11</v>
      </c>
      <c r="K42" s="359">
        <v>9</v>
      </c>
      <c r="L42" s="359">
        <v>8</v>
      </c>
      <c r="M42" s="360">
        <v>6</v>
      </c>
    </row>
    <row r="43" spans="2:13" ht="27.75" customHeight="1" x14ac:dyDescent="0.2">
      <c r="B43" s="1186"/>
      <c r="C43" s="1187"/>
      <c r="D43" s="106"/>
      <c r="E43" s="1190" t="s">
        <v>33</v>
      </c>
      <c r="F43" s="1190"/>
      <c r="G43" s="1190"/>
      <c r="H43" s="1191"/>
      <c r="I43" s="358">
        <v>21437</v>
      </c>
      <c r="J43" s="359">
        <v>20090</v>
      </c>
      <c r="K43" s="359">
        <v>18984</v>
      </c>
      <c r="L43" s="359">
        <v>17676</v>
      </c>
      <c r="M43" s="360">
        <v>16849</v>
      </c>
    </row>
    <row r="44" spans="2:13" ht="27.75" customHeight="1" x14ac:dyDescent="0.2">
      <c r="B44" s="1186"/>
      <c r="C44" s="1187"/>
      <c r="D44" s="106"/>
      <c r="E44" s="1190" t="s">
        <v>34</v>
      </c>
      <c r="F44" s="1190"/>
      <c r="G44" s="1190"/>
      <c r="H44" s="1191"/>
      <c r="I44" s="358" t="s">
        <v>495</v>
      </c>
      <c r="J44" s="359" t="s">
        <v>495</v>
      </c>
      <c r="K44" s="359" t="s">
        <v>495</v>
      </c>
      <c r="L44" s="359" t="s">
        <v>495</v>
      </c>
      <c r="M44" s="360" t="s">
        <v>495</v>
      </c>
    </row>
    <row r="45" spans="2:13" ht="27.75" customHeight="1" x14ac:dyDescent="0.2">
      <c r="B45" s="1186"/>
      <c r="C45" s="1187"/>
      <c r="D45" s="106"/>
      <c r="E45" s="1190" t="s">
        <v>35</v>
      </c>
      <c r="F45" s="1190"/>
      <c r="G45" s="1190"/>
      <c r="H45" s="1191"/>
      <c r="I45" s="358">
        <v>1022</v>
      </c>
      <c r="J45" s="359">
        <v>1227</v>
      </c>
      <c r="K45" s="359">
        <v>1193</v>
      </c>
      <c r="L45" s="359">
        <v>1196</v>
      </c>
      <c r="M45" s="360">
        <v>1374</v>
      </c>
    </row>
    <row r="46" spans="2:13" ht="27.75" customHeight="1" x14ac:dyDescent="0.2">
      <c r="B46" s="1186"/>
      <c r="C46" s="1187"/>
      <c r="D46" s="107"/>
      <c r="E46" s="1190" t="s">
        <v>36</v>
      </c>
      <c r="F46" s="1190"/>
      <c r="G46" s="1190"/>
      <c r="H46" s="1191"/>
      <c r="I46" s="358" t="s">
        <v>495</v>
      </c>
      <c r="J46" s="359" t="s">
        <v>495</v>
      </c>
      <c r="K46" s="359" t="s">
        <v>495</v>
      </c>
      <c r="L46" s="359" t="s">
        <v>495</v>
      </c>
      <c r="M46" s="360" t="s">
        <v>495</v>
      </c>
    </row>
    <row r="47" spans="2:13" ht="27.75" customHeight="1" x14ac:dyDescent="0.2">
      <c r="B47" s="1186"/>
      <c r="C47" s="1187"/>
      <c r="D47" s="108"/>
      <c r="E47" s="1200" t="s">
        <v>37</v>
      </c>
      <c r="F47" s="1201"/>
      <c r="G47" s="1201"/>
      <c r="H47" s="1202"/>
      <c r="I47" s="358" t="s">
        <v>495</v>
      </c>
      <c r="J47" s="359" t="s">
        <v>495</v>
      </c>
      <c r="K47" s="359" t="s">
        <v>495</v>
      </c>
      <c r="L47" s="359" t="s">
        <v>495</v>
      </c>
      <c r="M47" s="360" t="s">
        <v>495</v>
      </c>
    </row>
    <row r="48" spans="2:13" ht="27.75" customHeight="1" x14ac:dyDescent="0.2">
      <c r="B48" s="1186"/>
      <c r="C48" s="1187"/>
      <c r="D48" s="106"/>
      <c r="E48" s="1190" t="s">
        <v>38</v>
      </c>
      <c r="F48" s="1190"/>
      <c r="G48" s="1190"/>
      <c r="H48" s="1191"/>
      <c r="I48" s="358" t="s">
        <v>495</v>
      </c>
      <c r="J48" s="359" t="s">
        <v>495</v>
      </c>
      <c r="K48" s="359" t="s">
        <v>495</v>
      </c>
      <c r="L48" s="359" t="s">
        <v>495</v>
      </c>
      <c r="M48" s="360" t="s">
        <v>495</v>
      </c>
    </row>
    <row r="49" spans="2:13" ht="27.75" customHeight="1" x14ac:dyDescent="0.2">
      <c r="B49" s="1188"/>
      <c r="C49" s="1189"/>
      <c r="D49" s="106"/>
      <c r="E49" s="1190" t="s">
        <v>39</v>
      </c>
      <c r="F49" s="1190"/>
      <c r="G49" s="1190"/>
      <c r="H49" s="1191"/>
      <c r="I49" s="358" t="s">
        <v>495</v>
      </c>
      <c r="J49" s="359" t="s">
        <v>495</v>
      </c>
      <c r="K49" s="359" t="s">
        <v>495</v>
      </c>
      <c r="L49" s="359" t="s">
        <v>495</v>
      </c>
      <c r="M49" s="360" t="s">
        <v>495</v>
      </c>
    </row>
    <row r="50" spans="2:13" ht="27.75" customHeight="1" x14ac:dyDescent="0.2">
      <c r="B50" s="1184" t="s">
        <v>40</v>
      </c>
      <c r="C50" s="1185"/>
      <c r="D50" s="109"/>
      <c r="E50" s="1190" t="s">
        <v>41</v>
      </c>
      <c r="F50" s="1190"/>
      <c r="G50" s="1190"/>
      <c r="H50" s="1191"/>
      <c r="I50" s="358">
        <v>6324</v>
      </c>
      <c r="J50" s="359">
        <v>5699</v>
      </c>
      <c r="K50" s="359">
        <v>6305</v>
      </c>
      <c r="L50" s="359">
        <v>6609</v>
      </c>
      <c r="M50" s="360">
        <v>6428</v>
      </c>
    </row>
    <row r="51" spans="2:13" ht="27.75" customHeight="1" x14ac:dyDescent="0.2">
      <c r="B51" s="1186"/>
      <c r="C51" s="1187"/>
      <c r="D51" s="106"/>
      <c r="E51" s="1190" t="s">
        <v>42</v>
      </c>
      <c r="F51" s="1190"/>
      <c r="G51" s="1190"/>
      <c r="H51" s="1191"/>
      <c r="I51" s="358">
        <v>292</v>
      </c>
      <c r="J51" s="359">
        <v>243</v>
      </c>
      <c r="K51" s="359">
        <v>193</v>
      </c>
      <c r="L51" s="359">
        <v>154</v>
      </c>
      <c r="M51" s="360">
        <v>120</v>
      </c>
    </row>
    <row r="52" spans="2:13" ht="27.75" customHeight="1" x14ac:dyDescent="0.2">
      <c r="B52" s="1188"/>
      <c r="C52" s="1189"/>
      <c r="D52" s="106"/>
      <c r="E52" s="1190" t="s">
        <v>43</v>
      </c>
      <c r="F52" s="1190"/>
      <c r="G52" s="1190"/>
      <c r="H52" s="1191"/>
      <c r="I52" s="358">
        <v>36983</v>
      </c>
      <c r="J52" s="359">
        <v>35100</v>
      </c>
      <c r="K52" s="359">
        <v>33044</v>
      </c>
      <c r="L52" s="359">
        <v>30519</v>
      </c>
      <c r="M52" s="360">
        <v>29717</v>
      </c>
    </row>
    <row r="53" spans="2:13" ht="27.75" customHeight="1" thickBot="1" x14ac:dyDescent="0.25">
      <c r="B53" s="1192" t="s">
        <v>19</v>
      </c>
      <c r="C53" s="1193"/>
      <c r="D53" s="110"/>
      <c r="E53" s="1194" t="s">
        <v>44</v>
      </c>
      <c r="F53" s="1194"/>
      <c r="G53" s="1194"/>
      <c r="H53" s="1195"/>
      <c r="I53" s="361">
        <v>11412</v>
      </c>
      <c r="J53" s="362">
        <v>11596</v>
      </c>
      <c r="K53" s="362">
        <v>10457</v>
      </c>
      <c r="L53" s="362">
        <v>9897</v>
      </c>
      <c r="M53" s="363">
        <v>9728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m/1Bey5UfmTqaxWlSz+NHBH6tAJc06iiTnnk8mh2MA7KGHAagaO4ewwkqRi+4dnSSL6JsuLOTM2S0xzj2d8NpA==" saltValue="mTOFpHpTDUlJZrYSSnDt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535</v>
      </c>
      <c r="G54" s="119" t="s">
        <v>536</v>
      </c>
      <c r="H54" s="120" t="s">
        <v>537</v>
      </c>
    </row>
    <row r="55" spans="2:8" ht="52.5" customHeight="1" x14ac:dyDescent="0.2">
      <c r="B55" s="121"/>
      <c r="C55" s="1211" t="s">
        <v>46</v>
      </c>
      <c r="D55" s="1211"/>
      <c r="E55" s="1212"/>
      <c r="F55" s="122">
        <v>1950</v>
      </c>
      <c r="G55" s="122">
        <v>2306</v>
      </c>
      <c r="H55" s="123">
        <v>1948</v>
      </c>
    </row>
    <row r="56" spans="2:8" ht="52.5" customHeight="1" x14ac:dyDescent="0.2">
      <c r="B56" s="124"/>
      <c r="C56" s="1213" t="s">
        <v>47</v>
      </c>
      <c r="D56" s="1213"/>
      <c r="E56" s="1214"/>
      <c r="F56" s="125">
        <v>229</v>
      </c>
      <c r="G56" s="125">
        <v>229</v>
      </c>
      <c r="H56" s="126">
        <v>306</v>
      </c>
    </row>
    <row r="57" spans="2:8" ht="53.25" customHeight="1" x14ac:dyDescent="0.2">
      <c r="B57" s="124"/>
      <c r="C57" s="1215" t="s">
        <v>48</v>
      </c>
      <c r="D57" s="1215"/>
      <c r="E57" s="1216"/>
      <c r="F57" s="127">
        <v>3502</v>
      </c>
      <c r="G57" s="127">
        <v>3511</v>
      </c>
      <c r="H57" s="128">
        <v>3630</v>
      </c>
    </row>
    <row r="58" spans="2:8" ht="45.75" customHeight="1" x14ac:dyDescent="0.2">
      <c r="B58" s="129"/>
      <c r="C58" s="1203" t="s">
        <v>570</v>
      </c>
      <c r="D58" s="1204"/>
      <c r="E58" s="1205"/>
      <c r="F58" s="130">
        <v>1000</v>
      </c>
      <c r="G58" s="130">
        <v>1000</v>
      </c>
      <c r="H58" s="131">
        <v>1000</v>
      </c>
    </row>
    <row r="59" spans="2:8" ht="45.75" customHeight="1" x14ac:dyDescent="0.2">
      <c r="B59" s="129"/>
      <c r="C59" s="1203" t="s">
        <v>571</v>
      </c>
      <c r="D59" s="1204"/>
      <c r="E59" s="1205"/>
      <c r="F59" s="130">
        <v>701</v>
      </c>
      <c r="G59" s="130">
        <v>701</v>
      </c>
      <c r="H59" s="131">
        <v>701</v>
      </c>
    </row>
    <row r="60" spans="2:8" ht="45.75" customHeight="1" x14ac:dyDescent="0.2">
      <c r="B60" s="129"/>
      <c r="C60" s="1203" t="s">
        <v>579</v>
      </c>
      <c r="D60" s="1204"/>
      <c r="E60" s="1205"/>
      <c r="F60" s="130">
        <v>910</v>
      </c>
      <c r="G60" s="130">
        <v>833</v>
      </c>
      <c r="H60" s="131">
        <v>685</v>
      </c>
    </row>
    <row r="61" spans="2:8" ht="45.75" customHeight="1" x14ac:dyDescent="0.2">
      <c r="B61" s="129"/>
      <c r="C61" s="1203" t="s">
        <v>572</v>
      </c>
      <c r="D61" s="1204"/>
      <c r="E61" s="1205"/>
      <c r="F61" s="130">
        <v>219</v>
      </c>
      <c r="G61" s="130">
        <v>362</v>
      </c>
      <c r="H61" s="131">
        <v>440</v>
      </c>
    </row>
    <row r="62" spans="2:8" ht="45.75" customHeight="1" thickBot="1" x14ac:dyDescent="0.25">
      <c r="B62" s="132"/>
      <c r="C62" s="1206" t="s">
        <v>573</v>
      </c>
      <c r="D62" s="1207"/>
      <c r="E62" s="1208"/>
      <c r="F62" s="133">
        <v>237</v>
      </c>
      <c r="G62" s="133">
        <v>248</v>
      </c>
      <c r="H62" s="134">
        <v>266</v>
      </c>
    </row>
    <row r="63" spans="2:8" ht="52.5" customHeight="1" thickBot="1" x14ac:dyDescent="0.25">
      <c r="B63" s="135"/>
      <c r="C63" s="1209" t="s">
        <v>49</v>
      </c>
      <c r="D63" s="1209"/>
      <c r="E63" s="1210"/>
      <c r="F63" s="136">
        <v>5681</v>
      </c>
      <c r="G63" s="136">
        <v>6046</v>
      </c>
      <c r="H63" s="137">
        <v>5885</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Q+4wp21wfNZqAYFVq1oM6+kSeWzSYAHO8KPbjerPJF+0qRJcgCfj0na0dZ/Kam7KjJH/Ry54w9EJDrbLZl937g==" saltValue="wHyu5UgZP05JMrUxz5yx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FC366-5259-42DE-9C8F-0621D81EEC44}">
  <sheetPr>
    <pageSetUpPr fitToPage="1"/>
  </sheetPr>
  <dimension ref="A1:DE85"/>
  <sheetViews>
    <sheetView showGridLines="0" zoomScale="93" zoomScaleNormal="100" zoomScaleSheetLayoutView="55" workbookViewId="0">
      <selection activeCell="AN43" sqref="AN43:DC47"/>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5"/>
      <c r="B1" s="1274"/>
      <c r="DD1" s="1217"/>
      <c r="DE1" s="1217"/>
    </row>
    <row r="2" spans="1:109" ht="25.5" customHeight="1" x14ac:dyDescent="0.2">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17"/>
      <c r="DE2" s="1217"/>
    </row>
    <row r="3" spans="1:109" ht="25.5" customHeight="1" x14ac:dyDescent="0.2">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17"/>
      <c r="DE3" s="1217"/>
    </row>
    <row r="4" spans="1:109" s="259" customFormat="1" ht="13.2" x14ac:dyDescent="0.2">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row>
    <row r="5" spans="1:109" s="259" customFormat="1" ht="13.2" x14ac:dyDescent="0.2">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row>
    <row r="6" spans="1:109" s="259" customFormat="1" ht="13.2" x14ac:dyDescent="0.2">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row>
    <row r="7" spans="1:109" s="259" customFormat="1" ht="13.2" x14ac:dyDescent="0.2">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row>
    <row r="8" spans="1:109" s="259" customFormat="1" ht="13.2" x14ac:dyDescent="0.2">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row>
    <row r="9" spans="1:109" s="259" customFormat="1" ht="13.2" x14ac:dyDescent="0.2">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row>
    <row r="10" spans="1:109" s="259" customFormat="1" ht="13.2" x14ac:dyDescent="0.2">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row>
    <row r="11" spans="1:109" s="259" customFormat="1" ht="13.2" x14ac:dyDescent="0.2">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row>
    <row r="12" spans="1:109" s="259" customFormat="1" ht="13.2" x14ac:dyDescent="0.2">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row>
    <row r="13" spans="1:109" s="259" customFormat="1" ht="13.2" x14ac:dyDescent="0.2">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row>
    <row r="14" spans="1:109" s="259" customFormat="1" ht="13.2" x14ac:dyDescent="0.2">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row>
    <row r="15" spans="1:109" s="259" customFormat="1" ht="13.2" x14ac:dyDescent="0.2">
      <c r="A15" s="1217"/>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row>
    <row r="16" spans="1:109" s="259" customFormat="1" ht="13.2" x14ac:dyDescent="0.2">
      <c r="A16" s="1217"/>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row>
    <row r="17" spans="1:109" s="259" customFormat="1" ht="13.2" x14ac:dyDescent="0.2">
      <c r="A17" s="1217"/>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row>
    <row r="18" spans="1:109" s="259" customFormat="1" ht="13.2" x14ac:dyDescent="0.2">
      <c r="A18" s="1217"/>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row>
    <row r="19" spans="1:109" ht="13.2" x14ac:dyDescent="0.2">
      <c r="DD19" s="1217"/>
      <c r="DE19" s="1217"/>
    </row>
    <row r="20" spans="1:109" ht="13.2" x14ac:dyDescent="0.2">
      <c r="DD20" s="1217"/>
      <c r="DE20" s="1217"/>
    </row>
    <row r="21" spans="1:109" ht="17.25" customHeight="1" x14ac:dyDescent="0.2">
      <c r="B21" s="1272"/>
      <c r="C21" s="1269"/>
      <c r="D21" s="1269"/>
      <c r="E21" s="1269"/>
      <c r="F21" s="1269"/>
      <c r="G21" s="1269"/>
      <c r="H21" s="1269"/>
      <c r="I21" s="1269"/>
      <c r="J21" s="1269"/>
      <c r="K21" s="1269"/>
      <c r="L21" s="1269"/>
      <c r="M21" s="1269"/>
      <c r="N21" s="1271"/>
      <c r="O21" s="1269"/>
      <c r="P21" s="1269"/>
      <c r="Q21" s="1269"/>
      <c r="R21" s="1269"/>
      <c r="S21" s="1269"/>
      <c r="T21" s="1269"/>
      <c r="U21" s="1269"/>
      <c r="V21" s="1269"/>
      <c r="W21" s="1269"/>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69"/>
      <c r="AS21" s="1269"/>
      <c r="AT21" s="1271"/>
      <c r="AU21" s="1269"/>
      <c r="AV21" s="1269"/>
      <c r="AW21" s="1269"/>
      <c r="AX21" s="1269"/>
      <c r="AY21" s="1269"/>
      <c r="AZ21" s="1269"/>
      <c r="BA21" s="1269"/>
      <c r="BB21" s="1269"/>
      <c r="BC21" s="1269"/>
      <c r="BD21" s="1269"/>
      <c r="BE21" s="1269"/>
      <c r="BF21" s="1271"/>
      <c r="BG21" s="1269"/>
      <c r="BH21" s="1269"/>
      <c r="BI21" s="1269"/>
      <c r="BJ21" s="1269"/>
      <c r="BK21" s="1269"/>
      <c r="BL21" s="1269"/>
      <c r="BM21" s="1269"/>
      <c r="BN21" s="1269"/>
      <c r="BO21" s="1269"/>
      <c r="BP21" s="1269"/>
      <c r="BQ21" s="1269"/>
      <c r="BR21" s="1271"/>
      <c r="BS21" s="1269"/>
      <c r="BT21" s="1269"/>
      <c r="BU21" s="1269"/>
      <c r="BV21" s="1269"/>
      <c r="BW21" s="1269"/>
      <c r="BX21" s="1269"/>
      <c r="BY21" s="1269"/>
      <c r="BZ21" s="1269"/>
      <c r="CA21" s="1269"/>
      <c r="CB21" s="1269"/>
      <c r="CC21" s="1269"/>
      <c r="CD21" s="1271"/>
      <c r="CE21" s="1269"/>
      <c r="CF21" s="1269"/>
      <c r="CG21" s="1269"/>
      <c r="CH21" s="1269"/>
      <c r="CI21" s="1269"/>
      <c r="CJ21" s="1269"/>
      <c r="CK21" s="1269"/>
      <c r="CL21" s="1269"/>
      <c r="CM21" s="1269"/>
      <c r="CN21" s="1269"/>
      <c r="CO21" s="1269"/>
      <c r="CP21" s="1271"/>
      <c r="CQ21" s="1269"/>
      <c r="CR21" s="1269"/>
      <c r="CS21" s="1269"/>
      <c r="CT21" s="1269"/>
      <c r="CU21" s="1269"/>
      <c r="CV21" s="1269"/>
      <c r="CW21" s="1269"/>
      <c r="CX21" s="1269"/>
      <c r="CY21" s="1269"/>
      <c r="CZ21" s="1269"/>
      <c r="DA21" s="1269"/>
      <c r="DB21" s="1271"/>
      <c r="DC21" s="1269"/>
      <c r="DD21" s="1268"/>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70" t="s">
        <v>590</v>
      </c>
      <c r="C41" s="1269"/>
      <c r="D41" s="1269"/>
      <c r="E41" s="1269"/>
      <c r="F41" s="1269"/>
      <c r="G41" s="1269"/>
      <c r="H41" s="1269"/>
      <c r="I41" s="1269"/>
      <c r="J41" s="1269"/>
      <c r="K41" s="1269"/>
      <c r="L41" s="1269"/>
      <c r="M41" s="1269"/>
      <c r="N41" s="1269"/>
      <c r="O41" s="1269"/>
      <c r="P41" s="1269"/>
      <c r="Q41" s="1269"/>
      <c r="R41" s="1269"/>
      <c r="S41" s="1269"/>
      <c r="T41" s="1269"/>
      <c r="U41" s="1269"/>
      <c r="V41" s="1269"/>
      <c r="W41" s="1269"/>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69"/>
      <c r="AS41" s="1269"/>
      <c r="AT41" s="1269"/>
      <c r="AU41" s="1269"/>
      <c r="AV41" s="1269"/>
      <c r="AW41" s="1269"/>
      <c r="AX41" s="1269"/>
      <c r="AY41" s="1269"/>
      <c r="AZ41" s="1269"/>
      <c r="BA41" s="1269"/>
      <c r="BB41" s="1269"/>
      <c r="BC41" s="1269"/>
      <c r="BD41" s="1269"/>
      <c r="BE41" s="1269"/>
      <c r="BF41" s="1269"/>
      <c r="BG41" s="1269"/>
      <c r="BH41" s="1269"/>
      <c r="BI41" s="1269"/>
      <c r="BJ41" s="1269"/>
      <c r="BK41" s="1269"/>
      <c r="BL41" s="1269"/>
      <c r="BM41" s="1269"/>
      <c r="BN41" s="1269"/>
      <c r="BO41" s="1269"/>
      <c r="BP41" s="1269"/>
      <c r="BQ41" s="1269"/>
      <c r="BR41" s="1269"/>
      <c r="BS41" s="1269"/>
      <c r="BT41" s="1269"/>
      <c r="BU41" s="1269"/>
      <c r="BV41" s="1269"/>
      <c r="BW41" s="1269"/>
      <c r="BX41" s="1269"/>
      <c r="BY41" s="1269"/>
      <c r="BZ41" s="1269"/>
      <c r="CA41" s="1269"/>
      <c r="CB41" s="1269"/>
      <c r="CC41" s="1269"/>
      <c r="CD41" s="1269"/>
      <c r="CE41" s="1269"/>
      <c r="CF41" s="1269"/>
      <c r="CG41" s="1269"/>
      <c r="CH41" s="1269"/>
      <c r="CI41" s="1269"/>
      <c r="CJ41" s="1269"/>
      <c r="CK41" s="1269"/>
      <c r="CL41" s="1269"/>
      <c r="CM41" s="1269"/>
      <c r="CN41" s="1269"/>
      <c r="CO41" s="1269"/>
      <c r="CP41" s="1269"/>
      <c r="CQ41" s="1269"/>
      <c r="CR41" s="1269"/>
      <c r="CS41" s="1269"/>
      <c r="CT41" s="1269"/>
      <c r="CU41" s="1269"/>
      <c r="CV41" s="1269"/>
      <c r="CW41" s="1269"/>
      <c r="CX41" s="1269"/>
      <c r="CY41" s="1269"/>
      <c r="CZ41" s="1269"/>
      <c r="DA41" s="1269"/>
      <c r="DB41" s="1269"/>
      <c r="DC41" s="1269"/>
      <c r="DD41" s="1268"/>
    </row>
    <row r="42" spans="2:109" ht="13.2" x14ac:dyDescent="0.2">
      <c r="B42" s="1218"/>
      <c r="G42" s="1254"/>
      <c r="I42" s="1253"/>
      <c r="J42" s="1253"/>
      <c r="K42" s="1253"/>
      <c r="AM42" s="1254"/>
      <c r="AN42" s="1254" t="s">
        <v>586</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67" t="s">
        <v>589</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584</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533</v>
      </c>
      <c r="BQ50" s="1226"/>
      <c r="BR50" s="1226"/>
      <c r="BS50" s="1226"/>
      <c r="BT50" s="1226"/>
      <c r="BU50" s="1226"/>
      <c r="BV50" s="1226"/>
      <c r="BW50" s="1226"/>
      <c r="BX50" s="1226" t="s">
        <v>534</v>
      </c>
      <c r="BY50" s="1226"/>
      <c r="BZ50" s="1226"/>
      <c r="CA50" s="1226"/>
      <c r="CB50" s="1226"/>
      <c r="CC50" s="1226"/>
      <c r="CD50" s="1226"/>
      <c r="CE50" s="1226"/>
      <c r="CF50" s="1226" t="s">
        <v>535</v>
      </c>
      <c r="CG50" s="1226"/>
      <c r="CH50" s="1226"/>
      <c r="CI50" s="1226"/>
      <c r="CJ50" s="1226"/>
      <c r="CK50" s="1226"/>
      <c r="CL50" s="1226"/>
      <c r="CM50" s="1226"/>
      <c r="CN50" s="1226" t="s">
        <v>536</v>
      </c>
      <c r="CO50" s="1226"/>
      <c r="CP50" s="1226"/>
      <c r="CQ50" s="1226"/>
      <c r="CR50" s="1226"/>
      <c r="CS50" s="1226"/>
      <c r="CT50" s="1226"/>
      <c r="CU50" s="1226"/>
      <c r="CV50" s="1226" t="s">
        <v>537</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583</v>
      </c>
      <c r="AO51" s="1225"/>
      <c r="AP51" s="1225"/>
      <c r="AQ51" s="1225"/>
      <c r="AR51" s="1225"/>
      <c r="AS51" s="1225"/>
      <c r="AT51" s="1225"/>
      <c r="AU51" s="1225"/>
      <c r="AV51" s="1225"/>
      <c r="AW51" s="1225"/>
      <c r="AX51" s="1225"/>
      <c r="AY51" s="1225"/>
      <c r="AZ51" s="1225"/>
      <c r="BA51" s="1225"/>
      <c r="BB51" s="1225" t="s">
        <v>581</v>
      </c>
      <c r="BC51" s="1225"/>
      <c r="BD51" s="1225"/>
      <c r="BE51" s="1225"/>
      <c r="BF51" s="1225"/>
      <c r="BG51" s="1225"/>
      <c r="BH51" s="1225"/>
      <c r="BI51" s="1225"/>
      <c r="BJ51" s="1225"/>
      <c r="BK51" s="1225"/>
      <c r="BL51" s="1225"/>
      <c r="BM51" s="1225"/>
      <c r="BN51" s="1225"/>
      <c r="BO51" s="1225"/>
      <c r="BP51" s="1224">
        <v>85.3</v>
      </c>
      <c r="BQ51" s="1224"/>
      <c r="BR51" s="1224"/>
      <c r="BS51" s="1224"/>
      <c r="BT51" s="1224"/>
      <c r="BU51" s="1224"/>
      <c r="BV51" s="1224"/>
      <c r="BW51" s="1224"/>
      <c r="BX51" s="1224">
        <v>83.3</v>
      </c>
      <c r="BY51" s="1224"/>
      <c r="BZ51" s="1224"/>
      <c r="CA51" s="1224"/>
      <c r="CB51" s="1224"/>
      <c r="CC51" s="1224"/>
      <c r="CD51" s="1224"/>
      <c r="CE51" s="1224"/>
      <c r="CF51" s="1224">
        <v>72.099999999999994</v>
      </c>
      <c r="CG51" s="1224"/>
      <c r="CH51" s="1224"/>
      <c r="CI51" s="1224"/>
      <c r="CJ51" s="1224"/>
      <c r="CK51" s="1224"/>
      <c r="CL51" s="1224"/>
      <c r="CM51" s="1224"/>
      <c r="CN51" s="1224">
        <v>70.099999999999994</v>
      </c>
      <c r="CO51" s="1224"/>
      <c r="CP51" s="1224"/>
      <c r="CQ51" s="1224"/>
      <c r="CR51" s="1224"/>
      <c r="CS51" s="1224"/>
      <c r="CT51" s="1224"/>
      <c r="CU51" s="1224"/>
      <c r="CV51" s="1224">
        <v>68.3</v>
      </c>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588</v>
      </c>
      <c r="BC53" s="1225"/>
      <c r="BD53" s="1225"/>
      <c r="BE53" s="1225"/>
      <c r="BF53" s="1225"/>
      <c r="BG53" s="1225"/>
      <c r="BH53" s="1225"/>
      <c r="BI53" s="1225"/>
      <c r="BJ53" s="1225"/>
      <c r="BK53" s="1225"/>
      <c r="BL53" s="1225"/>
      <c r="BM53" s="1225"/>
      <c r="BN53" s="1225"/>
      <c r="BO53" s="1225"/>
      <c r="BP53" s="1224">
        <v>51.8</v>
      </c>
      <c r="BQ53" s="1224"/>
      <c r="BR53" s="1224"/>
      <c r="BS53" s="1224"/>
      <c r="BT53" s="1224"/>
      <c r="BU53" s="1224"/>
      <c r="BV53" s="1224"/>
      <c r="BW53" s="1224"/>
      <c r="BX53" s="1224">
        <v>53.7</v>
      </c>
      <c r="BY53" s="1224"/>
      <c r="BZ53" s="1224"/>
      <c r="CA53" s="1224"/>
      <c r="CB53" s="1224"/>
      <c r="CC53" s="1224"/>
      <c r="CD53" s="1224"/>
      <c r="CE53" s="1224"/>
      <c r="CF53" s="1224">
        <v>55.6</v>
      </c>
      <c r="CG53" s="1224"/>
      <c r="CH53" s="1224"/>
      <c r="CI53" s="1224"/>
      <c r="CJ53" s="1224"/>
      <c r="CK53" s="1224"/>
      <c r="CL53" s="1224"/>
      <c r="CM53" s="1224"/>
      <c r="CN53" s="1224">
        <v>59.7</v>
      </c>
      <c r="CO53" s="1224"/>
      <c r="CP53" s="1224"/>
      <c r="CQ53" s="1224"/>
      <c r="CR53" s="1224"/>
      <c r="CS53" s="1224"/>
      <c r="CT53" s="1224"/>
      <c r="CU53" s="1224"/>
      <c r="CV53" s="1224">
        <v>61.2</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582</v>
      </c>
      <c r="AO55" s="1226"/>
      <c r="AP55" s="1226"/>
      <c r="AQ55" s="1226"/>
      <c r="AR55" s="1226"/>
      <c r="AS55" s="1226"/>
      <c r="AT55" s="1226"/>
      <c r="AU55" s="1226"/>
      <c r="AV55" s="1226"/>
      <c r="AW55" s="1226"/>
      <c r="AX55" s="1226"/>
      <c r="AY55" s="1226"/>
      <c r="AZ55" s="1226"/>
      <c r="BA55" s="1226"/>
      <c r="BB55" s="1225" t="s">
        <v>581</v>
      </c>
      <c r="BC55" s="1225"/>
      <c r="BD55" s="1225"/>
      <c r="BE55" s="1225"/>
      <c r="BF55" s="1225"/>
      <c r="BG55" s="1225"/>
      <c r="BH55" s="1225"/>
      <c r="BI55" s="1225"/>
      <c r="BJ55" s="1225"/>
      <c r="BK55" s="1225"/>
      <c r="BL55" s="1225"/>
      <c r="BM55" s="1225"/>
      <c r="BN55" s="1225"/>
      <c r="BO55" s="1225"/>
      <c r="BP55" s="1224">
        <v>49.7</v>
      </c>
      <c r="BQ55" s="1224"/>
      <c r="BR55" s="1224"/>
      <c r="BS55" s="1224"/>
      <c r="BT55" s="1224"/>
      <c r="BU55" s="1224"/>
      <c r="BV55" s="1224"/>
      <c r="BW55" s="1224"/>
      <c r="BX55" s="1224">
        <v>37.299999999999997</v>
      </c>
      <c r="BY55" s="1224"/>
      <c r="BZ55" s="1224"/>
      <c r="CA55" s="1224"/>
      <c r="CB55" s="1224"/>
      <c r="CC55" s="1224"/>
      <c r="CD55" s="1224"/>
      <c r="CE55" s="1224"/>
      <c r="CF55" s="1224">
        <v>25.4</v>
      </c>
      <c r="CG55" s="1224"/>
      <c r="CH55" s="1224"/>
      <c r="CI55" s="1224"/>
      <c r="CJ55" s="1224"/>
      <c r="CK55" s="1224"/>
      <c r="CL55" s="1224"/>
      <c r="CM55" s="1224"/>
      <c r="CN55" s="1224">
        <v>17.600000000000001</v>
      </c>
      <c r="CO55" s="1224"/>
      <c r="CP55" s="1224"/>
      <c r="CQ55" s="1224"/>
      <c r="CR55" s="1224"/>
      <c r="CS55" s="1224"/>
      <c r="CT55" s="1224"/>
      <c r="CU55" s="1224"/>
      <c r="CV55" s="1224">
        <v>17.2</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588</v>
      </c>
      <c r="BC57" s="1225"/>
      <c r="BD57" s="1225"/>
      <c r="BE57" s="1225"/>
      <c r="BF57" s="1225"/>
      <c r="BG57" s="1225"/>
      <c r="BH57" s="1225"/>
      <c r="BI57" s="1225"/>
      <c r="BJ57" s="1225"/>
      <c r="BK57" s="1225"/>
      <c r="BL57" s="1225"/>
      <c r="BM57" s="1225"/>
      <c r="BN57" s="1225"/>
      <c r="BO57" s="1225"/>
      <c r="BP57" s="1224">
        <v>60.2</v>
      </c>
      <c r="BQ57" s="1224"/>
      <c r="BR57" s="1224"/>
      <c r="BS57" s="1224"/>
      <c r="BT57" s="1224"/>
      <c r="BU57" s="1224"/>
      <c r="BV57" s="1224"/>
      <c r="BW57" s="1224"/>
      <c r="BX57" s="1224">
        <v>62</v>
      </c>
      <c r="BY57" s="1224"/>
      <c r="BZ57" s="1224"/>
      <c r="CA57" s="1224"/>
      <c r="CB57" s="1224"/>
      <c r="CC57" s="1224"/>
      <c r="CD57" s="1224"/>
      <c r="CE57" s="1224"/>
      <c r="CF57" s="1224">
        <v>63.2</v>
      </c>
      <c r="CG57" s="1224"/>
      <c r="CH57" s="1224"/>
      <c r="CI57" s="1224"/>
      <c r="CJ57" s="1224"/>
      <c r="CK57" s="1224"/>
      <c r="CL57" s="1224"/>
      <c r="CM57" s="1224"/>
      <c r="CN57" s="1224">
        <v>65.3</v>
      </c>
      <c r="CO57" s="1224"/>
      <c r="CP57" s="1224"/>
      <c r="CQ57" s="1224"/>
      <c r="CR57" s="1224"/>
      <c r="CS57" s="1224"/>
      <c r="CT57" s="1224"/>
      <c r="CU57" s="1224"/>
      <c r="CV57" s="1224">
        <v>66.900000000000006</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587</v>
      </c>
    </row>
    <row r="64" spans="1:109" ht="13.2" x14ac:dyDescent="0.2">
      <c r="B64" s="1218"/>
      <c r="G64" s="1254"/>
      <c r="I64" s="1256"/>
      <c r="J64" s="1256"/>
      <c r="K64" s="1256"/>
      <c r="L64" s="1256"/>
      <c r="M64" s="1256"/>
      <c r="N64" s="1255"/>
      <c r="AM64" s="1254"/>
      <c r="AN64" s="1254" t="s">
        <v>586</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585</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584</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533</v>
      </c>
      <c r="BQ72" s="1226"/>
      <c r="BR72" s="1226"/>
      <c r="BS72" s="1226"/>
      <c r="BT72" s="1226"/>
      <c r="BU72" s="1226"/>
      <c r="BV72" s="1226"/>
      <c r="BW72" s="1226"/>
      <c r="BX72" s="1226" t="s">
        <v>534</v>
      </c>
      <c r="BY72" s="1226"/>
      <c r="BZ72" s="1226"/>
      <c r="CA72" s="1226"/>
      <c r="CB72" s="1226"/>
      <c r="CC72" s="1226"/>
      <c r="CD72" s="1226"/>
      <c r="CE72" s="1226"/>
      <c r="CF72" s="1226" t="s">
        <v>535</v>
      </c>
      <c r="CG72" s="1226"/>
      <c r="CH72" s="1226"/>
      <c r="CI72" s="1226"/>
      <c r="CJ72" s="1226"/>
      <c r="CK72" s="1226"/>
      <c r="CL72" s="1226"/>
      <c r="CM72" s="1226"/>
      <c r="CN72" s="1226" t="s">
        <v>536</v>
      </c>
      <c r="CO72" s="1226"/>
      <c r="CP72" s="1226"/>
      <c r="CQ72" s="1226"/>
      <c r="CR72" s="1226"/>
      <c r="CS72" s="1226"/>
      <c r="CT72" s="1226"/>
      <c r="CU72" s="1226"/>
      <c r="CV72" s="1226" t="s">
        <v>537</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583</v>
      </c>
      <c r="AO73" s="1225"/>
      <c r="AP73" s="1225"/>
      <c r="AQ73" s="1225"/>
      <c r="AR73" s="1225"/>
      <c r="AS73" s="1225"/>
      <c r="AT73" s="1225"/>
      <c r="AU73" s="1225"/>
      <c r="AV73" s="1225"/>
      <c r="AW73" s="1225"/>
      <c r="AX73" s="1225"/>
      <c r="AY73" s="1225"/>
      <c r="AZ73" s="1225"/>
      <c r="BA73" s="1225"/>
      <c r="BB73" s="1225" t="s">
        <v>581</v>
      </c>
      <c r="BC73" s="1225"/>
      <c r="BD73" s="1225"/>
      <c r="BE73" s="1225"/>
      <c r="BF73" s="1225"/>
      <c r="BG73" s="1225"/>
      <c r="BH73" s="1225"/>
      <c r="BI73" s="1225"/>
      <c r="BJ73" s="1225"/>
      <c r="BK73" s="1225"/>
      <c r="BL73" s="1225"/>
      <c r="BM73" s="1225"/>
      <c r="BN73" s="1225"/>
      <c r="BO73" s="1225"/>
      <c r="BP73" s="1224">
        <v>85.3</v>
      </c>
      <c r="BQ73" s="1224"/>
      <c r="BR73" s="1224"/>
      <c r="BS73" s="1224"/>
      <c r="BT73" s="1224"/>
      <c r="BU73" s="1224"/>
      <c r="BV73" s="1224"/>
      <c r="BW73" s="1224"/>
      <c r="BX73" s="1224">
        <v>83.3</v>
      </c>
      <c r="BY73" s="1224"/>
      <c r="BZ73" s="1224"/>
      <c r="CA73" s="1224"/>
      <c r="CB73" s="1224"/>
      <c r="CC73" s="1224"/>
      <c r="CD73" s="1224"/>
      <c r="CE73" s="1224"/>
      <c r="CF73" s="1224">
        <v>72.099999999999994</v>
      </c>
      <c r="CG73" s="1224"/>
      <c r="CH73" s="1224"/>
      <c r="CI73" s="1224"/>
      <c r="CJ73" s="1224"/>
      <c r="CK73" s="1224"/>
      <c r="CL73" s="1224"/>
      <c r="CM73" s="1224"/>
      <c r="CN73" s="1224">
        <v>70.099999999999994</v>
      </c>
      <c r="CO73" s="1224"/>
      <c r="CP73" s="1224"/>
      <c r="CQ73" s="1224"/>
      <c r="CR73" s="1224"/>
      <c r="CS73" s="1224"/>
      <c r="CT73" s="1224"/>
      <c r="CU73" s="1224"/>
      <c r="CV73" s="1224">
        <v>68.3</v>
      </c>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580</v>
      </c>
      <c r="BC75" s="1225"/>
      <c r="BD75" s="1225"/>
      <c r="BE75" s="1225"/>
      <c r="BF75" s="1225"/>
      <c r="BG75" s="1225"/>
      <c r="BH75" s="1225"/>
      <c r="BI75" s="1225"/>
      <c r="BJ75" s="1225"/>
      <c r="BK75" s="1225"/>
      <c r="BL75" s="1225"/>
      <c r="BM75" s="1225"/>
      <c r="BN75" s="1225"/>
      <c r="BO75" s="1225"/>
      <c r="BP75" s="1224">
        <v>12.4</v>
      </c>
      <c r="BQ75" s="1224"/>
      <c r="BR75" s="1224"/>
      <c r="BS75" s="1224"/>
      <c r="BT75" s="1224"/>
      <c r="BU75" s="1224"/>
      <c r="BV75" s="1224"/>
      <c r="BW75" s="1224"/>
      <c r="BX75" s="1224">
        <v>12.4</v>
      </c>
      <c r="BY75" s="1224"/>
      <c r="BZ75" s="1224"/>
      <c r="CA75" s="1224"/>
      <c r="CB75" s="1224"/>
      <c r="CC75" s="1224"/>
      <c r="CD75" s="1224"/>
      <c r="CE75" s="1224"/>
      <c r="CF75" s="1224">
        <v>11.8</v>
      </c>
      <c r="CG75" s="1224"/>
      <c r="CH75" s="1224"/>
      <c r="CI75" s="1224"/>
      <c r="CJ75" s="1224"/>
      <c r="CK75" s="1224"/>
      <c r="CL75" s="1224"/>
      <c r="CM75" s="1224"/>
      <c r="CN75" s="1224">
        <v>11.4</v>
      </c>
      <c r="CO75" s="1224"/>
      <c r="CP75" s="1224"/>
      <c r="CQ75" s="1224"/>
      <c r="CR75" s="1224"/>
      <c r="CS75" s="1224"/>
      <c r="CT75" s="1224"/>
      <c r="CU75" s="1224"/>
      <c r="CV75" s="1224">
        <v>11.1</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582</v>
      </c>
      <c r="AO77" s="1226"/>
      <c r="AP77" s="1226"/>
      <c r="AQ77" s="1226"/>
      <c r="AR77" s="1226"/>
      <c r="AS77" s="1226"/>
      <c r="AT77" s="1226"/>
      <c r="AU77" s="1226"/>
      <c r="AV77" s="1226"/>
      <c r="AW77" s="1226"/>
      <c r="AX77" s="1226"/>
      <c r="AY77" s="1226"/>
      <c r="AZ77" s="1226"/>
      <c r="BA77" s="1226"/>
      <c r="BB77" s="1225" t="s">
        <v>581</v>
      </c>
      <c r="BC77" s="1225"/>
      <c r="BD77" s="1225"/>
      <c r="BE77" s="1225"/>
      <c r="BF77" s="1225"/>
      <c r="BG77" s="1225"/>
      <c r="BH77" s="1225"/>
      <c r="BI77" s="1225"/>
      <c r="BJ77" s="1225"/>
      <c r="BK77" s="1225"/>
      <c r="BL77" s="1225"/>
      <c r="BM77" s="1225"/>
      <c r="BN77" s="1225"/>
      <c r="BO77" s="1225"/>
      <c r="BP77" s="1224">
        <v>49.7</v>
      </c>
      <c r="BQ77" s="1224"/>
      <c r="BR77" s="1224"/>
      <c r="BS77" s="1224"/>
      <c r="BT77" s="1224"/>
      <c r="BU77" s="1224"/>
      <c r="BV77" s="1224"/>
      <c r="BW77" s="1224"/>
      <c r="BX77" s="1224">
        <v>37.299999999999997</v>
      </c>
      <c r="BY77" s="1224"/>
      <c r="BZ77" s="1224"/>
      <c r="CA77" s="1224"/>
      <c r="CB77" s="1224"/>
      <c r="CC77" s="1224"/>
      <c r="CD77" s="1224"/>
      <c r="CE77" s="1224"/>
      <c r="CF77" s="1224">
        <v>25.4</v>
      </c>
      <c r="CG77" s="1224"/>
      <c r="CH77" s="1224"/>
      <c r="CI77" s="1224"/>
      <c r="CJ77" s="1224"/>
      <c r="CK77" s="1224"/>
      <c r="CL77" s="1224"/>
      <c r="CM77" s="1224"/>
      <c r="CN77" s="1224">
        <v>17.600000000000001</v>
      </c>
      <c r="CO77" s="1224"/>
      <c r="CP77" s="1224"/>
      <c r="CQ77" s="1224"/>
      <c r="CR77" s="1224"/>
      <c r="CS77" s="1224"/>
      <c r="CT77" s="1224"/>
      <c r="CU77" s="1224"/>
      <c r="CV77" s="1224">
        <v>17.2</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580</v>
      </c>
      <c r="BC79" s="1225"/>
      <c r="BD79" s="1225"/>
      <c r="BE79" s="1225"/>
      <c r="BF79" s="1225"/>
      <c r="BG79" s="1225"/>
      <c r="BH79" s="1225"/>
      <c r="BI79" s="1225"/>
      <c r="BJ79" s="1225"/>
      <c r="BK79" s="1225"/>
      <c r="BL79" s="1225"/>
      <c r="BM79" s="1225"/>
      <c r="BN79" s="1225"/>
      <c r="BO79" s="1225"/>
      <c r="BP79" s="1224">
        <v>9.1999999999999993</v>
      </c>
      <c r="BQ79" s="1224"/>
      <c r="BR79" s="1224"/>
      <c r="BS79" s="1224"/>
      <c r="BT79" s="1224"/>
      <c r="BU79" s="1224"/>
      <c r="BV79" s="1224"/>
      <c r="BW79" s="1224"/>
      <c r="BX79" s="1224">
        <v>8.6</v>
      </c>
      <c r="BY79" s="1224"/>
      <c r="BZ79" s="1224"/>
      <c r="CA79" s="1224"/>
      <c r="CB79" s="1224"/>
      <c r="CC79" s="1224"/>
      <c r="CD79" s="1224"/>
      <c r="CE79" s="1224"/>
      <c r="CF79" s="1224">
        <v>8.3000000000000007</v>
      </c>
      <c r="CG79" s="1224"/>
      <c r="CH79" s="1224"/>
      <c r="CI79" s="1224"/>
      <c r="CJ79" s="1224"/>
      <c r="CK79" s="1224"/>
      <c r="CL79" s="1224"/>
      <c r="CM79" s="1224"/>
      <c r="CN79" s="1224">
        <v>8.4</v>
      </c>
      <c r="CO79" s="1224"/>
      <c r="CP79" s="1224"/>
      <c r="CQ79" s="1224"/>
      <c r="CR79" s="1224"/>
      <c r="CS79" s="1224"/>
      <c r="CT79" s="1224"/>
      <c r="CU79" s="1224"/>
      <c r="CV79" s="1224">
        <v>8.6</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G1jM6jZVXYBmew3ah3uEDTMK/6uxNMJs2uTKjHQTK5Tk4TPAl+2D3Uih+SrVIVA/SlWo9DYayha9INzok4/cVw==" saltValue="PYylMhdf5KzU9jFKyP0Dz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76380-C8BA-4885-94B3-A837BF4E4D61}">
  <sheetPr>
    <pageSetUpPr fitToPage="1"/>
  </sheetPr>
  <dimension ref="A1:DR125"/>
  <sheetViews>
    <sheetView showGridLines="0" topLeftCell="C1" zoomScale="70" zoomScaleNormal="100" zoomScaleSheetLayoutView="70" workbookViewId="0">
      <selection activeCell="AN43" sqref="AN43:DC47"/>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ddtZoK83QW/hBEZtmkDVikMJOlRf/TuyfH7ZdHJeG/S/X0LYCxkmRRzrsLvcg1xDaqBxoq80mSkMA4KUV2C9/Q==" saltValue="bASSIpSiFzIfaQZGIeU4JQ=="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709CE-EE56-41A2-B3CF-17C1124E7D9B}">
  <sheetPr>
    <pageSetUpPr fitToPage="1"/>
  </sheetPr>
  <dimension ref="A1:DR125"/>
  <sheetViews>
    <sheetView showGridLines="0" tabSelected="1" zoomScale="58" zoomScaleNormal="100" zoomScaleSheetLayoutView="55" workbookViewId="0">
      <selection activeCell="AN43" sqref="AN43:DC47"/>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u0jAD2BY56eFMGKWTSqgcg4IJ+7nM9+/pFHPz8CN6tGKKlvr6Q/RjntkXWVg30KsF8CF6S19S66iZc7bqA+YLw==" saltValue="MGd5otnyCG+P4Pj1QlUJng=="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532</v>
      </c>
      <c r="G2" s="151"/>
      <c r="H2" s="152"/>
    </row>
    <row r="3" spans="1:8" x14ac:dyDescent="0.2">
      <c r="A3" s="148" t="s">
        <v>525</v>
      </c>
      <c r="B3" s="153"/>
      <c r="C3" s="154"/>
      <c r="D3" s="155">
        <v>156313</v>
      </c>
      <c r="E3" s="156"/>
      <c r="F3" s="157">
        <v>74581</v>
      </c>
      <c r="G3" s="158"/>
      <c r="H3" s="159"/>
    </row>
    <row r="4" spans="1:8" x14ac:dyDescent="0.2">
      <c r="A4" s="160"/>
      <c r="B4" s="161"/>
      <c r="C4" s="162"/>
      <c r="D4" s="163">
        <v>106648</v>
      </c>
      <c r="E4" s="164"/>
      <c r="F4" s="165">
        <v>41563</v>
      </c>
      <c r="G4" s="166"/>
      <c r="H4" s="167"/>
    </row>
    <row r="5" spans="1:8" x14ac:dyDescent="0.2">
      <c r="A5" s="148" t="s">
        <v>527</v>
      </c>
      <c r="B5" s="153"/>
      <c r="C5" s="154"/>
      <c r="D5" s="155">
        <v>114640</v>
      </c>
      <c r="E5" s="156"/>
      <c r="F5" s="157">
        <v>76347</v>
      </c>
      <c r="G5" s="158"/>
      <c r="H5" s="159"/>
    </row>
    <row r="6" spans="1:8" x14ac:dyDescent="0.2">
      <c r="A6" s="160"/>
      <c r="B6" s="161"/>
      <c r="C6" s="162"/>
      <c r="D6" s="163">
        <v>79025</v>
      </c>
      <c r="E6" s="164"/>
      <c r="F6" s="165">
        <v>41762</v>
      </c>
      <c r="G6" s="166"/>
      <c r="H6" s="167"/>
    </row>
    <row r="7" spans="1:8" x14ac:dyDescent="0.2">
      <c r="A7" s="148" t="s">
        <v>528</v>
      </c>
      <c r="B7" s="153"/>
      <c r="C7" s="154"/>
      <c r="D7" s="155">
        <v>92387</v>
      </c>
      <c r="E7" s="156"/>
      <c r="F7" s="157">
        <v>69604</v>
      </c>
      <c r="G7" s="158"/>
      <c r="H7" s="159"/>
    </row>
    <row r="8" spans="1:8" x14ac:dyDescent="0.2">
      <c r="A8" s="160"/>
      <c r="B8" s="161"/>
      <c r="C8" s="162"/>
      <c r="D8" s="163">
        <v>61886</v>
      </c>
      <c r="E8" s="164"/>
      <c r="F8" s="165">
        <v>36247</v>
      </c>
      <c r="G8" s="166"/>
      <c r="H8" s="167"/>
    </row>
    <row r="9" spans="1:8" x14ac:dyDescent="0.2">
      <c r="A9" s="148" t="s">
        <v>529</v>
      </c>
      <c r="B9" s="153"/>
      <c r="C9" s="154"/>
      <c r="D9" s="155">
        <v>112682</v>
      </c>
      <c r="E9" s="156"/>
      <c r="F9" s="157">
        <v>68410</v>
      </c>
      <c r="G9" s="158"/>
      <c r="H9" s="159"/>
    </row>
    <row r="10" spans="1:8" x14ac:dyDescent="0.2">
      <c r="A10" s="160"/>
      <c r="B10" s="161"/>
      <c r="C10" s="162"/>
      <c r="D10" s="163">
        <v>52898</v>
      </c>
      <c r="E10" s="164"/>
      <c r="F10" s="165">
        <v>35086</v>
      </c>
      <c r="G10" s="166"/>
      <c r="H10" s="167"/>
    </row>
    <row r="11" spans="1:8" x14ac:dyDescent="0.2">
      <c r="A11" s="148" t="s">
        <v>530</v>
      </c>
      <c r="B11" s="153"/>
      <c r="C11" s="154"/>
      <c r="D11" s="155">
        <v>135172</v>
      </c>
      <c r="E11" s="156"/>
      <c r="F11" s="157">
        <v>73019</v>
      </c>
      <c r="G11" s="158"/>
      <c r="H11" s="159"/>
    </row>
    <row r="12" spans="1:8" x14ac:dyDescent="0.2">
      <c r="A12" s="160"/>
      <c r="B12" s="161"/>
      <c r="C12" s="168"/>
      <c r="D12" s="163">
        <v>83610</v>
      </c>
      <c r="E12" s="164"/>
      <c r="F12" s="165">
        <v>39427</v>
      </c>
      <c r="G12" s="166"/>
      <c r="H12" s="167"/>
    </row>
    <row r="13" spans="1:8" x14ac:dyDescent="0.2">
      <c r="A13" s="148"/>
      <c r="B13" s="153"/>
      <c r="C13" s="169"/>
      <c r="D13" s="170">
        <v>122239</v>
      </c>
      <c r="E13" s="171"/>
      <c r="F13" s="172">
        <v>72392</v>
      </c>
      <c r="G13" s="173"/>
      <c r="H13" s="159"/>
    </row>
    <row r="14" spans="1:8" x14ac:dyDescent="0.2">
      <c r="A14" s="160"/>
      <c r="B14" s="161"/>
      <c r="C14" s="162"/>
      <c r="D14" s="163">
        <v>76813</v>
      </c>
      <c r="E14" s="164"/>
      <c r="F14" s="165">
        <v>38817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5.73</v>
      </c>
      <c r="C19" s="174">
        <f>ROUND(VALUE(SUBSTITUTE(実質収支比率等に係る経年分析!G$48,"▲","-")),2)</f>
        <v>6.87</v>
      </c>
      <c r="D19" s="174">
        <f>ROUND(VALUE(SUBSTITUTE(実質収支比率等に係る経年分析!H$48,"▲","-")),2)</f>
        <v>7.21</v>
      </c>
      <c r="E19" s="174">
        <f>ROUND(VALUE(SUBSTITUTE(実質収支比率等に係る経年分析!I$48,"▲","-")),2)</f>
        <v>6.13</v>
      </c>
      <c r="F19" s="174">
        <f>ROUND(VALUE(SUBSTITUTE(実質収支比率等に係る経年分析!J$48,"▲","-")),2)</f>
        <v>6.07</v>
      </c>
    </row>
    <row r="20" spans="1:11" x14ac:dyDescent="0.2">
      <c r="A20" s="174" t="s">
        <v>53</v>
      </c>
      <c r="B20" s="174">
        <f>ROUND(VALUE(SUBSTITUTE(実質収支比率等に係る経年分析!F$47,"▲","-")),2)</f>
        <v>11.04</v>
      </c>
      <c r="C20" s="174">
        <f>ROUND(VALUE(SUBSTITUTE(実質収支比率等に係る経年分析!G$47,"▲","-")),2)</f>
        <v>9.1300000000000008</v>
      </c>
      <c r="D20" s="174">
        <f>ROUND(VALUE(SUBSTITUTE(実質収支比率等に係る経年分析!H$47,"▲","-")),2)</f>
        <v>10.58</v>
      </c>
      <c r="E20" s="174">
        <f>ROUND(VALUE(SUBSTITUTE(実質収支比率等に係る経年分析!I$47,"▲","-")),2)</f>
        <v>12.85</v>
      </c>
      <c r="F20" s="174">
        <f>ROUND(VALUE(SUBSTITUTE(実質収支比率等に係る経年分析!J$47,"▲","-")),2)</f>
        <v>10.88</v>
      </c>
    </row>
    <row r="21" spans="1:11" x14ac:dyDescent="0.2">
      <c r="A21" s="174" t="s">
        <v>54</v>
      </c>
      <c r="B21" s="174">
        <f>IF(ISNUMBER(VALUE(SUBSTITUTE(実質収支比率等に係る経年分析!F$49,"▲","-"))),ROUND(VALUE(SUBSTITUTE(実質収支比率等に係る経年分析!F$49,"▲","-")),2),NA())</f>
        <v>-0.68</v>
      </c>
      <c r="C21" s="174">
        <f>IF(ISNUMBER(VALUE(SUBSTITUTE(実質収支比率等に係る経年分析!G$49,"▲","-"))),ROUND(VALUE(SUBSTITUTE(実質収支比率等に係る経年分析!G$49,"▲","-")),2),NA())</f>
        <v>-0.49</v>
      </c>
      <c r="D21" s="174">
        <f>IF(ISNUMBER(VALUE(SUBSTITUTE(実質収支比率等に係る経年分析!H$49,"▲","-"))),ROUND(VALUE(SUBSTITUTE(実質収支比率等に係る経年分析!H$49,"▲","-")),2),NA())</f>
        <v>2.16</v>
      </c>
      <c r="E21" s="174">
        <f>IF(ISNUMBER(VALUE(SUBSTITUTE(実質収支比率等に係る経年分析!I$49,"▲","-"))),ROUND(VALUE(SUBSTITUTE(実質収支比率等に係る経年分析!I$49,"▲","-")),2),NA())</f>
        <v>0.7</v>
      </c>
      <c r="F21" s="174">
        <f>IF(ISNUMBER(VALUE(SUBSTITUTE(実質収支比率等に係る経年分析!J$49,"▲","-"))),ROUND(VALUE(SUBSTITUTE(実質収支比率等に係る経年分析!J$49,"▲","-")),2),NA())</f>
        <v>-2.0699999999999998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1.53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0.06</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2">
      <c r="A30" s="175" t="str">
        <f>IF(連結実質赤字比率に係る赤字・黒字の構成分析!C$40="",NA(),連結実質赤字比率に係る赤字・黒字の構成分析!C$40)</f>
        <v>介護サービス事業特別会計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2">
      <c r="A32" s="175" t="str">
        <f>IF(連結実質赤字比率に係る赤字・黒字の構成分析!C$38="",NA(),連結実質赤字比率に係る赤字・黒字の構成分析!C$38)</f>
        <v>国民健康保険特別会計（直営診療施設勘定）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1.22</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5.59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6.01</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7.44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4385</v>
      </c>
      <c r="E42" s="176"/>
      <c r="F42" s="176"/>
      <c r="G42" s="176">
        <f>'実質公債費比率（分子）の構造'!L$52</f>
        <v>4155</v>
      </c>
      <c r="H42" s="176"/>
      <c r="I42" s="176"/>
      <c r="J42" s="176">
        <f>'実質公債費比率（分子）の構造'!M$52</f>
        <v>4005</v>
      </c>
      <c r="K42" s="176"/>
      <c r="L42" s="176"/>
      <c r="M42" s="176">
        <f>'実質公債費比率（分子）の構造'!N$52</f>
        <v>3873</v>
      </c>
      <c r="N42" s="176"/>
      <c r="O42" s="176"/>
      <c r="P42" s="176">
        <f>'実質公債費比率（分子）の構造'!O$52</f>
        <v>3719</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2</v>
      </c>
      <c r="O43" s="176"/>
      <c r="P43" s="176"/>
    </row>
    <row r="44" spans="1:16" x14ac:dyDescent="0.2">
      <c r="A44" s="176" t="s">
        <v>62</v>
      </c>
      <c r="B44" s="176">
        <f>'実質公債費比率（分子）の構造'!K$50</f>
        <v>2</v>
      </c>
      <c r="C44" s="176"/>
      <c r="D44" s="176"/>
      <c r="E44" s="176">
        <f>'実質公債費比率（分子）の構造'!L$50</f>
        <v>2</v>
      </c>
      <c r="F44" s="176"/>
      <c r="G44" s="176"/>
      <c r="H44" s="176">
        <f>'実質公債費比率（分子）の構造'!M$50</f>
        <v>2</v>
      </c>
      <c r="I44" s="176"/>
      <c r="J44" s="176"/>
      <c r="K44" s="176">
        <f>'実質公債費比率（分子）の構造'!N$50</f>
        <v>2</v>
      </c>
      <c r="L44" s="176"/>
      <c r="M44" s="176"/>
      <c r="N44" s="176">
        <f>'実質公債費比率（分子）の構造'!O$50</f>
        <v>2</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1976</v>
      </c>
      <c r="C46" s="176"/>
      <c r="D46" s="176"/>
      <c r="E46" s="176">
        <f>'実質公債費比率（分子）の構造'!L$48</f>
        <v>2056</v>
      </c>
      <c r="F46" s="176"/>
      <c r="G46" s="176"/>
      <c r="H46" s="176">
        <f>'実質公債費比率（分子）の構造'!M$48</f>
        <v>1885</v>
      </c>
      <c r="I46" s="176"/>
      <c r="J46" s="176"/>
      <c r="K46" s="176">
        <f>'実質公債費比率（分子）の構造'!N$48</f>
        <v>1839</v>
      </c>
      <c r="L46" s="176"/>
      <c r="M46" s="176"/>
      <c r="N46" s="176">
        <f>'実質公債費比率（分子）の構造'!O$48</f>
        <v>1787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4053</v>
      </c>
      <c r="C49" s="176"/>
      <c r="D49" s="176"/>
      <c r="E49" s="176">
        <f>'実質公債費比率（分子）の構造'!L$45</f>
        <v>3811</v>
      </c>
      <c r="F49" s="176"/>
      <c r="G49" s="176"/>
      <c r="H49" s="176">
        <f>'実質公債費比率（分子）の構造'!M$45</f>
        <v>3689</v>
      </c>
      <c r="I49" s="176"/>
      <c r="J49" s="176"/>
      <c r="K49" s="176">
        <f>'実質公債費比率（分子）の構造'!N$45</f>
        <v>3599</v>
      </c>
      <c r="L49" s="176"/>
      <c r="M49" s="176"/>
      <c r="N49" s="176">
        <f>'実質公債費比率（分子）の構造'!O$45</f>
        <v>3545</v>
      </c>
      <c r="O49" s="176"/>
      <c r="P49" s="176"/>
    </row>
    <row r="50" spans="1:16" x14ac:dyDescent="0.2">
      <c r="A50" s="176" t="s">
        <v>67</v>
      </c>
      <c r="B50" s="176" t="e">
        <f>NA()</f>
        <v>#N/A</v>
      </c>
      <c r="C50" s="176">
        <f>IF(ISNUMBER('実質公債費比率（分子）の構造'!K$53),'実質公債費比率（分子）の構造'!K$53,NA())</f>
        <v>1646</v>
      </c>
      <c r="D50" s="176" t="e">
        <f>NA()</f>
        <v>#N/A</v>
      </c>
      <c r="E50" s="176" t="e">
        <f>NA()</f>
        <v>#N/A</v>
      </c>
      <c r="F50" s="176">
        <f>IF(ISNUMBER('実質公債費比率（分子）の構造'!L$53),'実質公債費比率（分子）の構造'!L$53,NA())</f>
        <v>1714</v>
      </c>
      <c r="G50" s="176" t="e">
        <f>NA()</f>
        <v>#N/A</v>
      </c>
      <c r="H50" s="176" t="e">
        <f>NA()</f>
        <v>#N/A</v>
      </c>
      <c r="I50" s="176">
        <f>IF(ISNUMBER('実質公債費比率（分子）の構造'!M$53),'実質公債費比率（分子）の構造'!M$53,NA())</f>
        <v>1571</v>
      </c>
      <c r="J50" s="176" t="e">
        <f>NA()</f>
        <v>#N/A</v>
      </c>
      <c r="K50" s="176" t="e">
        <f>NA()</f>
        <v>#N/A</v>
      </c>
      <c r="L50" s="176">
        <f>IF(ISNUMBER('実質公債費比率（分子）の構造'!N$53),'実質公債費比率（分子）の構造'!N$53,NA())</f>
        <v>1568</v>
      </c>
      <c r="M50" s="176" t="e">
        <f>NA()</f>
        <v>#N/A</v>
      </c>
      <c r="N50" s="176" t="e">
        <f>NA()</f>
        <v>#N/A</v>
      </c>
      <c r="O50" s="176">
        <f>IF(ISNUMBER('実質公債費比率（分子）の構造'!O$53),'実質公債費比率（分子）の構造'!O$53,NA())</f>
        <v>1617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36983</v>
      </c>
      <c r="E56" s="175"/>
      <c r="F56" s="175"/>
      <c r="G56" s="175">
        <f>'将来負担比率（分子）の構造'!J$52</f>
        <v>35100</v>
      </c>
      <c r="H56" s="175"/>
      <c r="I56" s="175"/>
      <c r="J56" s="175">
        <f>'将来負担比率（分子）の構造'!K$52</f>
        <v>33044</v>
      </c>
      <c r="K56" s="175"/>
      <c r="L56" s="175"/>
      <c r="M56" s="175">
        <f>'将来負担比率（分子）の構造'!L$52</f>
        <v>30519</v>
      </c>
      <c r="N56" s="175"/>
      <c r="O56" s="175"/>
      <c r="P56" s="175">
        <f>'将来負担比率（分子）の構造'!M$52</f>
        <v>29717</v>
      </c>
    </row>
    <row r="57" spans="1:16" x14ac:dyDescent="0.2">
      <c r="A57" s="175" t="s">
        <v>42</v>
      </c>
      <c r="B57" s="175"/>
      <c r="C57" s="175"/>
      <c r="D57" s="175">
        <f>'将来負担比率（分子）の構造'!I$51</f>
        <v>292</v>
      </c>
      <c r="E57" s="175"/>
      <c r="F57" s="175"/>
      <c r="G57" s="175">
        <f>'将来負担比率（分子）の構造'!J$51</f>
        <v>243</v>
      </c>
      <c r="H57" s="175"/>
      <c r="I57" s="175"/>
      <c r="J57" s="175">
        <f>'将来負担比率（分子）の構造'!K$51</f>
        <v>193</v>
      </c>
      <c r="K57" s="175"/>
      <c r="L57" s="175"/>
      <c r="M57" s="175">
        <f>'将来負担比率（分子）の構造'!L$51</f>
        <v>154</v>
      </c>
      <c r="N57" s="175"/>
      <c r="O57" s="175"/>
      <c r="P57" s="175">
        <f>'将来負担比率（分子）の構造'!M$51</f>
        <v>120</v>
      </c>
    </row>
    <row r="58" spans="1:16" x14ac:dyDescent="0.2">
      <c r="A58" s="175" t="s">
        <v>41</v>
      </c>
      <c r="B58" s="175"/>
      <c r="C58" s="175"/>
      <c r="D58" s="175">
        <f>'将来負担比率（分子）の構造'!I$50</f>
        <v>6324</v>
      </c>
      <c r="E58" s="175"/>
      <c r="F58" s="175"/>
      <c r="G58" s="175">
        <f>'将来負担比率（分子）の構造'!J$50</f>
        <v>5699</v>
      </c>
      <c r="H58" s="175"/>
      <c r="I58" s="175"/>
      <c r="J58" s="175">
        <f>'将来負担比率（分子）の構造'!K$50</f>
        <v>6305</v>
      </c>
      <c r="K58" s="175"/>
      <c r="L58" s="175"/>
      <c r="M58" s="175">
        <f>'将来負担比率（分子）の構造'!L$50</f>
        <v>6609</v>
      </c>
      <c r="N58" s="175"/>
      <c r="O58" s="175"/>
      <c r="P58" s="175">
        <f>'将来負担比率（分子）の構造'!M$50</f>
        <v>6428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1022</v>
      </c>
      <c r="C62" s="175"/>
      <c r="D62" s="175"/>
      <c r="E62" s="175">
        <f>'将来負担比率（分子）の構造'!J$45</f>
        <v>1227</v>
      </c>
      <c r="F62" s="175"/>
      <c r="G62" s="175"/>
      <c r="H62" s="175">
        <f>'将来負担比率（分子）の構造'!K$45</f>
        <v>1193</v>
      </c>
      <c r="I62" s="175"/>
      <c r="J62" s="175"/>
      <c r="K62" s="175">
        <f>'将来負担比率（分子）の構造'!L$45</f>
        <v>1196</v>
      </c>
      <c r="L62" s="175"/>
      <c r="M62" s="175"/>
      <c r="N62" s="175">
        <f>'将来負担比率（分子）の構造'!M$45</f>
        <v>1374</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21437</v>
      </c>
      <c r="C64" s="175"/>
      <c r="D64" s="175"/>
      <c r="E64" s="175">
        <f>'将来負担比率（分子）の構造'!J$43</f>
        <v>20090</v>
      </c>
      <c r="F64" s="175"/>
      <c r="G64" s="175"/>
      <c r="H64" s="175">
        <f>'将来負担比率（分子）の構造'!K$43</f>
        <v>18984</v>
      </c>
      <c r="I64" s="175"/>
      <c r="J64" s="175"/>
      <c r="K64" s="175">
        <f>'将来負担比率（分子）の構造'!L$43</f>
        <v>17676</v>
      </c>
      <c r="L64" s="175"/>
      <c r="M64" s="175"/>
      <c r="N64" s="175">
        <f>'将来負担比率（分子）の構造'!M$43</f>
        <v>16849</v>
      </c>
      <c r="O64" s="175"/>
      <c r="P64" s="175"/>
    </row>
    <row r="65" spans="1:16" x14ac:dyDescent="0.2">
      <c r="A65" s="175" t="s">
        <v>32</v>
      </c>
      <c r="B65" s="175">
        <f>'将来負担比率（分子）の構造'!I$42</f>
        <v>12</v>
      </c>
      <c r="C65" s="175"/>
      <c r="D65" s="175"/>
      <c r="E65" s="175">
        <f>'将来負担比率（分子）の構造'!J$42</f>
        <v>11</v>
      </c>
      <c r="F65" s="175"/>
      <c r="G65" s="175"/>
      <c r="H65" s="175">
        <f>'将来負担比率（分子）の構造'!K$42</f>
        <v>9</v>
      </c>
      <c r="I65" s="175"/>
      <c r="J65" s="175"/>
      <c r="K65" s="175">
        <f>'将来負担比率（分子）の構造'!L$42</f>
        <v>8</v>
      </c>
      <c r="L65" s="175"/>
      <c r="M65" s="175"/>
      <c r="N65" s="175">
        <f>'将来負担比率（分子）の構造'!M$42</f>
        <v>6</v>
      </c>
      <c r="O65" s="175"/>
      <c r="P65" s="175"/>
    </row>
    <row r="66" spans="1:16" x14ac:dyDescent="0.2">
      <c r="A66" s="175" t="s">
        <v>31</v>
      </c>
      <c r="B66" s="175">
        <f>'将来負担比率（分子）の構造'!I$41</f>
        <v>32539</v>
      </c>
      <c r="C66" s="175"/>
      <c r="D66" s="175"/>
      <c r="E66" s="175">
        <f>'将来負担比率（分子）の構造'!J$41</f>
        <v>31312</v>
      </c>
      <c r="F66" s="175"/>
      <c r="G66" s="175"/>
      <c r="H66" s="175">
        <f>'将来負担比率（分子）の構造'!K$41</f>
        <v>29813</v>
      </c>
      <c r="I66" s="175"/>
      <c r="J66" s="175"/>
      <c r="K66" s="175">
        <f>'将来負担比率（分子）の構造'!L$41</f>
        <v>28299</v>
      </c>
      <c r="L66" s="175"/>
      <c r="M66" s="175"/>
      <c r="N66" s="175">
        <f>'将来負担比率（分子）の構造'!M$41</f>
        <v>27765</v>
      </c>
      <c r="O66" s="175"/>
      <c r="P66" s="175"/>
    </row>
    <row r="67" spans="1:16" x14ac:dyDescent="0.2">
      <c r="A67" s="175" t="s">
        <v>71</v>
      </c>
      <c r="B67" s="175" t="e">
        <f>NA()</f>
        <v>#N/A</v>
      </c>
      <c r="C67" s="175">
        <f>IF(ISNUMBER('将来負担比率（分子）の構造'!I$53), IF('将来負担比率（分子）の構造'!I$53 &lt; 0, 0, '将来負担比率（分子）の構造'!I$53), NA())</f>
        <v>11412</v>
      </c>
      <c r="D67" s="175" t="e">
        <f>NA()</f>
        <v>#N/A</v>
      </c>
      <c r="E67" s="175" t="e">
        <f>NA()</f>
        <v>#N/A</v>
      </c>
      <c r="F67" s="175">
        <f>IF(ISNUMBER('将来負担比率（分子）の構造'!J$53), IF('将来負担比率（分子）の構造'!J$53 &lt; 0, 0, '将来負担比率（分子）の構造'!J$53), NA())</f>
        <v>11596</v>
      </c>
      <c r="G67" s="175" t="e">
        <f>NA()</f>
        <v>#N/A</v>
      </c>
      <c r="H67" s="175" t="e">
        <f>NA()</f>
        <v>#N/A</v>
      </c>
      <c r="I67" s="175">
        <f>IF(ISNUMBER('将来負担比率（分子）の構造'!K$53), IF('将来負担比率（分子）の構造'!K$53 &lt; 0, 0, '将来負担比率（分子）の構造'!K$53), NA())</f>
        <v>10457</v>
      </c>
      <c r="J67" s="175" t="e">
        <f>NA()</f>
        <v>#N/A</v>
      </c>
      <c r="K67" s="175" t="e">
        <f>NA()</f>
        <v>#N/A</v>
      </c>
      <c r="L67" s="175">
        <f>IF(ISNUMBER('将来負担比率（分子）の構造'!L$53), IF('将来負担比率（分子）の構造'!L$53 &lt; 0, 0, '将来負担比率（分子）の構造'!L$53), NA())</f>
        <v>9897</v>
      </c>
      <c r="M67" s="175" t="e">
        <f>NA()</f>
        <v>#N/A</v>
      </c>
      <c r="N67" s="175" t="e">
        <f>NA()</f>
        <v>#N/A</v>
      </c>
      <c r="O67" s="175">
        <f>IF(ISNUMBER('将来負担比率（分子）の構造'!M$53), IF('将来負担比率（分子）の構造'!M$53 &lt; 0, 0, '将来負担比率（分子）の構造'!M$53), NA())</f>
        <v>9728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1950</v>
      </c>
      <c r="C72" s="179">
        <f>基金残高に係る経年分析!G55</f>
        <v>2306</v>
      </c>
      <c r="D72" s="179">
        <f>基金残高に係る経年分析!H55</f>
        <v>1948</v>
      </c>
    </row>
    <row r="73" spans="1:16" x14ac:dyDescent="0.2">
      <c r="A73" s="178" t="s">
        <v>74</v>
      </c>
      <c r="B73" s="179">
        <f>基金残高に係る経年分析!F56</f>
        <v>229</v>
      </c>
      <c r="C73" s="179">
        <f>基金残高に係る経年分析!G56</f>
        <v>229</v>
      </c>
      <c r="D73" s="179">
        <f>基金残高に係る経年分析!H56</f>
        <v>306</v>
      </c>
    </row>
    <row r="74" spans="1:16" x14ac:dyDescent="0.2">
      <c r="A74" s="178" t="s">
        <v>75</v>
      </c>
      <c r="B74" s="179">
        <f>基金残高に係る経年分析!F57</f>
        <v>3502</v>
      </c>
      <c r="C74" s="179">
        <f>基金残高に係る経年分析!G57</f>
        <v>3511</v>
      </c>
      <c r="D74" s="179">
        <f>基金残高に係る経年分析!H57</f>
        <v>3630</v>
      </c>
    </row>
  </sheetData>
  <sheetProtection algorithmName="SHA-512" hashValue="HfnR8gBg9n7O6eFisgRGxuWQwzaeV/i6tFpvG4ax47D2jSJ/J2lvJjfB+JzXYhLrQFTsE2btRUBSMUULzyEOaw==" saltValue="2qOvnhkPm+lLY0MaDXfPZ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5063311</v>
      </c>
      <c r="S5" s="677"/>
      <c r="T5" s="677"/>
      <c r="U5" s="677"/>
      <c r="V5" s="677"/>
      <c r="W5" s="677"/>
      <c r="X5" s="677"/>
      <c r="Y5" s="702"/>
      <c r="Z5" s="715">
        <v>16.100000000000001</v>
      </c>
      <c r="AA5" s="715"/>
      <c r="AB5" s="715"/>
      <c r="AC5" s="715"/>
      <c r="AD5" s="716">
        <v>5063311</v>
      </c>
      <c r="AE5" s="716"/>
      <c r="AF5" s="716"/>
      <c r="AG5" s="716"/>
      <c r="AH5" s="716"/>
      <c r="AI5" s="716"/>
      <c r="AJ5" s="716"/>
      <c r="AK5" s="716"/>
      <c r="AL5" s="703">
        <v>28.3</v>
      </c>
      <c r="AM5" s="685"/>
      <c r="AN5" s="685"/>
      <c r="AO5" s="704"/>
      <c r="AP5" s="679" t="s">
        <v>216</v>
      </c>
      <c r="AQ5" s="680"/>
      <c r="AR5" s="680"/>
      <c r="AS5" s="680"/>
      <c r="AT5" s="680"/>
      <c r="AU5" s="680"/>
      <c r="AV5" s="680"/>
      <c r="AW5" s="680"/>
      <c r="AX5" s="680"/>
      <c r="AY5" s="680"/>
      <c r="AZ5" s="680"/>
      <c r="BA5" s="680"/>
      <c r="BB5" s="680"/>
      <c r="BC5" s="680"/>
      <c r="BD5" s="680"/>
      <c r="BE5" s="680"/>
      <c r="BF5" s="681"/>
      <c r="BG5" s="621">
        <v>5033418</v>
      </c>
      <c r="BH5" s="622"/>
      <c r="BI5" s="622"/>
      <c r="BJ5" s="622"/>
      <c r="BK5" s="622"/>
      <c r="BL5" s="622"/>
      <c r="BM5" s="622"/>
      <c r="BN5" s="623"/>
      <c r="BO5" s="659">
        <v>99.4</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505825</v>
      </c>
      <c r="S6" s="622"/>
      <c r="T6" s="622"/>
      <c r="U6" s="622"/>
      <c r="V6" s="622"/>
      <c r="W6" s="622"/>
      <c r="X6" s="622"/>
      <c r="Y6" s="623"/>
      <c r="Z6" s="659">
        <v>1.6</v>
      </c>
      <c r="AA6" s="659"/>
      <c r="AB6" s="659"/>
      <c r="AC6" s="659"/>
      <c r="AD6" s="660">
        <v>505825</v>
      </c>
      <c r="AE6" s="660"/>
      <c r="AF6" s="660"/>
      <c r="AG6" s="660"/>
      <c r="AH6" s="660"/>
      <c r="AI6" s="660"/>
      <c r="AJ6" s="660"/>
      <c r="AK6" s="660"/>
      <c r="AL6" s="624">
        <v>2.8</v>
      </c>
      <c r="AM6" s="625"/>
      <c r="AN6" s="625"/>
      <c r="AO6" s="661"/>
      <c r="AP6" s="618" t="s">
        <v>221</v>
      </c>
      <c r="AQ6" s="619"/>
      <c r="AR6" s="619"/>
      <c r="AS6" s="619"/>
      <c r="AT6" s="619"/>
      <c r="AU6" s="619"/>
      <c r="AV6" s="619"/>
      <c r="AW6" s="619"/>
      <c r="AX6" s="619"/>
      <c r="AY6" s="619"/>
      <c r="AZ6" s="619"/>
      <c r="BA6" s="619"/>
      <c r="BB6" s="619"/>
      <c r="BC6" s="619"/>
      <c r="BD6" s="619"/>
      <c r="BE6" s="619"/>
      <c r="BF6" s="620"/>
      <c r="BG6" s="621">
        <v>5033418</v>
      </c>
      <c r="BH6" s="622"/>
      <c r="BI6" s="622"/>
      <c r="BJ6" s="622"/>
      <c r="BK6" s="622"/>
      <c r="BL6" s="622"/>
      <c r="BM6" s="622"/>
      <c r="BN6" s="623"/>
      <c r="BO6" s="659">
        <v>99.4</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163344</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163278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1563</v>
      </c>
      <c r="S7" s="622"/>
      <c r="T7" s="622"/>
      <c r="U7" s="622"/>
      <c r="V7" s="622"/>
      <c r="W7" s="622"/>
      <c r="X7" s="622"/>
      <c r="Y7" s="623"/>
      <c r="Z7" s="659">
        <v>0</v>
      </c>
      <c r="AA7" s="659"/>
      <c r="AB7" s="659"/>
      <c r="AC7" s="659"/>
      <c r="AD7" s="660">
        <v>1563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2007996</v>
      </c>
      <c r="BH7" s="622"/>
      <c r="BI7" s="622"/>
      <c r="BJ7" s="622"/>
      <c r="BK7" s="622"/>
      <c r="BL7" s="622"/>
      <c r="BM7" s="622"/>
      <c r="BN7" s="623"/>
      <c r="BO7" s="659">
        <v>39.700000000000003</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3951231</v>
      </c>
      <c r="CS7" s="622"/>
      <c r="CT7" s="622"/>
      <c r="CU7" s="622"/>
      <c r="CV7" s="622"/>
      <c r="CW7" s="622"/>
      <c r="CX7" s="622"/>
      <c r="CY7" s="623"/>
      <c r="CZ7" s="659">
        <v>13</v>
      </c>
      <c r="DA7" s="659"/>
      <c r="DB7" s="659"/>
      <c r="DC7" s="659"/>
      <c r="DD7" s="627">
        <v>474040</v>
      </c>
      <c r="DE7" s="622"/>
      <c r="DF7" s="622"/>
      <c r="DG7" s="622"/>
      <c r="DH7" s="622"/>
      <c r="DI7" s="622"/>
      <c r="DJ7" s="622"/>
      <c r="DK7" s="622"/>
      <c r="DL7" s="622"/>
      <c r="DM7" s="622"/>
      <c r="DN7" s="622"/>
      <c r="DO7" s="622"/>
      <c r="DP7" s="623"/>
      <c r="DQ7" s="627">
        <v>2911846</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30340</v>
      </c>
      <c r="S8" s="622"/>
      <c r="T8" s="622"/>
      <c r="U8" s="622"/>
      <c r="V8" s="622"/>
      <c r="W8" s="622"/>
      <c r="X8" s="622"/>
      <c r="Y8" s="623"/>
      <c r="Z8" s="659">
        <v>0.1</v>
      </c>
      <c r="AA8" s="659"/>
      <c r="AB8" s="659"/>
      <c r="AC8" s="659"/>
      <c r="AD8" s="660">
        <v>30340</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79151</v>
      </c>
      <c r="BH8" s="622"/>
      <c r="BI8" s="622"/>
      <c r="BJ8" s="622"/>
      <c r="BK8" s="622"/>
      <c r="BL8" s="622"/>
      <c r="BM8" s="622"/>
      <c r="BN8" s="623"/>
      <c r="BO8" s="659">
        <v>1.6</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6642548</v>
      </c>
      <c r="CS8" s="622"/>
      <c r="CT8" s="622"/>
      <c r="CU8" s="622"/>
      <c r="CV8" s="622"/>
      <c r="CW8" s="622"/>
      <c r="CX8" s="622"/>
      <c r="CY8" s="623"/>
      <c r="CZ8" s="659">
        <v>21.9</v>
      </c>
      <c r="DA8" s="659"/>
      <c r="DB8" s="659"/>
      <c r="DC8" s="659"/>
      <c r="DD8" s="627">
        <v>167521</v>
      </c>
      <c r="DE8" s="622"/>
      <c r="DF8" s="622"/>
      <c r="DG8" s="622"/>
      <c r="DH8" s="622"/>
      <c r="DI8" s="622"/>
      <c r="DJ8" s="622"/>
      <c r="DK8" s="622"/>
      <c r="DL8" s="622"/>
      <c r="DM8" s="622"/>
      <c r="DN8" s="622"/>
      <c r="DO8" s="622"/>
      <c r="DP8" s="623"/>
      <c r="DQ8" s="627">
        <v>4007063</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34104</v>
      </c>
      <c r="S9" s="622"/>
      <c r="T9" s="622"/>
      <c r="U9" s="622"/>
      <c r="V9" s="622"/>
      <c r="W9" s="622"/>
      <c r="X9" s="622"/>
      <c r="Y9" s="623"/>
      <c r="Z9" s="659">
        <v>0.1</v>
      </c>
      <c r="AA9" s="659"/>
      <c r="AB9" s="659"/>
      <c r="AC9" s="659"/>
      <c r="AD9" s="660">
        <v>34104</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1684920</v>
      </c>
      <c r="BH9" s="622"/>
      <c r="BI9" s="622"/>
      <c r="BJ9" s="622"/>
      <c r="BK9" s="622"/>
      <c r="BL9" s="622"/>
      <c r="BM9" s="622"/>
      <c r="BN9" s="623"/>
      <c r="BO9" s="659">
        <v>33.299999999999997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3548529</v>
      </c>
      <c r="CS9" s="622"/>
      <c r="CT9" s="622"/>
      <c r="CU9" s="622"/>
      <c r="CV9" s="622"/>
      <c r="CW9" s="622"/>
      <c r="CX9" s="622"/>
      <c r="CY9" s="623"/>
      <c r="CZ9" s="659">
        <v>11.7</v>
      </c>
      <c r="DA9" s="659"/>
      <c r="DB9" s="659"/>
      <c r="DC9" s="659"/>
      <c r="DD9" s="627">
        <v>262014</v>
      </c>
      <c r="DE9" s="622"/>
      <c r="DF9" s="622"/>
      <c r="DG9" s="622"/>
      <c r="DH9" s="622"/>
      <c r="DI9" s="622"/>
      <c r="DJ9" s="622"/>
      <c r="DK9" s="622"/>
      <c r="DL9" s="622"/>
      <c r="DM9" s="622"/>
      <c r="DN9" s="622"/>
      <c r="DO9" s="622"/>
      <c r="DP9" s="623"/>
      <c r="DQ9" s="627">
        <v>3221091</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123513</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1003061</v>
      </c>
      <c r="S11" s="622"/>
      <c r="T11" s="622"/>
      <c r="U11" s="622"/>
      <c r="V11" s="622"/>
      <c r="W11" s="622"/>
      <c r="X11" s="622"/>
      <c r="Y11" s="623"/>
      <c r="Z11" s="624">
        <v>3.2</v>
      </c>
      <c r="AA11" s="625"/>
      <c r="AB11" s="625"/>
      <c r="AC11" s="626"/>
      <c r="AD11" s="627">
        <v>1003061</v>
      </c>
      <c r="AE11" s="622"/>
      <c r="AF11" s="622"/>
      <c r="AG11" s="622"/>
      <c r="AH11" s="622"/>
      <c r="AI11" s="622"/>
      <c r="AJ11" s="622"/>
      <c r="AK11" s="623"/>
      <c r="AL11" s="624">
        <v>5.6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120412</v>
      </c>
      <c r="BH11" s="622"/>
      <c r="BI11" s="622"/>
      <c r="BJ11" s="622"/>
      <c r="BK11" s="622"/>
      <c r="BL11" s="622"/>
      <c r="BM11" s="622"/>
      <c r="BN11" s="623"/>
      <c r="BO11" s="659">
        <v>2.4</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2598335</v>
      </c>
      <c r="CS11" s="622"/>
      <c r="CT11" s="622"/>
      <c r="CU11" s="622"/>
      <c r="CV11" s="622"/>
      <c r="CW11" s="622"/>
      <c r="CX11" s="622"/>
      <c r="CY11" s="623"/>
      <c r="CZ11" s="659">
        <v>8.6</v>
      </c>
      <c r="DA11" s="659"/>
      <c r="DB11" s="659"/>
      <c r="DC11" s="659"/>
      <c r="DD11" s="627">
        <v>993227</v>
      </c>
      <c r="DE11" s="622"/>
      <c r="DF11" s="622"/>
      <c r="DG11" s="622"/>
      <c r="DH11" s="622"/>
      <c r="DI11" s="622"/>
      <c r="DJ11" s="622"/>
      <c r="DK11" s="622"/>
      <c r="DL11" s="622"/>
      <c r="DM11" s="622"/>
      <c r="DN11" s="622"/>
      <c r="DO11" s="622"/>
      <c r="DP11" s="623"/>
      <c r="DQ11" s="627">
        <v>1380009</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13158</v>
      </c>
      <c r="S12" s="622"/>
      <c r="T12" s="622"/>
      <c r="U12" s="622"/>
      <c r="V12" s="622"/>
      <c r="W12" s="622"/>
      <c r="X12" s="622"/>
      <c r="Y12" s="623"/>
      <c r="Z12" s="659">
        <v>0</v>
      </c>
      <c r="AA12" s="659"/>
      <c r="AB12" s="659"/>
      <c r="AC12" s="659"/>
      <c r="AD12" s="660">
        <v>13158</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2580489</v>
      </c>
      <c r="BH12" s="622"/>
      <c r="BI12" s="622"/>
      <c r="BJ12" s="622"/>
      <c r="BK12" s="622"/>
      <c r="BL12" s="622"/>
      <c r="BM12" s="622"/>
      <c r="BN12" s="623"/>
      <c r="BO12" s="659">
        <v>51</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1078598</v>
      </c>
      <c r="CS12" s="622"/>
      <c r="CT12" s="622"/>
      <c r="CU12" s="622"/>
      <c r="CV12" s="622"/>
      <c r="CW12" s="622"/>
      <c r="CX12" s="622"/>
      <c r="CY12" s="623"/>
      <c r="CZ12" s="659">
        <v>3.6</v>
      </c>
      <c r="DA12" s="659"/>
      <c r="DB12" s="659"/>
      <c r="DC12" s="659"/>
      <c r="DD12" s="627">
        <v>102726</v>
      </c>
      <c r="DE12" s="622"/>
      <c r="DF12" s="622"/>
      <c r="DG12" s="622"/>
      <c r="DH12" s="622"/>
      <c r="DI12" s="622"/>
      <c r="DJ12" s="622"/>
      <c r="DK12" s="622"/>
      <c r="DL12" s="622"/>
      <c r="DM12" s="622"/>
      <c r="DN12" s="622"/>
      <c r="DO12" s="622"/>
      <c r="DP12" s="623"/>
      <c r="DQ12" s="627">
        <v>670597</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2578062</v>
      </c>
      <c r="BH13" s="622"/>
      <c r="BI13" s="622"/>
      <c r="BJ13" s="622"/>
      <c r="BK13" s="622"/>
      <c r="BL13" s="622"/>
      <c r="BM13" s="622"/>
      <c r="BN13" s="623"/>
      <c r="BO13" s="659">
        <v>50.9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3367444</v>
      </c>
      <c r="CS13" s="622"/>
      <c r="CT13" s="622"/>
      <c r="CU13" s="622"/>
      <c r="CV13" s="622"/>
      <c r="CW13" s="622"/>
      <c r="CX13" s="622"/>
      <c r="CY13" s="623"/>
      <c r="CZ13" s="659">
        <v>11.1</v>
      </c>
      <c r="DA13" s="659"/>
      <c r="DB13" s="659"/>
      <c r="DC13" s="659"/>
      <c r="DD13" s="627">
        <v>1392789</v>
      </c>
      <c r="DE13" s="622"/>
      <c r="DF13" s="622"/>
      <c r="DG13" s="622"/>
      <c r="DH13" s="622"/>
      <c r="DI13" s="622"/>
      <c r="DJ13" s="622"/>
      <c r="DK13" s="622"/>
      <c r="DL13" s="622"/>
      <c r="DM13" s="622"/>
      <c r="DN13" s="622"/>
      <c r="DO13" s="622"/>
      <c r="DP13" s="623"/>
      <c r="DQ13" s="627">
        <v>2046237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308</v>
      </c>
      <c r="S14" s="622"/>
      <c r="T14" s="622"/>
      <c r="U14" s="622"/>
      <c r="V14" s="622"/>
      <c r="W14" s="622"/>
      <c r="X14" s="622"/>
      <c r="Y14" s="623"/>
      <c r="Z14" s="659">
        <v>0</v>
      </c>
      <c r="AA14" s="659"/>
      <c r="AB14" s="659"/>
      <c r="AC14" s="659"/>
      <c r="AD14" s="660">
        <v>308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174720</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966006</v>
      </c>
      <c r="CS14" s="622"/>
      <c r="CT14" s="622"/>
      <c r="CU14" s="622"/>
      <c r="CV14" s="622"/>
      <c r="CW14" s="622"/>
      <c r="CX14" s="622"/>
      <c r="CY14" s="623"/>
      <c r="CZ14" s="659">
        <v>3.2</v>
      </c>
      <c r="DA14" s="659"/>
      <c r="DB14" s="659"/>
      <c r="DC14" s="659"/>
      <c r="DD14" s="627">
        <v>107889</v>
      </c>
      <c r="DE14" s="622"/>
      <c r="DF14" s="622"/>
      <c r="DG14" s="622"/>
      <c r="DH14" s="622"/>
      <c r="DI14" s="622"/>
      <c r="DJ14" s="622"/>
      <c r="DK14" s="622"/>
      <c r="DL14" s="622"/>
      <c r="DM14" s="622"/>
      <c r="DN14" s="622"/>
      <c r="DO14" s="622"/>
      <c r="DP14" s="623"/>
      <c r="DQ14" s="627">
        <v>853172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270213</v>
      </c>
      <c r="BH15" s="622"/>
      <c r="BI15" s="622"/>
      <c r="BJ15" s="622"/>
      <c r="BK15" s="622"/>
      <c r="BL15" s="622"/>
      <c r="BM15" s="622"/>
      <c r="BN15" s="623"/>
      <c r="BO15" s="659">
        <v>5.3</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3814406</v>
      </c>
      <c r="CS15" s="622"/>
      <c r="CT15" s="622"/>
      <c r="CU15" s="622"/>
      <c r="CV15" s="622"/>
      <c r="CW15" s="622"/>
      <c r="CX15" s="622"/>
      <c r="CY15" s="623"/>
      <c r="CZ15" s="659">
        <v>12.6</v>
      </c>
      <c r="DA15" s="659"/>
      <c r="DB15" s="659"/>
      <c r="DC15" s="659"/>
      <c r="DD15" s="627">
        <v>1697146</v>
      </c>
      <c r="DE15" s="622"/>
      <c r="DF15" s="622"/>
      <c r="DG15" s="622"/>
      <c r="DH15" s="622"/>
      <c r="DI15" s="622"/>
      <c r="DJ15" s="622"/>
      <c r="DK15" s="622"/>
      <c r="DL15" s="622"/>
      <c r="DM15" s="622"/>
      <c r="DN15" s="622"/>
      <c r="DO15" s="622"/>
      <c r="DP15" s="623"/>
      <c r="DQ15" s="627">
        <v>1846173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36903</v>
      </c>
      <c r="S16" s="622"/>
      <c r="T16" s="622"/>
      <c r="U16" s="622"/>
      <c r="V16" s="622"/>
      <c r="W16" s="622"/>
      <c r="X16" s="622"/>
      <c r="Y16" s="623"/>
      <c r="Z16" s="659">
        <v>0.1</v>
      </c>
      <c r="AA16" s="659"/>
      <c r="AB16" s="659"/>
      <c r="AC16" s="659"/>
      <c r="AD16" s="660">
        <v>36903</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645431</v>
      </c>
      <c r="CS16" s="622"/>
      <c r="CT16" s="622"/>
      <c r="CU16" s="622"/>
      <c r="CV16" s="622"/>
      <c r="CW16" s="622"/>
      <c r="CX16" s="622"/>
      <c r="CY16" s="623"/>
      <c r="CZ16" s="659">
        <v>2.1</v>
      </c>
      <c r="DA16" s="659"/>
      <c r="DB16" s="659"/>
      <c r="DC16" s="659"/>
      <c r="DD16" s="627" t="s">
        <v>122</v>
      </c>
      <c r="DE16" s="622"/>
      <c r="DF16" s="622"/>
      <c r="DG16" s="622"/>
      <c r="DH16" s="622"/>
      <c r="DI16" s="622"/>
      <c r="DJ16" s="622"/>
      <c r="DK16" s="622"/>
      <c r="DL16" s="622"/>
      <c r="DM16" s="622"/>
      <c r="DN16" s="622"/>
      <c r="DO16" s="622"/>
      <c r="DP16" s="623"/>
      <c r="DQ16" s="627">
        <v>149526</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90257</v>
      </c>
      <c r="S17" s="622"/>
      <c r="T17" s="622"/>
      <c r="U17" s="622"/>
      <c r="V17" s="622"/>
      <c r="W17" s="622"/>
      <c r="X17" s="622"/>
      <c r="Y17" s="623"/>
      <c r="Z17" s="659">
        <v>0.3</v>
      </c>
      <c r="AA17" s="659"/>
      <c r="AB17" s="659"/>
      <c r="AC17" s="659"/>
      <c r="AD17" s="660">
        <v>90257</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3546310</v>
      </c>
      <c r="CS17" s="622"/>
      <c r="CT17" s="622"/>
      <c r="CU17" s="622"/>
      <c r="CV17" s="622"/>
      <c r="CW17" s="622"/>
      <c r="CX17" s="622"/>
      <c r="CY17" s="623"/>
      <c r="CZ17" s="659">
        <v>11.7</v>
      </c>
      <c r="DA17" s="659"/>
      <c r="DB17" s="659"/>
      <c r="DC17" s="659"/>
      <c r="DD17" s="627" t="s">
        <v>122</v>
      </c>
      <c r="DE17" s="622"/>
      <c r="DF17" s="622"/>
      <c r="DG17" s="622"/>
      <c r="DH17" s="622"/>
      <c r="DI17" s="622"/>
      <c r="DJ17" s="622"/>
      <c r="DK17" s="622"/>
      <c r="DL17" s="622"/>
      <c r="DM17" s="622"/>
      <c r="DN17" s="622"/>
      <c r="DO17" s="622"/>
      <c r="DP17" s="623"/>
      <c r="DQ17" s="627">
        <v>3510680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35011</v>
      </c>
      <c r="S18" s="622"/>
      <c r="T18" s="622"/>
      <c r="U18" s="622"/>
      <c r="V18" s="622"/>
      <c r="W18" s="622"/>
      <c r="X18" s="622"/>
      <c r="Y18" s="623"/>
      <c r="Z18" s="659">
        <v>0.1</v>
      </c>
      <c r="AA18" s="659"/>
      <c r="AB18" s="659"/>
      <c r="AC18" s="659"/>
      <c r="AD18" s="660">
        <v>35011</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25905</v>
      </c>
      <c r="S19" s="622"/>
      <c r="T19" s="622"/>
      <c r="U19" s="622"/>
      <c r="V19" s="622"/>
      <c r="W19" s="622"/>
      <c r="X19" s="622"/>
      <c r="Y19" s="623"/>
      <c r="Z19" s="659">
        <v>0.1</v>
      </c>
      <c r="AA19" s="659"/>
      <c r="AB19" s="659"/>
      <c r="AC19" s="659"/>
      <c r="AD19" s="660">
        <v>25905</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29893</v>
      </c>
      <c r="BH19" s="622"/>
      <c r="BI19" s="622"/>
      <c r="BJ19" s="622"/>
      <c r="BK19" s="622"/>
      <c r="BL19" s="622"/>
      <c r="BM19" s="622"/>
      <c r="BN19" s="623"/>
      <c r="BO19" s="659">
        <v>0.6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9106</v>
      </c>
      <c r="S20" s="622"/>
      <c r="T20" s="622"/>
      <c r="U20" s="622"/>
      <c r="V20" s="622"/>
      <c r="W20" s="622"/>
      <c r="X20" s="622"/>
      <c r="Y20" s="623"/>
      <c r="Z20" s="659">
        <v>0</v>
      </c>
      <c r="AA20" s="659"/>
      <c r="AB20" s="659"/>
      <c r="AC20" s="659"/>
      <c r="AD20" s="660">
        <v>9106</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29893</v>
      </c>
      <c r="BH20" s="622"/>
      <c r="BI20" s="622"/>
      <c r="BJ20" s="622"/>
      <c r="BK20" s="622"/>
      <c r="BL20" s="622"/>
      <c r="BM20" s="622"/>
      <c r="BN20" s="623"/>
      <c r="BO20" s="659">
        <v>0.6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30322182</v>
      </c>
      <c r="CS20" s="622"/>
      <c r="CT20" s="622"/>
      <c r="CU20" s="622"/>
      <c r="CV20" s="622"/>
      <c r="CW20" s="622"/>
      <c r="CX20" s="622"/>
      <c r="CY20" s="623"/>
      <c r="CZ20" s="659">
        <v>100</v>
      </c>
      <c r="DA20" s="659"/>
      <c r="DB20" s="659"/>
      <c r="DC20" s="659"/>
      <c r="DD20" s="627">
        <v>5197352</v>
      </c>
      <c r="DE20" s="622"/>
      <c r="DF20" s="622"/>
      <c r="DG20" s="622"/>
      <c r="DH20" s="622"/>
      <c r="DI20" s="622"/>
      <c r="DJ20" s="622"/>
      <c r="DK20" s="622"/>
      <c r="DL20" s="622"/>
      <c r="DM20" s="622"/>
      <c r="DN20" s="622"/>
      <c r="DO20" s="622"/>
      <c r="DP20" s="623"/>
      <c r="DQ20" s="627">
        <v>20759672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12221529</v>
      </c>
      <c r="S21" s="622"/>
      <c r="T21" s="622"/>
      <c r="U21" s="622"/>
      <c r="V21" s="622"/>
      <c r="W21" s="622"/>
      <c r="X21" s="622"/>
      <c r="Y21" s="623"/>
      <c r="Z21" s="659">
        <v>38.799999999999997</v>
      </c>
      <c r="AA21" s="659"/>
      <c r="AB21" s="659"/>
      <c r="AC21" s="659"/>
      <c r="AD21" s="660">
        <v>11041569</v>
      </c>
      <c r="AE21" s="660"/>
      <c r="AF21" s="660"/>
      <c r="AG21" s="660"/>
      <c r="AH21" s="660"/>
      <c r="AI21" s="660"/>
      <c r="AJ21" s="660"/>
      <c r="AK21" s="660"/>
      <c r="AL21" s="624">
        <v>61.8</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29893</v>
      </c>
      <c r="BH21" s="622"/>
      <c r="BI21" s="622"/>
      <c r="BJ21" s="622"/>
      <c r="BK21" s="622"/>
      <c r="BL21" s="622"/>
      <c r="BM21" s="622"/>
      <c r="BN21" s="623"/>
      <c r="BO21" s="659">
        <v>0.6</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11041569</v>
      </c>
      <c r="S22" s="622"/>
      <c r="T22" s="622"/>
      <c r="U22" s="622"/>
      <c r="V22" s="622"/>
      <c r="W22" s="622"/>
      <c r="X22" s="622"/>
      <c r="Y22" s="623"/>
      <c r="Z22" s="659">
        <v>35</v>
      </c>
      <c r="AA22" s="659"/>
      <c r="AB22" s="659"/>
      <c r="AC22" s="659"/>
      <c r="AD22" s="660">
        <v>11041569</v>
      </c>
      <c r="AE22" s="660"/>
      <c r="AF22" s="660"/>
      <c r="AG22" s="660"/>
      <c r="AH22" s="660"/>
      <c r="AI22" s="660"/>
      <c r="AJ22" s="660"/>
      <c r="AK22" s="660"/>
      <c r="AL22" s="624">
        <v>61.8</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1179960</v>
      </c>
      <c r="S23" s="622"/>
      <c r="T23" s="622"/>
      <c r="U23" s="622"/>
      <c r="V23" s="622"/>
      <c r="W23" s="622"/>
      <c r="X23" s="622"/>
      <c r="Y23" s="623"/>
      <c r="Z23" s="659">
        <v>3.7</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11614253</v>
      </c>
      <c r="CS24" s="677"/>
      <c r="CT24" s="677"/>
      <c r="CU24" s="677"/>
      <c r="CV24" s="677"/>
      <c r="CW24" s="677"/>
      <c r="CX24" s="677"/>
      <c r="CY24" s="702"/>
      <c r="CZ24" s="703">
        <v>38.299999999999997</v>
      </c>
      <c r="DA24" s="685"/>
      <c r="DB24" s="685"/>
      <c r="DC24" s="705"/>
      <c r="DD24" s="701">
        <v>9299841</v>
      </c>
      <c r="DE24" s="677"/>
      <c r="DF24" s="677"/>
      <c r="DG24" s="677"/>
      <c r="DH24" s="677"/>
      <c r="DI24" s="677"/>
      <c r="DJ24" s="677"/>
      <c r="DK24" s="702"/>
      <c r="DL24" s="701">
        <v>8775428</v>
      </c>
      <c r="DM24" s="677"/>
      <c r="DN24" s="677"/>
      <c r="DO24" s="677"/>
      <c r="DP24" s="677"/>
      <c r="DQ24" s="677"/>
      <c r="DR24" s="677"/>
      <c r="DS24" s="677"/>
      <c r="DT24" s="677"/>
      <c r="DU24" s="677"/>
      <c r="DV24" s="702"/>
      <c r="DW24" s="703">
        <v>48.9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19035370</v>
      </c>
      <c r="S25" s="622"/>
      <c r="T25" s="622"/>
      <c r="U25" s="622"/>
      <c r="V25" s="622"/>
      <c r="W25" s="622"/>
      <c r="X25" s="622"/>
      <c r="Y25" s="623"/>
      <c r="Z25" s="659">
        <v>60.4</v>
      </c>
      <c r="AA25" s="659"/>
      <c r="AB25" s="659"/>
      <c r="AC25" s="659"/>
      <c r="AD25" s="660">
        <v>17855410</v>
      </c>
      <c r="AE25" s="660"/>
      <c r="AF25" s="660"/>
      <c r="AG25" s="660"/>
      <c r="AH25" s="660"/>
      <c r="AI25" s="660"/>
      <c r="AJ25" s="660"/>
      <c r="AK25" s="660"/>
      <c r="AL25" s="624">
        <v>100</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4547656</v>
      </c>
      <c r="CS25" s="634"/>
      <c r="CT25" s="634"/>
      <c r="CU25" s="634"/>
      <c r="CV25" s="634"/>
      <c r="CW25" s="634"/>
      <c r="CX25" s="634"/>
      <c r="CY25" s="635"/>
      <c r="CZ25" s="624">
        <v>15</v>
      </c>
      <c r="DA25" s="636"/>
      <c r="DB25" s="636"/>
      <c r="DC25" s="637"/>
      <c r="DD25" s="627">
        <v>4303780</v>
      </c>
      <c r="DE25" s="634"/>
      <c r="DF25" s="634"/>
      <c r="DG25" s="634"/>
      <c r="DH25" s="634"/>
      <c r="DI25" s="634"/>
      <c r="DJ25" s="634"/>
      <c r="DK25" s="635"/>
      <c r="DL25" s="627">
        <v>4241509</v>
      </c>
      <c r="DM25" s="634"/>
      <c r="DN25" s="634"/>
      <c r="DO25" s="634"/>
      <c r="DP25" s="634"/>
      <c r="DQ25" s="634"/>
      <c r="DR25" s="634"/>
      <c r="DS25" s="634"/>
      <c r="DT25" s="634"/>
      <c r="DU25" s="634"/>
      <c r="DV25" s="635"/>
      <c r="DW25" s="624">
        <v>23.6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3231</v>
      </c>
      <c r="S26" s="622"/>
      <c r="T26" s="622"/>
      <c r="U26" s="622"/>
      <c r="V26" s="622"/>
      <c r="W26" s="622"/>
      <c r="X26" s="622"/>
      <c r="Y26" s="623"/>
      <c r="Z26" s="659">
        <v>0</v>
      </c>
      <c r="AA26" s="659"/>
      <c r="AB26" s="659"/>
      <c r="AC26" s="659"/>
      <c r="AD26" s="660">
        <v>3231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2627702</v>
      </c>
      <c r="CS26" s="622"/>
      <c r="CT26" s="622"/>
      <c r="CU26" s="622"/>
      <c r="CV26" s="622"/>
      <c r="CW26" s="622"/>
      <c r="CX26" s="622"/>
      <c r="CY26" s="623"/>
      <c r="CZ26" s="624">
        <v>8.6999999999999993</v>
      </c>
      <c r="DA26" s="636"/>
      <c r="DB26" s="636"/>
      <c r="DC26" s="637"/>
      <c r="DD26" s="627">
        <v>2514561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46973</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5063311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3520287</v>
      </c>
      <c r="CS27" s="634"/>
      <c r="CT27" s="634"/>
      <c r="CU27" s="634"/>
      <c r="CV27" s="634"/>
      <c r="CW27" s="634"/>
      <c r="CX27" s="634"/>
      <c r="CY27" s="635"/>
      <c r="CZ27" s="624">
        <v>11.6</v>
      </c>
      <c r="DA27" s="636"/>
      <c r="DB27" s="636"/>
      <c r="DC27" s="637"/>
      <c r="DD27" s="627">
        <v>1485381</v>
      </c>
      <c r="DE27" s="634"/>
      <c r="DF27" s="634"/>
      <c r="DG27" s="634"/>
      <c r="DH27" s="634"/>
      <c r="DI27" s="634"/>
      <c r="DJ27" s="634"/>
      <c r="DK27" s="635"/>
      <c r="DL27" s="627">
        <v>1023239</v>
      </c>
      <c r="DM27" s="634"/>
      <c r="DN27" s="634"/>
      <c r="DO27" s="634"/>
      <c r="DP27" s="634"/>
      <c r="DQ27" s="634"/>
      <c r="DR27" s="634"/>
      <c r="DS27" s="634"/>
      <c r="DT27" s="634"/>
      <c r="DU27" s="634"/>
      <c r="DV27" s="635"/>
      <c r="DW27" s="624">
        <v>5.7</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261492</v>
      </c>
      <c r="S28" s="622"/>
      <c r="T28" s="622"/>
      <c r="U28" s="622"/>
      <c r="V28" s="622"/>
      <c r="W28" s="622"/>
      <c r="X28" s="622"/>
      <c r="Y28" s="623"/>
      <c r="Z28" s="659">
        <v>0.8</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3546310</v>
      </c>
      <c r="CS28" s="622"/>
      <c r="CT28" s="622"/>
      <c r="CU28" s="622"/>
      <c r="CV28" s="622"/>
      <c r="CW28" s="622"/>
      <c r="CX28" s="622"/>
      <c r="CY28" s="623"/>
      <c r="CZ28" s="624">
        <v>11.7</v>
      </c>
      <c r="DA28" s="636"/>
      <c r="DB28" s="636"/>
      <c r="DC28" s="637"/>
      <c r="DD28" s="627">
        <v>3510680</v>
      </c>
      <c r="DE28" s="622"/>
      <c r="DF28" s="622"/>
      <c r="DG28" s="622"/>
      <c r="DH28" s="622"/>
      <c r="DI28" s="622"/>
      <c r="DJ28" s="622"/>
      <c r="DK28" s="623"/>
      <c r="DL28" s="627">
        <v>3510680</v>
      </c>
      <c r="DM28" s="622"/>
      <c r="DN28" s="622"/>
      <c r="DO28" s="622"/>
      <c r="DP28" s="622"/>
      <c r="DQ28" s="622"/>
      <c r="DR28" s="622"/>
      <c r="DS28" s="622"/>
      <c r="DT28" s="622"/>
      <c r="DU28" s="622"/>
      <c r="DV28" s="623"/>
      <c r="DW28" s="624">
        <v>19.600000000000001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205527</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3546310</v>
      </c>
      <c r="CS29" s="634"/>
      <c r="CT29" s="634"/>
      <c r="CU29" s="634"/>
      <c r="CV29" s="634"/>
      <c r="CW29" s="634"/>
      <c r="CX29" s="634"/>
      <c r="CY29" s="635"/>
      <c r="CZ29" s="624">
        <v>11.7</v>
      </c>
      <c r="DA29" s="636"/>
      <c r="DB29" s="636"/>
      <c r="DC29" s="637"/>
      <c r="DD29" s="627">
        <v>3510680</v>
      </c>
      <c r="DE29" s="634"/>
      <c r="DF29" s="634"/>
      <c r="DG29" s="634"/>
      <c r="DH29" s="634"/>
      <c r="DI29" s="634"/>
      <c r="DJ29" s="634"/>
      <c r="DK29" s="635"/>
      <c r="DL29" s="627">
        <v>3510680</v>
      </c>
      <c r="DM29" s="634"/>
      <c r="DN29" s="634"/>
      <c r="DO29" s="634"/>
      <c r="DP29" s="634"/>
      <c r="DQ29" s="634"/>
      <c r="DR29" s="634"/>
      <c r="DS29" s="634"/>
      <c r="DT29" s="634"/>
      <c r="DU29" s="634"/>
      <c r="DV29" s="635"/>
      <c r="DW29" s="624">
        <v>19.600000000000001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3575230</v>
      </c>
      <c r="S30" s="622"/>
      <c r="T30" s="622"/>
      <c r="U30" s="622"/>
      <c r="V30" s="622"/>
      <c r="W30" s="622"/>
      <c r="X30" s="622"/>
      <c r="Y30" s="623"/>
      <c r="Z30" s="659">
        <v>11.3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3452811</v>
      </c>
      <c r="CS30" s="622"/>
      <c r="CT30" s="622"/>
      <c r="CU30" s="622"/>
      <c r="CV30" s="622"/>
      <c r="CW30" s="622"/>
      <c r="CX30" s="622"/>
      <c r="CY30" s="623"/>
      <c r="CZ30" s="624">
        <v>11.4</v>
      </c>
      <c r="DA30" s="636"/>
      <c r="DB30" s="636"/>
      <c r="DC30" s="637"/>
      <c r="DD30" s="627">
        <v>3419604</v>
      </c>
      <c r="DE30" s="622"/>
      <c r="DF30" s="622"/>
      <c r="DG30" s="622"/>
      <c r="DH30" s="622"/>
      <c r="DI30" s="622"/>
      <c r="DJ30" s="622"/>
      <c r="DK30" s="623"/>
      <c r="DL30" s="627">
        <v>3419604</v>
      </c>
      <c r="DM30" s="622"/>
      <c r="DN30" s="622"/>
      <c r="DO30" s="622"/>
      <c r="DP30" s="622"/>
      <c r="DQ30" s="622"/>
      <c r="DR30" s="622"/>
      <c r="DS30" s="622"/>
      <c r="DT30" s="622"/>
      <c r="DU30" s="622"/>
      <c r="DV30" s="623"/>
      <c r="DW30" s="624">
        <v>19.100000000000001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98.5</v>
      </c>
      <c r="BH31" s="684"/>
      <c r="BI31" s="684"/>
      <c r="BJ31" s="684"/>
      <c r="BK31" s="684"/>
      <c r="BL31" s="684"/>
      <c r="BM31" s="685">
        <v>94.9</v>
      </c>
      <c r="BN31" s="684"/>
      <c r="BO31" s="684"/>
      <c r="BP31" s="684"/>
      <c r="BQ31" s="686"/>
      <c r="BR31" s="683">
        <v>98.5</v>
      </c>
      <c r="BS31" s="684"/>
      <c r="BT31" s="684"/>
      <c r="BU31" s="684"/>
      <c r="BV31" s="684"/>
      <c r="BW31" s="684"/>
      <c r="BX31" s="685">
        <v>95.1</v>
      </c>
      <c r="BY31" s="684"/>
      <c r="BZ31" s="684"/>
      <c r="CA31" s="684"/>
      <c r="CB31" s="686"/>
      <c r="CD31" s="642"/>
      <c r="CE31" s="643"/>
      <c r="CF31" s="618" t="s">
        <v>300</v>
      </c>
      <c r="CG31" s="619"/>
      <c r="CH31" s="619"/>
      <c r="CI31" s="619"/>
      <c r="CJ31" s="619"/>
      <c r="CK31" s="619"/>
      <c r="CL31" s="619"/>
      <c r="CM31" s="619"/>
      <c r="CN31" s="619"/>
      <c r="CO31" s="619"/>
      <c r="CP31" s="619"/>
      <c r="CQ31" s="620"/>
      <c r="CR31" s="621">
        <v>93499</v>
      </c>
      <c r="CS31" s="634"/>
      <c r="CT31" s="634"/>
      <c r="CU31" s="634"/>
      <c r="CV31" s="634"/>
      <c r="CW31" s="634"/>
      <c r="CX31" s="634"/>
      <c r="CY31" s="635"/>
      <c r="CZ31" s="624">
        <v>0.3</v>
      </c>
      <c r="DA31" s="636"/>
      <c r="DB31" s="636"/>
      <c r="DC31" s="637"/>
      <c r="DD31" s="627">
        <v>91076</v>
      </c>
      <c r="DE31" s="634"/>
      <c r="DF31" s="634"/>
      <c r="DG31" s="634"/>
      <c r="DH31" s="634"/>
      <c r="DI31" s="634"/>
      <c r="DJ31" s="634"/>
      <c r="DK31" s="635"/>
      <c r="DL31" s="627">
        <v>91076</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1789183</v>
      </c>
      <c r="S32" s="622"/>
      <c r="T32" s="622"/>
      <c r="U32" s="622"/>
      <c r="V32" s="622"/>
      <c r="W32" s="622"/>
      <c r="X32" s="622"/>
      <c r="Y32" s="623"/>
      <c r="Z32" s="659">
        <v>5.7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v>
      </c>
      <c r="BH32" s="634"/>
      <c r="BI32" s="634"/>
      <c r="BJ32" s="634"/>
      <c r="BK32" s="634"/>
      <c r="BL32" s="634"/>
      <c r="BM32" s="625">
        <v>96.5</v>
      </c>
      <c r="BN32" s="634"/>
      <c r="BO32" s="634"/>
      <c r="BP32" s="634"/>
      <c r="BQ32" s="657"/>
      <c r="BR32" s="687">
        <v>99</v>
      </c>
      <c r="BS32" s="634"/>
      <c r="BT32" s="634"/>
      <c r="BU32" s="634"/>
      <c r="BV32" s="634"/>
      <c r="BW32" s="634"/>
      <c r="BX32" s="625">
        <v>96.6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159749</v>
      </c>
      <c r="S33" s="622"/>
      <c r="T33" s="622"/>
      <c r="U33" s="622"/>
      <c r="V33" s="622"/>
      <c r="W33" s="622"/>
      <c r="X33" s="622"/>
      <c r="Y33" s="623"/>
      <c r="Z33" s="659">
        <v>0.5</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97.9</v>
      </c>
      <c r="BH33" s="606"/>
      <c r="BI33" s="606"/>
      <c r="BJ33" s="606"/>
      <c r="BK33" s="606"/>
      <c r="BL33" s="606"/>
      <c r="BM33" s="652">
        <v>93.1</v>
      </c>
      <c r="BN33" s="606"/>
      <c r="BO33" s="606"/>
      <c r="BP33" s="606"/>
      <c r="BQ33" s="669"/>
      <c r="BR33" s="682">
        <v>97.9</v>
      </c>
      <c r="BS33" s="606"/>
      <c r="BT33" s="606"/>
      <c r="BU33" s="606"/>
      <c r="BV33" s="606"/>
      <c r="BW33" s="606"/>
      <c r="BX33" s="652">
        <v>93.4</v>
      </c>
      <c r="BY33" s="606"/>
      <c r="BZ33" s="606"/>
      <c r="CA33" s="606"/>
      <c r="CB33" s="669"/>
      <c r="CD33" s="618" t="s">
        <v>307</v>
      </c>
      <c r="CE33" s="619"/>
      <c r="CF33" s="619"/>
      <c r="CG33" s="619"/>
      <c r="CH33" s="619"/>
      <c r="CI33" s="619"/>
      <c r="CJ33" s="619"/>
      <c r="CK33" s="619"/>
      <c r="CL33" s="619"/>
      <c r="CM33" s="619"/>
      <c r="CN33" s="619"/>
      <c r="CO33" s="619"/>
      <c r="CP33" s="619"/>
      <c r="CQ33" s="620"/>
      <c r="CR33" s="621">
        <v>12865146</v>
      </c>
      <c r="CS33" s="634"/>
      <c r="CT33" s="634"/>
      <c r="CU33" s="634"/>
      <c r="CV33" s="634"/>
      <c r="CW33" s="634"/>
      <c r="CX33" s="634"/>
      <c r="CY33" s="635"/>
      <c r="CZ33" s="624">
        <v>42.4</v>
      </c>
      <c r="DA33" s="636"/>
      <c r="DB33" s="636"/>
      <c r="DC33" s="637"/>
      <c r="DD33" s="627">
        <v>10009470</v>
      </c>
      <c r="DE33" s="634"/>
      <c r="DF33" s="634"/>
      <c r="DG33" s="634"/>
      <c r="DH33" s="634"/>
      <c r="DI33" s="634"/>
      <c r="DJ33" s="634"/>
      <c r="DK33" s="635"/>
      <c r="DL33" s="627">
        <v>6813832</v>
      </c>
      <c r="DM33" s="634"/>
      <c r="DN33" s="634"/>
      <c r="DO33" s="634"/>
      <c r="DP33" s="634"/>
      <c r="DQ33" s="634"/>
      <c r="DR33" s="634"/>
      <c r="DS33" s="634"/>
      <c r="DT33" s="634"/>
      <c r="DU33" s="634"/>
      <c r="DV33" s="635"/>
      <c r="DW33" s="624">
        <v>38</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311123</v>
      </c>
      <c r="S34" s="622"/>
      <c r="T34" s="622"/>
      <c r="U34" s="622"/>
      <c r="V34" s="622"/>
      <c r="W34" s="622"/>
      <c r="X34" s="622"/>
      <c r="Y34" s="623"/>
      <c r="Z34" s="659">
        <v>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3986126</v>
      </c>
      <c r="CS34" s="622"/>
      <c r="CT34" s="622"/>
      <c r="CU34" s="622"/>
      <c r="CV34" s="622"/>
      <c r="CW34" s="622"/>
      <c r="CX34" s="622"/>
      <c r="CY34" s="623"/>
      <c r="CZ34" s="624">
        <v>13.1</v>
      </c>
      <c r="DA34" s="636"/>
      <c r="DB34" s="636"/>
      <c r="DC34" s="637"/>
      <c r="DD34" s="627">
        <v>2907983</v>
      </c>
      <c r="DE34" s="622"/>
      <c r="DF34" s="622"/>
      <c r="DG34" s="622"/>
      <c r="DH34" s="622"/>
      <c r="DI34" s="622"/>
      <c r="DJ34" s="622"/>
      <c r="DK34" s="623"/>
      <c r="DL34" s="627">
        <v>2491042</v>
      </c>
      <c r="DM34" s="622"/>
      <c r="DN34" s="622"/>
      <c r="DO34" s="622"/>
      <c r="DP34" s="622"/>
      <c r="DQ34" s="622"/>
      <c r="DR34" s="622"/>
      <c r="DS34" s="622"/>
      <c r="DT34" s="622"/>
      <c r="DU34" s="622"/>
      <c r="DV34" s="623"/>
      <c r="DW34" s="624">
        <v>13.9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1007958</v>
      </c>
      <c r="S35" s="622"/>
      <c r="T35" s="622"/>
      <c r="U35" s="622"/>
      <c r="V35" s="622"/>
      <c r="W35" s="622"/>
      <c r="X35" s="622"/>
      <c r="Y35" s="623"/>
      <c r="Z35" s="659">
        <v>3.2</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1009077</v>
      </c>
      <c r="CS35" s="634"/>
      <c r="CT35" s="634"/>
      <c r="CU35" s="634"/>
      <c r="CV35" s="634"/>
      <c r="CW35" s="634"/>
      <c r="CX35" s="634"/>
      <c r="CY35" s="635"/>
      <c r="CZ35" s="624">
        <v>3.3</v>
      </c>
      <c r="DA35" s="636"/>
      <c r="DB35" s="636"/>
      <c r="DC35" s="637"/>
      <c r="DD35" s="627">
        <v>913279</v>
      </c>
      <c r="DE35" s="634"/>
      <c r="DF35" s="634"/>
      <c r="DG35" s="634"/>
      <c r="DH35" s="634"/>
      <c r="DI35" s="634"/>
      <c r="DJ35" s="634"/>
      <c r="DK35" s="635"/>
      <c r="DL35" s="627">
        <v>545904</v>
      </c>
      <c r="DM35" s="634"/>
      <c r="DN35" s="634"/>
      <c r="DO35" s="634"/>
      <c r="DP35" s="634"/>
      <c r="DQ35" s="634"/>
      <c r="DR35" s="634"/>
      <c r="DS35" s="634"/>
      <c r="DT35" s="634"/>
      <c r="DU35" s="634"/>
      <c r="DV35" s="635"/>
      <c r="DW35" s="624">
        <v>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1487571</v>
      </c>
      <c r="S36" s="622"/>
      <c r="T36" s="622"/>
      <c r="U36" s="622"/>
      <c r="V36" s="622"/>
      <c r="W36" s="622"/>
      <c r="X36" s="622"/>
      <c r="Y36" s="623"/>
      <c r="Z36" s="659">
        <v>4.7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4845906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26561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4253168</v>
      </c>
      <c r="CS36" s="622"/>
      <c r="CT36" s="622"/>
      <c r="CU36" s="622"/>
      <c r="CV36" s="622"/>
      <c r="CW36" s="622"/>
      <c r="CX36" s="622"/>
      <c r="CY36" s="623"/>
      <c r="CZ36" s="624">
        <v>14</v>
      </c>
      <c r="DA36" s="636"/>
      <c r="DB36" s="636"/>
      <c r="DC36" s="637"/>
      <c r="DD36" s="627">
        <v>3539177</v>
      </c>
      <c r="DE36" s="622"/>
      <c r="DF36" s="622"/>
      <c r="DG36" s="622"/>
      <c r="DH36" s="622"/>
      <c r="DI36" s="622"/>
      <c r="DJ36" s="622"/>
      <c r="DK36" s="623"/>
      <c r="DL36" s="627">
        <v>2095744</v>
      </c>
      <c r="DM36" s="622"/>
      <c r="DN36" s="622"/>
      <c r="DO36" s="622"/>
      <c r="DP36" s="622"/>
      <c r="DQ36" s="622"/>
      <c r="DR36" s="622"/>
      <c r="DS36" s="622"/>
      <c r="DT36" s="622"/>
      <c r="DU36" s="622"/>
      <c r="DV36" s="623"/>
      <c r="DW36" s="624">
        <v>11.7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706974</v>
      </c>
      <c r="S37" s="622"/>
      <c r="T37" s="622"/>
      <c r="U37" s="622"/>
      <c r="V37" s="622"/>
      <c r="W37" s="622"/>
      <c r="X37" s="622"/>
      <c r="Y37" s="623"/>
      <c r="Z37" s="659">
        <v>2.2000000000000002</v>
      </c>
      <c r="AA37" s="659"/>
      <c r="AB37" s="659"/>
      <c r="AC37" s="659"/>
      <c r="AD37" s="660">
        <v>2539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1299502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-8942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2716</v>
      </c>
      <c r="CS37" s="634"/>
      <c r="CT37" s="634"/>
      <c r="CU37" s="634"/>
      <c r="CV37" s="634"/>
      <c r="CW37" s="634"/>
      <c r="CX37" s="634"/>
      <c r="CY37" s="635"/>
      <c r="CZ37" s="624">
        <v>0</v>
      </c>
      <c r="DA37" s="636"/>
      <c r="DB37" s="636"/>
      <c r="DC37" s="637"/>
      <c r="DD37" s="627">
        <v>2497</v>
      </c>
      <c r="DE37" s="634"/>
      <c r="DF37" s="634"/>
      <c r="DG37" s="634"/>
      <c r="DH37" s="634"/>
      <c r="DI37" s="634"/>
      <c r="DJ37" s="634"/>
      <c r="DK37" s="635"/>
      <c r="DL37" s="627">
        <v>2497</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2918100</v>
      </c>
      <c r="S38" s="622"/>
      <c r="T38" s="622"/>
      <c r="U38" s="622"/>
      <c r="V38" s="622"/>
      <c r="W38" s="622"/>
      <c r="X38" s="622"/>
      <c r="Y38" s="623"/>
      <c r="Z38" s="659">
        <v>9.3000000000000007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785707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5194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2028106</v>
      </c>
      <c r="CS38" s="622"/>
      <c r="CT38" s="622"/>
      <c r="CU38" s="622"/>
      <c r="CV38" s="622"/>
      <c r="CW38" s="622"/>
      <c r="CX38" s="622"/>
      <c r="CY38" s="623"/>
      <c r="CZ38" s="624">
        <v>6.7</v>
      </c>
      <c r="DA38" s="636"/>
      <c r="DB38" s="636"/>
      <c r="DC38" s="637"/>
      <c r="DD38" s="627">
        <v>1734306</v>
      </c>
      <c r="DE38" s="622"/>
      <c r="DF38" s="622"/>
      <c r="DG38" s="622"/>
      <c r="DH38" s="622"/>
      <c r="DI38" s="622"/>
      <c r="DJ38" s="622"/>
      <c r="DK38" s="623"/>
      <c r="DL38" s="627">
        <v>1681142</v>
      </c>
      <c r="DM38" s="622"/>
      <c r="DN38" s="622"/>
      <c r="DO38" s="622"/>
      <c r="DP38" s="622"/>
      <c r="DQ38" s="622"/>
      <c r="DR38" s="622"/>
      <c r="DS38" s="622"/>
      <c r="DT38" s="622"/>
      <c r="DU38" s="622"/>
      <c r="DV38" s="623"/>
      <c r="DW38" s="624">
        <v>9.4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732591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8227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742076</v>
      </c>
      <c r="CS39" s="634"/>
      <c r="CT39" s="634"/>
      <c r="CU39" s="634"/>
      <c r="CV39" s="634"/>
      <c r="CW39" s="634"/>
      <c r="CX39" s="634"/>
      <c r="CY39" s="635"/>
      <c r="CZ39" s="624">
        <v>2.4</v>
      </c>
      <c r="DA39" s="636"/>
      <c r="DB39" s="636"/>
      <c r="DC39" s="637"/>
      <c r="DD39" s="627">
        <v>141871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87300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161325</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846593</v>
      </c>
      <c r="CS40" s="622"/>
      <c r="CT40" s="622"/>
      <c r="CU40" s="622"/>
      <c r="CV40" s="622"/>
      <c r="CW40" s="622"/>
      <c r="CX40" s="622"/>
      <c r="CY40" s="623"/>
      <c r="CZ40" s="624">
        <v>2.8</v>
      </c>
      <c r="DA40" s="636"/>
      <c r="DB40" s="636"/>
      <c r="DC40" s="637"/>
      <c r="DD40" s="627">
        <v>772854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31508481</v>
      </c>
      <c r="S41" s="646"/>
      <c r="T41" s="646"/>
      <c r="U41" s="646"/>
      <c r="V41" s="646"/>
      <c r="W41" s="646"/>
      <c r="X41" s="646"/>
      <c r="Y41" s="649"/>
      <c r="Z41" s="650">
        <v>100</v>
      </c>
      <c r="AA41" s="650"/>
      <c r="AB41" s="650"/>
      <c r="AC41" s="650"/>
      <c r="AD41" s="651">
        <v>17861180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409854</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1456927</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378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5842783</v>
      </c>
      <c r="CS42" s="634"/>
      <c r="CT42" s="634"/>
      <c r="CU42" s="634"/>
      <c r="CV42" s="634"/>
      <c r="CW42" s="634"/>
      <c r="CX42" s="634"/>
      <c r="CY42" s="635"/>
      <c r="CZ42" s="624">
        <v>19.3</v>
      </c>
      <c r="DA42" s="636"/>
      <c r="DB42" s="636"/>
      <c r="DC42" s="637"/>
      <c r="DD42" s="627">
        <v>1450361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136949</v>
      </c>
      <c r="CS43" s="634"/>
      <c r="CT43" s="634"/>
      <c r="CU43" s="634"/>
      <c r="CV43" s="634"/>
      <c r="CW43" s="634"/>
      <c r="CX43" s="634"/>
      <c r="CY43" s="635"/>
      <c r="CZ43" s="624">
        <v>0.5</v>
      </c>
      <c r="DA43" s="636"/>
      <c r="DB43" s="636"/>
      <c r="DC43" s="637"/>
      <c r="DD43" s="627">
        <v>136949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5197352</v>
      </c>
      <c r="CS44" s="622"/>
      <c r="CT44" s="622"/>
      <c r="CU44" s="622"/>
      <c r="CV44" s="622"/>
      <c r="CW44" s="622"/>
      <c r="CX44" s="622"/>
      <c r="CY44" s="623"/>
      <c r="CZ44" s="624">
        <v>17.100000000000001</v>
      </c>
      <c r="DA44" s="625"/>
      <c r="DB44" s="625"/>
      <c r="DC44" s="626"/>
      <c r="DD44" s="627">
        <v>1300835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1718925</v>
      </c>
      <c r="CS45" s="634"/>
      <c r="CT45" s="634"/>
      <c r="CU45" s="634"/>
      <c r="CV45" s="634"/>
      <c r="CW45" s="634"/>
      <c r="CX45" s="634"/>
      <c r="CY45" s="635"/>
      <c r="CZ45" s="624">
        <v>5.7</v>
      </c>
      <c r="DA45" s="636"/>
      <c r="DB45" s="636"/>
      <c r="DC45" s="637"/>
      <c r="DD45" s="627">
        <v>124941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3214786</v>
      </c>
      <c r="CS46" s="622"/>
      <c r="CT46" s="622"/>
      <c r="CU46" s="622"/>
      <c r="CV46" s="622"/>
      <c r="CW46" s="622"/>
      <c r="CX46" s="622"/>
      <c r="CY46" s="623"/>
      <c r="CZ46" s="624">
        <v>10.6</v>
      </c>
      <c r="DA46" s="625"/>
      <c r="DB46" s="625"/>
      <c r="DC46" s="626"/>
      <c r="DD46" s="627">
        <v>1102960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645431</v>
      </c>
      <c r="CS47" s="634"/>
      <c r="CT47" s="634"/>
      <c r="CU47" s="634"/>
      <c r="CV47" s="634"/>
      <c r="CW47" s="634"/>
      <c r="CX47" s="634"/>
      <c r="CY47" s="635"/>
      <c r="CZ47" s="624">
        <v>2.1</v>
      </c>
      <c r="DA47" s="636"/>
      <c r="DB47" s="636"/>
      <c r="DC47" s="637"/>
      <c r="DD47" s="627">
        <v>149526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30322182</v>
      </c>
      <c r="CS49" s="606"/>
      <c r="CT49" s="606"/>
      <c r="CU49" s="606"/>
      <c r="CV49" s="606"/>
      <c r="CW49" s="606"/>
      <c r="CX49" s="606"/>
      <c r="CY49" s="607"/>
      <c r="CZ49" s="608">
        <v>100</v>
      </c>
      <c r="DA49" s="609"/>
      <c r="DB49" s="609"/>
      <c r="DC49" s="610"/>
      <c r="DD49" s="611">
        <v>20759672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PE5jpSExVJeyFuREAmVCwGZ20v8dX39rENtQL/SZQQ6KPobzOOf822wEgF2ZRtdbDx5fpcVwx3DtUjt7WFgiw==" saltValue="Np+t/kPSsBCOaBd9rAAz1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G15" sqref="BG1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31462</v>
      </c>
      <c r="R7" s="1103"/>
      <c r="S7" s="1103"/>
      <c r="T7" s="1103"/>
      <c r="U7" s="1103"/>
      <c r="V7" s="1103">
        <v>30287</v>
      </c>
      <c r="W7" s="1103"/>
      <c r="X7" s="1103"/>
      <c r="Y7" s="1103"/>
      <c r="Z7" s="1103"/>
      <c r="AA7" s="1103">
        <v>1175</v>
      </c>
      <c r="AB7" s="1103"/>
      <c r="AC7" s="1103"/>
      <c r="AD7" s="1103"/>
      <c r="AE7" s="1104"/>
      <c r="AF7" s="1105">
        <v>1076</v>
      </c>
      <c r="AG7" s="1106"/>
      <c r="AH7" s="1106"/>
      <c r="AI7" s="1106"/>
      <c r="AJ7" s="1107"/>
      <c r="AK7" s="1108">
        <v>1008</v>
      </c>
      <c r="AL7" s="1109"/>
      <c r="AM7" s="1109"/>
      <c r="AN7" s="1109"/>
      <c r="AO7" s="1109"/>
      <c r="AP7" s="1109">
        <v>27765</v>
      </c>
      <c r="AQ7" s="1109"/>
      <c r="AR7" s="1109"/>
      <c r="AS7" s="1109"/>
      <c r="AT7" s="1109"/>
      <c r="AU7" s="1110" t="s">
        <v>574</v>
      </c>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556</v>
      </c>
      <c r="BT7" s="1100"/>
      <c r="BU7" s="1100"/>
      <c r="BV7" s="1100"/>
      <c r="BW7" s="1100"/>
      <c r="BX7" s="1100"/>
      <c r="BY7" s="1100"/>
      <c r="BZ7" s="1100"/>
      <c r="CA7" s="1100"/>
      <c r="CB7" s="1100"/>
      <c r="CC7" s="1100"/>
      <c r="CD7" s="1100"/>
      <c r="CE7" s="1100"/>
      <c r="CF7" s="1100"/>
      <c r="CG7" s="1112"/>
      <c r="CH7" s="1096">
        <v>22</v>
      </c>
      <c r="CI7" s="1097"/>
      <c r="CJ7" s="1097"/>
      <c r="CK7" s="1097"/>
      <c r="CL7" s="1098"/>
      <c r="CM7" s="1096">
        <v>220</v>
      </c>
      <c r="CN7" s="1097"/>
      <c r="CO7" s="1097"/>
      <c r="CP7" s="1097"/>
      <c r="CQ7" s="1098"/>
      <c r="CR7" s="1096">
        <v>20</v>
      </c>
      <c r="CS7" s="1097"/>
      <c r="CT7" s="1097"/>
      <c r="CU7" s="1097"/>
      <c r="CV7" s="1098"/>
      <c r="CW7" s="1096" t="s">
        <v>495</v>
      </c>
      <c r="CX7" s="1097"/>
      <c r="CY7" s="1097"/>
      <c r="CZ7" s="1097"/>
      <c r="DA7" s="1098"/>
      <c r="DB7" s="1096" t="s">
        <v>495</v>
      </c>
      <c r="DC7" s="1097"/>
      <c r="DD7" s="1097"/>
      <c r="DE7" s="1097"/>
      <c r="DF7" s="1098"/>
      <c r="DG7" s="1096" t="s">
        <v>495</v>
      </c>
      <c r="DH7" s="1097"/>
      <c r="DI7" s="1097"/>
      <c r="DJ7" s="1097"/>
      <c r="DK7" s="1098"/>
      <c r="DL7" s="1096" t="s">
        <v>495</v>
      </c>
      <c r="DM7" s="1097"/>
      <c r="DN7" s="1097"/>
      <c r="DO7" s="1097"/>
      <c r="DP7" s="1098"/>
      <c r="DQ7" s="1096" t="s">
        <v>495</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45</v>
      </c>
      <c r="R8" s="1039"/>
      <c r="S8" s="1039"/>
      <c r="T8" s="1039"/>
      <c r="U8" s="1039"/>
      <c r="V8" s="1039">
        <v>34</v>
      </c>
      <c r="W8" s="1039"/>
      <c r="X8" s="1039"/>
      <c r="Y8" s="1039"/>
      <c r="Z8" s="1039"/>
      <c r="AA8" s="1039">
        <v>12</v>
      </c>
      <c r="AB8" s="1039"/>
      <c r="AC8" s="1039"/>
      <c r="AD8" s="1039"/>
      <c r="AE8" s="1040"/>
      <c r="AF8" s="1035">
        <v>12</v>
      </c>
      <c r="AG8" s="1036"/>
      <c r="AH8" s="1036"/>
      <c r="AI8" s="1036"/>
      <c r="AJ8" s="1037"/>
      <c r="AK8" s="1080" t="s">
        <v>495</v>
      </c>
      <c r="AL8" s="1081"/>
      <c r="AM8" s="1081"/>
      <c r="AN8" s="1081"/>
      <c r="AO8" s="1081"/>
      <c r="AP8" s="1081" t="s">
        <v>495</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557</v>
      </c>
      <c r="BT8" s="993"/>
      <c r="BU8" s="993"/>
      <c r="BV8" s="993"/>
      <c r="BW8" s="993"/>
      <c r="BX8" s="993"/>
      <c r="BY8" s="993"/>
      <c r="BZ8" s="993"/>
      <c r="CA8" s="993"/>
      <c r="CB8" s="993"/>
      <c r="CC8" s="993"/>
      <c r="CD8" s="993"/>
      <c r="CE8" s="993"/>
      <c r="CF8" s="993"/>
      <c r="CG8" s="1014"/>
      <c r="CH8" s="989">
        <v>-2</v>
      </c>
      <c r="CI8" s="990"/>
      <c r="CJ8" s="990"/>
      <c r="CK8" s="990"/>
      <c r="CL8" s="991"/>
      <c r="CM8" s="989">
        <v>109</v>
      </c>
      <c r="CN8" s="990"/>
      <c r="CO8" s="990"/>
      <c r="CP8" s="990"/>
      <c r="CQ8" s="991"/>
      <c r="CR8" s="989">
        <v>293</v>
      </c>
      <c r="CS8" s="990"/>
      <c r="CT8" s="990"/>
      <c r="CU8" s="990"/>
      <c r="CV8" s="991"/>
      <c r="CW8" s="989">
        <v>1</v>
      </c>
      <c r="CX8" s="990"/>
      <c r="CY8" s="990"/>
      <c r="CZ8" s="990"/>
      <c r="DA8" s="991"/>
      <c r="DB8" s="989" t="s">
        <v>495</v>
      </c>
      <c r="DC8" s="990"/>
      <c r="DD8" s="990"/>
      <c r="DE8" s="990"/>
      <c r="DF8" s="991"/>
      <c r="DG8" s="989" t="s">
        <v>495</v>
      </c>
      <c r="DH8" s="990"/>
      <c r="DI8" s="990"/>
      <c r="DJ8" s="990"/>
      <c r="DK8" s="991"/>
      <c r="DL8" s="989" t="s">
        <v>495</v>
      </c>
      <c r="DM8" s="990"/>
      <c r="DN8" s="990"/>
      <c r="DO8" s="990"/>
      <c r="DP8" s="991"/>
      <c r="DQ8" s="989" t="s">
        <v>495</v>
      </c>
      <c r="DR8" s="990"/>
      <c r="DS8" s="990"/>
      <c r="DT8" s="990"/>
      <c r="DU8" s="991"/>
      <c r="DV8" s="992"/>
      <c r="DW8" s="993"/>
      <c r="DX8" s="993"/>
      <c r="DY8" s="993"/>
      <c r="DZ8" s="994"/>
      <c r="EA8" s="234"/>
    </row>
    <row r="9" spans="1:131" s="235" customFormat="1" ht="26.25" customHeight="1" x14ac:dyDescent="0.2">
      <c r="A9" s="238">
        <v>3</v>
      </c>
      <c r="B9" s="1030" t="s">
        <v>376</v>
      </c>
      <c r="C9" s="1031"/>
      <c r="D9" s="1031"/>
      <c r="E9" s="1031"/>
      <c r="F9" s="1031"/>
      <c r="G9" s="1031"/>
      <c r="H9" s="1031"/>
      <c r="I9" s="1031"/>
      <c r="J9" s="1031"/>
      <c r="K9" s="1031"/>
      <c r="L9" s="1031"/>
      <c r="M9" s="1031"/>
      <c r="N9" s="1031"/>
      <c r="O9" s="1031"/>
      <c r="P9" s="1032"/>
      <c r="Q9" s="1038">
        <v>1</v>
      </c>
      <c r="R9" s="1039"/>
      <c r="S9" s="1039"/>
      <c r="T9" s="1039"/>
      <c r="U9" s="1039"/>
      <c r="V9" s="1039">
        <v>1</v>
      </c>
      <c r="W9" s="1039"/>
      <c r="X9" s="1039"/>
      <c r="Y9" s="1039"/>
      <c r="Z9" s="1039"/>
      <c r="AA9" s="1039">
        <v>0</v>
      </c>
      <c r="AB9" s="1039"/>
      <c r="AC9" s="1039"/>
      <c r="AD9" s="1039"/>
      <c r="AE9" s="1040"/>
      <c r="AF9" s="1035" t="s">
        <v>122</v>
      </c>
      <c r="AG9" s="1036"/>
      <c r="AH9" s="1036"/>
      <c r="AI9" s="1036"/>
      <c r="AJ9" s="1037"/>
      <c r="AK9" s="1080" t="s">
        <v>495</v>
      </c>
      <c r="AL9" s="1081"/>
      <c r="AM9" s="1081"/>
      <c r="AN9" s="1081"/>
      <c r="AO9" s="1081"/>
      <c r="AP9" s="1081" t="s">
        <v>495</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558</v>
      </c>
      <c r="BT9" s="993"/>
      <c r="BU9" s="993"/>
      <c r="BV9" s="993"/>
      <c r="BW9" s="993"/>
      <c r="BX9" s="993"/>
      <c r="BY9" s="993"/>
      <c r="BZ9" s="993"/>
      <c r="CA9" s="993"/>
      <c r="CB9" s="993"/>
      <c r="CC9" s="993"/>
      <c r="CD9" s="993"/>
      <c r="CE9" s="993"/>
      <c r="CF9" s="993"/>
      <c r="CG9" s="1014"/>
      <c r="CH9" s="989">
        <v>7</v>
      </c>
      <c r="CI9" s="990"/>
      <c r="CJ9" s="990"/>
      <c r="CK9" s="990"/>
      <c r="CL9" s="991"/>
      <c r="CM9" s="989">
        <v>-11</v>
      </c>
      <c r="CN9" s="990"/>
      <c r="CO9" s="990"/>
      <c r="CP9" s="990"/>
      <c r="CQ9" s="991"/>
      <c r="CR9" s="989">
        <v>9</v>
      </c>
      <c r="CS9" s="990"/>
      <c r="CT9" s="990"/>
      <c r="CU9" s="990"/>
      <c r="CV9" s="991"/>
      <c r="CW9" s="989" t="s">
        <v>495</v>
      </c>
      <c r="CX9" s="990"/>
      <c r="CY9" s="990"/>
      <c r="CZ9" s="990"/>
      <c r="DA9" s="991"/>
      <c r="DB9" s="989" t="s">
        <v>495</v>
      </c>
      <c r="DC9" s="990"/>
      <c r="DD9" s="990"/>
      <c r="DE9" s="990"/>
      <c r="DF9" s="991"/>
      <c r="DG9" s="989" t="s">
        <v>495</v>
      </c>
      <c r="DH9" s="990"/>
      <c r="DI9" s="990"/>
      <c r="DJ9" s="990"/>
      <c r="DK9" s="991"/>
      <c r="DL9" s="989" t="s">
        <v>495</v>
      </c>
      <c r="DM9" s="990"/>
      <c r="DN9" s="990"/>
      <c r="DO9" s="990"/>
      <c r="DP9" s="991"/>
      <c r="DQ9" s="989" t="s">
        <v>495</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559</v>
      </c>
      <c r="BT10" s="993"/>
      <c r="BU10" s="993"/>
      <c r="BV10" s="993"/>
      <c r="BW10" s="993"/>
      <c r="BX10" s="993"/>
      <c r="BY10" s="993"/>
      <c r="BZ10" s="993"/>
      <c r="CA10" s="993"/>
      <c r="CB10" s="993"/>
      <c r="CC10" s="993"/>
      <c r="CD10" s="993"/>
      <c r="CE10" s="993"/>
      <c r="CF10" s="993"/>
      <c r="CG10" s="1014"/>
      <c r="CH10" s="989">
        <v>1</v>
      </c>
      <c r="CI10" s="990"/>
      <c r="CJ10" s="990"/>
      <c r="CK10" s="990"/>
      <c r="CL10" s="991"/>
      <c r="CM10" s="989">
        <v>31</v>
      </c>
      <c r="CN10" s="990"/>
      <c r="CO10" s="990"/>
      <c r="CP10" s="990"/>
      <c r="CQ10" s="991"/>
      <c r="CR10" s="989">
        <v>10</v>
      </c>
      <c r="CS10" s="990"/>
      <c r="CT10" s="990"/>
      <c r="CU10" s="990"/>
      <c r="CV10" s="991"/>
      <c r="CW10" s="989">
        <v>1</v>
      </c>
      <c r="CX10" s="990"/>
      <c r="CY10" s="990"/>
      <c r="CZ10" s="990"/>
      <c r="DA10" s="991"/>
      <c r="DB10" s="989" t="s">
        <v>495</v>
      </c>
      <c r="DC10" s="990"/>
      <c r="DD10" s="990"/>
      <c r="DE10" s="990"/>
      <c r="DF10" s="991"/>
      <c r="DG10" s="989" t="s">
        <v>495</v>
      </c>
      <c r="DH10" s="990"/>
      <c r="DI10" s="990"/>
      <c r="DJ10" s="990"/>
      <c r="DK10" s="991"/>
      <c r="DL10" s="989" t="s">
        <v>495</v>
      </c>
      <c r="DM10" s="990"/>
      <c r="DN10" s="990"/>
      <c r="DO10" s="990"/>
      <c r="DP10" s="991"/>
      <c r="DQ10" s="989" t="s">
        <v>495</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560</v>
      </c>
      <c r="BT11" s="993"/>
      <c r="BU11" s="993"/>
      <c r="BV11" s="993"/>
      <c r="BW11" s="993"/>
      <c r="BX11" s="993"/>
      <c r="BY11" s="993"/>
      <c r="BZ11" s="993"/>
      <c r="CA11" s="993"/>
      <c r="CB11" s="993"/>
      <c r="CC11" s="993"/>
      <c r="CD11" s="993"/>
      <c r="CE11" s="993"/>
      <c r="CF11" s="993"/>
      <c r="CG11" s="1014"/>
      <c r="CH11" s="989">
        <v>57</v>
      </c>
      <c r="CI11" s="990"/>
      <c r="CJ11" s="990"/>
      <c r="CK11" s="990"/>
      <c r="CL11" s="991"/>
      <c r="CM11" s="989">
        <v>837</v>
      </c>
      <c r="CN11" s="990"/>
      <c r="CO11" s="990"/>
      <c r="CP11" s="990"/>
      <c r="CQ11" s="991"/>
      <c r="CR11" s="989">
        <v>30</v>
      </c>
      <c r="CS11" s="990"/>
      <c r="CT11" s="990"/>
      <c r="CU11" s="990"/>
      <c r="CV11" s="991"/>
      <c r="CW11" s="989" t="s">
        <v>495</v>
      </c>
      <c r="CX11" s="990"/>
      <c r="CY11" s="990"/>
      <c r="CZ11" s="990"/>
      <c r="DA11" s="991"/>
      <c r="DB11" s="989" t="s">
        <v>495</v>
      </c>
      <c r="DC11" s="990"/>
      <c r="DD11" s="990"/>
      <c r="DE11" s="990"/>
      <c r="DF11" s="991"/>
      <c r="DG11" s="989" t="s">
        <v>495</v>
      </c>
      <c r="DH11" s="990"/>
      <c r="DI11" s="990"/>
      <c r="DJ11" s="990"/>
      <c r="DK11" s="991"/>
      <c r="DL11" s="989" t="s">
        <v>495</v>
      </c>
      <c r="DM11" s="990"/>
      <c r="DN11" s="990"/>
      <c r="DO11" s="990"/>
      <c r="DP11" s="991"/>
      <c r="DQ11" s="989" t="s">
        <v>495</v>
      </c>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561</v>
      </c>
      <c r="BT12" s="993"/>
      <c r="BU12" s="993"/>
      <c r="BV12" s="993"/>
      <c r="BW12" s="993"/>
      <c r="BX12" s="993"/>
      <c r="BY12" s="993"/>
      <c r="BZ12" s="993"/>
      <c r="CA12" s="993"/>
      <c r="CB12" s="993"/>
      <c r="CC12" s="993"/>
      <c r="CD12" s="993"/>
      <c r="CE12" s="993"/>
      <c r="CF12" s="993"/>
      <c r="CG12" s="1014"/>
      <c r="CH12" s="989">
        <v>-3</v>
      </c>
      <c r="CI12" s="990"/>
      <c r="CJ12" s="990"/>
      <c r="CK12" s="990"/>
      <c r="CL12" s="991"/>
      <c r="CM12" s="989">
        <v>93</v>
      </c>
      <c r="CN12" s="990"/>
      <c r="CO12" s="990"/>
      <c r="CP12" s="990"/>
      <c r="CQ12" s="991"/>
      <c r="CR12" s="989">
        <v>38</v>
      </c>
      <c r="CS12" s="990"/>
      <c r="CT12" s="990"/>
      <c r="CU12" s="990"/>
      <c r="CV12" s="991"/>
      <c r="CW12" s="989" t="s">
        <v>495</v>
      </c>
      <c r="CX12" s="990"/>
      <c r="CY12" s="990"/>
      <c r="CZ12" s="990"/>
      <c r="DA12" s="991"/>
      <c r="DB12" s="989" t="s">
        <v>495</v>
      </c>
      <c r="DC12" s="990"/>
      <c r="DD12" s="990"/>
      <c r="DE12" s="990"/>
      <c r="DF12" s="991"/>
      <c r="DG12" s="989" t="s">
        <v>495</v>
      </c>
      <c r="DH12" s="990"/>
      <c r="DI12" s="990"/>
      <c r="DJ12" s="990"/>
      <c r="DK12" s="991"/>
      <c r="DL12" s="989" t="s">
        <v>495</v>
      </c>
      <c r="DM12" s="990"/>
      <c r="DN12" s="990"/>
      <c r="DO12" s="990"/>
      <c r="DP12" s="991"/>
      <c r="DQ12" s="989" t="s">
        <v>495</v>
      </c>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562</v>
      </c>
      <c r="BT13" s="993"/>
      <c r="BU13" s="993"/>
      <c r="BV13" s="993"/>
      <c r="BW13" s="993"/>
      <c r="BX13" s="993"/>
      <c r="BY13" s="993"/>
      <c r="BZ13" s="993"/>
      <c r="CA13" s="993"/>
      <c r="CB13" s="993"/>
      <c r="CC13" s="993"/>
      <c r="CD13" s="993"/>
      <c r="CE13" s="993"/>
      <c r="CF13" s="993"/>
      <c r="CG13" s="1014"/>
      <c r="CH13" s="989">
        <v>6</v>
      </c>
      <c r="CI13" s="990"/>
      <c r="CJ13" s="990"/>
      <c r="CK13" s="990"/>
      <c r="CL13" s="991"/>
      <c r="CM13" s="989">
        <v>81</v>
      </c>
      <c r="CN13" s="990"/>
      <c r="CO13" s="990"/>
      <c r="CP13" s="990"/>
      <c r="CQ13" s="991"/>
      <c r="CR13" s="989">
        <v>8</v>
      </c>
      <c r="CS13" s="990"/>
      <c r="CT13" s="990"/>
      <c r="CU13" s="990"/>
      <c r="CV13" s="991"/>
      <c r="CW13" s="989">
        <v>3</v>
      </c>
      <c r="CX13" s="990"/>
      <c r="CY13" s="990"/>
      <c r="CZ13" s="990"/>
      <c r="DA13" s="991"/>
      <c r="DB13" s="989" t="s">
        <v>495</v>
      </c>
      <c r="DC13" s="990"/>
      <c r="DD13" s="990"/>
      <c r="DE13" s="990"/>
      <c r="DF13" s="991"/>
      <c r="DG13" s="989" t="s">
        <v>495</v>
      </c>
      <c r="DH13" s="990"/>
      <c r="DI13" s="990"/>
      <c r="DJ13" s="990"/>
      <c r="DK13" s="991"/>
      <c r="DL13" s="989" t="s">
        <v>495</v>
      </c>
      <c r="DM13" s="990"/>
      <c r="DN13" s="990"/>
      <c r="DO13" s="990"/>
      <c r="DP13" s="991"/>
      <c r="DQ13" s="989" t="s">
        <v>495</v>
      </c>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563</v>
      </c>
      <c r="BT14" s="993"/>
      <c r="BU14" s="993"/>
      <c r="BV14" s="993"/>
      <c r="BW14" s="993"/>
      <c r="BX14" s="993"/>
      <c r="BY14" s="993"/>
      <c r="BZ14" s="993"/>
      <c r="CA14" s="993"/>
      <c r="CB14" s="993"/>
      <c r="CC14" s="993"/>
      <c r="CD14" s="993"/>
      <c r="CE14" s="993"/>
      <c r="CF14" s="993"/>
      <c r="CG14" s="1014"/>
      <c r="CH14" s="989">
        <v>10</v>
      </c>
      <c r="CI14" s="990"/>
      <c r="CJ14" s="990"/>
      <c r="CK14" s="990"/>
      <c r="CL14" s="991"/>
      <c r="CM14" s="989">
        <v>-30</v>
      </c>
      <c r="CN14" s="990"/>
      <c r="CO14" s="990"/>
      <c r="CP14" s="990"/>
      <c r="CQ14" s="991"/>
      <c r="CR14" s="989">
        <v>24</v>
      </c>
      <c r="CS14" s="990"/>
      <c r="CT14" s="990"/>
      <c r="CU14" s="990"/>
      <c r="CV14" s="991"/>
      <c r="CW14" s="989" t="s">
        <v>495</v>
      </c>
      <c r="CX14" s="990"/>
      <c r="CY14" s="990"/>
      <c r="CZ14" s="990"/>
      <c r="DA14" s="991"/>
      <c r="DB14" s="989" t="s">
        <v>495</v>
      </c>
      <c r="DC14" s="990"/>
      <c r="DD14" s="990"/>
      <c r="DE14" s="990"/>
      <c r="DF14" s="991"/>
      <c r="DG14" s="989" t="s">
        <v>495</v>
      </c>
      <c r="DH14" s="990"/>
      <c r="DI14" s="990"/>
      <c r="DJ14" s="990"/>
      <c r="DK14" s="991"/>
      <c r="DL14" s="989" t="s">
        <v>495</v>
      </c>
      <c r="DM14" s="990"/>
      <c r="DN14" s="990"/>
      <c r="DO14" s="990"/>
      <c r="DP14" s="991"/>
      <c r="DQ14" s="989" t="s">
        <v>495</v>
      </c>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t="s">
        <v>564</v>
      </c>
      <c r="BT15" s="993"/>
      <c r="BU15" s="993"/>
      <c r="BV15" s="993"/>
      <c r="BW15" s="993"/>
      <c r="BX15" s="993"/>
      <c r="BY15" s="993"/>
      <c r="BZ15" s="993"/>
      <c r="CA15" s="993"/>
      <c r="CB15" s="993"/>
      <c r="CC15" s="993"/>
      <c r="CD15" s="993"/>
      <c r="CE15" s="993"/>
      <c r="CF15" s="993"/>
      <c r="CG15" s="1014"/>
      <c r="CH15" s="989">
        <v>5</v>
      </c>
      <c r="CI15" s="990"/>
      <c r="CJ15" s="990"/>
      <c r="CK15" s="990"/>
      <c r="CL15" s="991"/>
      <c r="CM15" s="989">
        <v>100</v>
      </c>
      <c r="CN15" s="990"/>
      <c r="CO15" s="990"/>
      <c r="CP15" s="990"/>
      <c r="CQ15" s="991"/>
      <c r="CR15" s="989">
        <v>5</v>
      </c>
      <c r="CS15" s="990"/>
      <c r="CT15" s="990"/>
      <c r="CU15" s="990"/>
      <c r="CV15" s="991"/>
      <c r="CW15" s="989">
        <v>27</v>
      </c>
      <c r="CX15" s="990"/>
      <c r="CY15" s="990"/>
      <c r="CZ15" s="990"/>
      <c r="DA15" s="991"/>
      <c r="DB15" s="989" t="s">
        <v>495</v>
      </c>
      <c r="DC15" s="990"/>
      <c r="DD15" s="990"/>
      <c r="DE15" s="990"/>
      <c r="DF15" s="991"/>
      <c r="DG15" s="989" t="s">
        <v>495</v>
      </c>
      <c r="DH15" s="990"/>
      <c r="DI15" s="990"/>
      <c r="DJ15" s="990"/>
      <c r="DK15" s="991"/>
      <c r="DL15" s="989" t="s">
        <v>495</v>
      </c>
      <c r="DM15" s="990"/>
      <c r="DN15" s="990"/>
      <c r="DO15" s="990"/>
      <c r="DP15" s="991"/>
      <c r="DQ15" s="989" t="s">
        <v>495</v>
      </c>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t="s">
        <v>578</v>
      </c>
      <c r="BT16" s="993"/>
      <c r="BU16" s="993"/>
      <c r="BV16" s="993"/>
      <c r="BW16" s="993"/>
      <c r="BX16" s="993"/>
      <c r="BY16" s="993"/>
      <c r="BZ16" s="993"/>
      <c r="CA16" s="993"/>
      <c r="CB16" s="993"/>
      <c r="CC16" s="993"/>
      <c r="CD16" s="993"/>
      <c r="CE16" s="993"/>
      <c r="CF16" s="993"/>
      <c r="CG16" s="1014"/>
      <c r="CH16" s="989">
        <v>0</v>
      </c>
      <c r="CI16" s="990"/>
      <c r="CJ16" s="990"/>
      <c r="CK16" s="990"/>
      <c r="CL16" s="991"/>
      <c r="CM16" s="989">
        <v>0</v>
      </c>
      <c r="CN16" s="990"/>
      <c r="CO16" s="990"/>
      <c r="CP16" s="990"/>
      <c r="CQ16" s="991"/>
      <c r="CR16" s="989">
        <v>3</v>
      </c>
      <c r="CS16" s="990"/>
      <c r="CT16" s="990"/>
      <c r="CU16" s="990"/>
      <c r="CV16" s="991"/>
      <c r="CW16" s="989" t="s">
        <v>495</v>
      </c>
      <c r="CX16" s="990"/>
      <c r="CY16" s="990"/>
      <c r="CZ16" s="990"/>
      <c r="DA16" s="991"/>
      <c r="DB16" s="989" t="s">
        <v>495</v>
      </c>
      <c r="DC16" s="990"/>
      <c r="DD16" s="990"/>
      <c r="DE16" s="990"/>
      <c r="DF16" s="991"/>
      <c r="DG16" s="989" t="s">
        <v>495</v>
      </c>
      <c r="DH16" s="990"/>
      <c r="DI16" s="990"/>
      <c r="DJ16" s="990"/>
      <c r="DK16" s="991"/>
      <c r="DL16" s="989" t="s">
        <v>495</v>
      </c>
      <c r="DM16" s="990"/>
      <c r="DN16" s="990"/>
      <c r="DO16" s="990"/>
      <c r="DP16" s="991"/>
      <c r="DQ16" s="989" t="s">
        <v>495</v>
      </c>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t="s">
        <v>565</v>
      </c>
      <c r="BT17" s="993"/>
      <c r="BU17" s="993"/>
      <c r="BV17" s="993"/>
      <c r="BW17" s="993"/>
      <c r="BX17" s="993"/>
      <c r="BY17" s="993"/>
      <c r="BZ17" s="993"/>
      <c r="CA17" s="993"/>
      <c r="CB17" s="993"/>
      <c r="CC17" s="993"/>
      <c r="CD17" s="993"/>
      <c r="CE17" s="993"/>
      <c r="CF17" s="993"/>
      <c r="CG17" s="1014"/>
      <c r="CH17" s="989">
        <v>-366</v>
      </c>
      <c r="CI17" s="990"/>
      <c r="CJ17" s="990"/>
      <c r="CK17" s="990"/>
      <c r="CL17" s="991"/>
      <c r="CM17" s="989">
        <v>293</v>
      </c>
      <c r="CN17" s="990"/>
      <c r="CO17" s="990"/>
      <c r="CP17" s="990"/>
      <c r="CQ17" s="991"/>
      <c r="CR17" s="989">
        <v>57</v>
      </c>
      <c r="CS17" s="990"/>
      <c r="CT17" s="990"/>
      <c r="CU17" s="990"/>
      <c r="CV17" s="991"/>
      <c r="CW17" s="989">
        <v>192</v>
      </c>
      <c r="CX17" s="990"/>
      <c r="CY17" s="990"/>
      <c r="CZ17" s="990"/>
      <c r="DA17" s="991"/>
      <c r="DB17" s="989" t="s">
        <v>495</v>
      </c>
      <c r="DC17" s="990"/>
      <c r="DD17" s="990"/>
      <c r="DE17" s="990"/>
      <c r="DF17" s="991"/>
      <c r="DG17" s="989" t="s">
        <v>495</v>
      </c>
      <c r="DH17" s="990"/>
      <c r="DI17" s="990"/>
      <c r="DJ17" s="990"/>
      <c r="DK17" s="991"/>
      <c r="DL17" s="989" t="s">
        <v>495</v>
      </c>
      <c r="DM17" s="990"/>
      <c r="DN17" s="990"/>
      <c r="DO17" s="990"/>
      <c r="DP17" s="991"/>
      <c r="DQ17" s="989" t="s">
        <v>495</v>
      </c>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378</v>
      </c>
      <c r="B23" s="937" t="s">
        <v>379</v>
      </c>
      <c r="C23" s="938"/>
      <c r="D23" s="938"/>
      <c r="E23" s="938"/>
      <c r="F23" s="938"/>
      <c r="G23" s="938"/>
      <c r="H23" s="938"/>
      <c r="I23" s="938"/>
      <c r="J23" s="938"/>
      <c r="K23" s="938"/>
      <c r="L23" s="938"/>
      <c r="M23" s="938"/>
      <c r="N23" s="938"/>
      <c r="O23" s="938"/>
      <c r="P23" s="948"/>
      <c r="Q23" s="1067">
        <v>31508</v>
      </c>
      <c r="R23" s="1061"/>
      <c r="S23" s="1061"/>
      <c r="T23" s="1061"/>
      <c r="U23" s="1061"/>
      <c r="V23" s="1061">
        <v>30322</v>
      </c>
      <c r="W23" s="1061"/>
      <c r="X23" s="1061"/>
      <c r="Y23" s="1061"/>
      <c r="Z23" s="1061"/>
      <c r="AA23" s="1061">
        <v>1186</v>
      </c>
      <c r="AB23" s="1061"/>
      <c r="AC23" s="1061"/>
      <c r="AD23" s="1061"/>
      <c r="AE23" s="1068"/>
      <c r="AF23" s="1069">
        <v>1088</v>
      </c>
      <c r="AG23" s="1061"/>
      <c r="AH23" s="1061"/>
      <c r="AI23" s="1061"/>
      <c r="AJ23" s="1070"/>
      <c r="AK23" s="1071"/>
      <c r="AL23" s="1072"/>
      <c r="AM23" s="1072"/>
      <c r="AN23" s="1072"/>
      <c r="AO23" s="1072"/>
      <c r="AP23" s="1061">
        <v>27765</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390</v>
      </c>
      <c r="C28" s="1048"/>
      <c r="D28" s="1048"/>
      <c r="E28" s="1048"/>
      <c r="F28" s="1048"/>
      <c r="G28" s="1048"/>
      <c r="H28" s="1048"/>
      <c r="I28" s="1048"/>
      <c r="J28" s="1048"/>
      <c r="K28" s="1048"/>
      <c r="L28" s="1048"/>
      <c r="M28" s="1048"/>
      <c r="N28" s="1048"/>
      <c r="O28" s="1048"/>
      <c r="P28" s="1049"/>
      <c r="Q28" s="1050">
        <v>4554</v>
      </c>
      <c r="R28" s="1051"/>
      <c r="S28" s="1051"/>
      <c r="T28" s="1051"/>
      <c r="U28" s="1051"/>
      <c r="V28" s="1051">
        <v>4528</v>
      </c>
      <c r="W28" s="1051"/>
      <c r="X28" s="1051"/>
      <c r="Y28" s="1051"/>
      <c r="Z28" s="1051"/>
      <c r="AA28" s="1051">
        <v>27</v>
      </c>
      <c r="AB28" s="1051"/>
      <c r="AC28" s="1051"/>
      <c r="AD28" s="1051"/>
      <c r="AE28" s="1052"/>
      <c r="AF28" s="1053">
        <v>27</v>
      </c>
      <c r="AG28" s="1051"/>
      <c r="AH28" s="1051"/>
      <c r="AI28" s="1051"/>
      <c r="AJ28" s="1054"/>
      <c r="AK28" s="1042">
        <v>299</v>
      </c>
      <c r="AL28" s="1043"/>
      <c r="AM28" s="1043"/>
      <c r="AN28" s="1043"/>
      <c r="AO28" s="1043"/>
      <c r="AP28" s="1043" t="s">
        <v>495</v>
      </c>
      <c r="AQ28" s="1043"/>
      <c r="AR28" s="1043"/>
      <c r="AS28" s="1043"/>
      <c r="AT28" s="1043"/>
      <c r="AU28" s="1043" t="s">
        <v>495</v>
      </c>
      <c r="AV28" s="1043"/>
      <c r="AW28" s="1043"/>
      <c r="AX28" s="1043"/>
      <c r="AY28" s="1043"/>
      <c r="AZ28" s="1044" t="s">
        <v>495</v>
      </c>
      <c r="BA28" s="1044"/>
      <c r="BB28" s="1044"/>
      <c r="BC28" s="1044"/>
      <c r="BD28" s="1044"/>
      <c r="BE28" s="1045" t="s">
        <v>575</v>
      </c>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391</v>
      </c>
      <c r="C29" s="1031"/>
      <c r="D29" s="1031"/>
      <c r="E29" s="1031"/>
      <c r="F29" s="1031"/>
      <c r="G29" s="1031"/>
      <c r="H29" s="1031"/>
      <c r="I29" s="1031"/>
      <c r="J29" s="1031"/>
      <c r="K29" s="1031"/>
      <c r="L29" s="1031"/>
      <c r="M29" s="1031"/>
      <c r="N29" s="1031"/>
      <c r="O29" s="1031"/>
      <c r="P29" s="1032"/>
      <c r="Q29" s="1038">
        <v>317</v>
      </c>
      <c r="R29" s="1039"/>
      <c r="S29" s="1039"/>
      <c r="T29" s="1039"/>
      <c r="U29" s="1039"/>
      <c r="V29" s="1039">
        <v>289</v>
      </c>
      <c r="W29" s="1039"/>
      <c r="X29" s="1039"/>
      <c r="Y29" s="1039"/>
      <c r="Z29" s="1039"/>
      <c r="AA29" s="1039">
        <v>28</v>
      </c>
      <c r="AB29" s="1039"/>
      <c r="AC29" s="1039"/>
      <c r="AD29" s="1039"/>
      <c r="AE29" s="1040"/>
      <c r="AF29" s="1035">
        <v>28</v>
      </c>
      <c r="AG29" s="1036"/>
      <c r="AH29" s="1036"/>
      <c r="AI29" s="1036"/>
      <c r="AJ29" s="1037"/>
      <c r="AK29" s="980">
        <v>111</v>
      </c>
      <c r="AL29" s="971"/>
      <c r="AM29" s="971"/>
      <c r="AN29" s="971"/>
      <c r="AO29" s="971"/>
      <c r="AP29" s="971">
        <v>201</v>
      </c>
      <c r="AQ29" s="971"/>
      <c r="AR29" s="971"/>
      <c r="AS29" s="971"/>
      <c r="AT29" s="971"/>
      <c r="AU29" s="971">
        <v>76</v>
      </c>
      <c r="AV29" s="971"/>
      <c r="AW29" s="971"/>
      <c r="AX29" s="971"/>
      <c r="AY29" s="971"/>
      <c r="AZ29" s="1041" t="s">
        <v>495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392</v>
      </c>
      <c r="C30" s="1031"/>
      <c r="D30" s="1031"/>
      <c r="E30" s="1031"/>
      <c r="F30" s="1031"/>
      <c r="G30" s="1031"/>
      <c r="H30" s="1031"/>
      <c r="I30" s="1031"/>
      <c r="J30" s="1031"/>
      <c r="K30" s="1031"/>
      <c r="L30" s="1031"/>
      <c r="M30" s="1031"/>
      <c r="N30" s="1031"/>
      <c r="O30" s="1031"/>
      <c r="P30" s="1032"/>
      <c r="Q30" s="1038">
        <v>4882</v>
      </c>
      <c r="R30" s="1039"/>
      <c r="S30" s="1039"/>
      <c r="T30" s="1039"/>
      <c r="U30" s="1039"/>
      <c r="V30" s="1039">
        <v>4662</v>
      </c>
      <c r="W30" s="1039"/>
      <c r="X30" s="1039"/>
      <c r="Y30" s="1039"/>
      <c r="Z30" s="1039"/>
      <c r="AA30" s="1039">
        <v>220</v>
      </c>
      <c r="AB30" s="1039"/>
      <c r="AC30" s="1039"/>
      <c r="AD30" s="1039"/>
      <c r="AE30" s="1040"/>
      <c r="AF30" s="1035">
        <v>220</v>
      </c>
      <c r="AG30" s="1036"/>
      <c r="AH30" s="1036"/>
      <c r="AI30" s="1036"/>
      <c r="AJ30" s="1037"/>
      <c r="AK30" s="980">
        <v>668</v>
      </c>
      <c r="AL30" s="971"/>
      <c r="AM30" s="971"/>
      <c r="AN30" s="971"/>
      <c r="AO30" s="971"/>
      <c r="AP30" s="971" t="s">
        <v>495</v>
      </c>
      <c r="AQ30" s="971"/>
      <c r="AR30" s="971"/>
      <c r="AS30" s="971"/>
      <c r="AT30" s="971"/>
      <c r="AU30" s="971" t="s">
        <v>495</v>
      </c>
      <c r="AV30" s="971"/>
      <c r="AW30" s="971"/>
      <c r="AX30" s="971"/>
      <c r="AY30" s="971"/>
      <c r="AZ30" s="1041" t="s">
        <v>495</v>
      </c>
      <c r="BA30" s="1041"/>
      <c r="BB30" s="1041"/>
      <c r="BC30" s="1041"/>
      <c r="BD30" s="1041"/>
      <c r="BE30" s="972" t="s">
        <v>576</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393</v>
      </c>
      <c r="C31" s="1031"/>
      <c r="D31" s="1031"/>
      <c r="E31" s="1031"/>
      <c r="F31" s="1031"/>
      <c r="G31" s="1031"/>
      <c r="H31" s="1031"/>
      <c r="I31" s="1031"/>
      <c r="J31" s="1031"/>
      <c r="K31" s="1031"/>
      <c r="L31" s="1031"/>
      <c r="M31" s="1031"/>
      <c r="N31" s="1031"/>
      <c r="O31" s="1031"/>
      <c r="P31" s="1032"/>
      <c r="Q31" s="1038">
        <v>712</v>
      </c>
      <c r="R31" s="1039"/>
      <c r="S31" s="1039"/>
      <c r="T31" s="1039"/>
      <c r="U31" s="1039"/>
      <c r="V31" s="1039">
        <v>700</v>
      </c>
      <c r="W31" s="1039"/>
      <c r="X31" s="1039"/>
      <c r="Y31" s="1039"/>
      <c r="Z31" s="1039"/>
      <c r="AA31" s="1039">
        <v>12</v>
      </c>
      <c r="AB31" s="1039"/>
      <c r="AC31" s="1039"/>
      <c r="AD31" s="1039"/>
      <c r="AE31" s="1040"/>
      <c r="AF31" s="1035">
        <v>12</v>
      </c>
      <c r="AG31" s="1036"/>
      <c r="AH31" s="1036"/>
      <c r="AI31" s="1036"/>
      <c r="AJ31" s="1037"/>
      <c r="AK31" s="980">
        <v>167</v>
      </c>
      <c r="AL31" s="971"/>
      <c r="AM31" s="971"/>
      <c r="AN31" s="971"/>
      <c r="AO31" s="971"/>
      <c r="AP31" s="971" t="s">
        <v>495</v>
      </c>
      <c r="AQ31" s="971"/>
      <c r="AR31" s="971"/>
      <c r="AS31" s="971"/>
      <c r="AT31" s="971"/>
      <c r="AU31" s="971" t="s">
        <v>495</v>
      </c>
      <c r="AV31" s="971"/>
      <c r="AW31" s="971"/>
      <c r="AX31" s="971"/>
      <c r="AY31" s="971"/>
      <c r="AZ31" s="1041" t="s">
        <v>495</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v>751</v>
      </c>
      <c r="R32" s="1039"/>
      <c r="S32" s="1039"/>
      <c r="T32" s="1039"/>
      <c r="U32" s="1039"/>
      <c r="V32" s="1039">
        <v>728</v>
      </c>
      <c r="W32" s="1039"/>
      <c r="X32" s="1039"/>
      <c r="Y32" s="1039"/>
      <c r="Z32" s="1039"/>
      <c r="AA32" s="1039">
        <v>22</v>
      </c>
      <c r="AB32" s="1039"/>
      <c r="AC32" s="1039"/>
      <c r="AD32" s="1039"/>
      <c r="AE32" s="1040"/>
      <c r="AF32" s="1035">
        <v>22</v>
      </c>
      <c r="AG32" s="1036"/>
      <c r="AH32" s="1036"/>
      <c r="AI32" s="1036"/>
      <c r="AJ32" s="1037"/>
      <c r="AK32" s="980">
        <v>161</v>
      </c>
      <c r="AL32" s="971"/>
      <c r="AM32" s="971"/>
      <c r="AN32" s="971"/>
      <c r="AO32" s="971"/>
      <c r="AP32" s="971">
        <v>101</v>
      </c>
      <c r="AQ32" s="971"/>
      <c r="AR32" s="971"/>
      <c r="AS32" s="971"/>
      <c r="AT32" s="971"/>
      <c r="AU32" s="971">
        <v>20</v>
      </c>
      <c r="AV32" s="971"/>
      <c r="AW32" s="971"/>
      <c r="AX32" s="971"/>
      <c r="AY32" s="971"/>
      <c r="AZ32" s="1041" t="s">
        <v>495</v>
      </c>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395</v>
      </c>
      <c r="C33" s="1031"/>
      <c r="D33" s="1031"/>
      <c r="E33" s="1031"/>
      <c r="F33" s="1031"/>
      <c r="G33" s="1031"/>
      <c r="H33" s="1031"/>
      <c r="I33" s="1031"/>
      <c r="J33" s="1031"/>
      <c r="K33" s="1031"/>
      <c r="L33" s="1031"/>
      <c r="M33" s="1031"/>
      <c r="N33" s="1031"/>
      <c r="O33" s="1031"/>
      <c r="P33" s="1032"/>
      <c r="Q33" s="1038">
        <v>5</v>
      </c>
      <c r="R33" s="1039"/>
      <c r="S33" s="1039"/>
      <c r="T33" s="1039"/>
      <c r="U33" s="1039"/>
      <c r="V33" s="1039">
        <v>5</v>
      </c>
      <c r="W33" s="1039"/>
      <c r="X33" s="1039"/>
      <c r="Y33" s="1039"/>
      <c r="Z33" s="1039"/>
      <c r="AA33" s="1039" t="s">
        <v>495</v>
      </c>
      <c r="AB33" s="1039"/>
      <c r="AC33" s="1039"/>
      <c r="AD33" s="1039"/>
      <c r="AE33" s="1040"/>
      <c r="AF33" s="1035" t="s">
        <v>122</v>
      </c>
      <c r="AG33" s="1036"/>
      <c r="AH33" s="1036"/>
      <c r="AI33" s="1036"/>
      <c r="AJ33" s="1037"/>
      <c r="AK33" s="980" t="s">
        <v>577</v>
      </c>
      <c r="AL33" s="971"/>
      <c r="AM33" s="971"/>
      <c r="AN33" s="971"/>
      <c r="AO33" s="971"/>
      <c r="AP33" s="971" t="s">
        <v>495</v>
      </c>
      <c r="AQ33" s="971"/>
      <c r="AR33" s="971"/>
      <c r="AS33" s="971"/>
      <c r="AT33" s="971"/>
      <c r="AU33" s="971" t="s">
        <v>495</v>
      </c>
      <c r="AV33" s="971"/>
      <c r="AW33" s="971"/>
      <c r="AX33" s="971"/>
      <c r="AY33" s="971"/>
      <c r="AZ33" s="1041" t="s">
        <v>495</v>
      </c>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396</v>
      </c>
      <c r="C34" s="1031"/>
      <c r="D34" s="1031"/>
      <c r="E34" s="1031"/>
      <c r="F34" s="1031"/>
      <c r="G34" s="1031"/>
      <c r="H34" s="1031"/>
      <c r="I34" s="1031"/>
      <c r="J34" s="1031"/>
      <c r="K34" s="1031"/>
      <c r="L34" s="1031"/>
      <c r="M34" s="1031"/>
      <c r="N34" s="1031"/>
      <c r="O34" s="1031"/>
      <c r="P34" s="1032"/>
      <c r="Q34" s="1038">
        <v>1273</v>
      </c>
      <c r="R34" s="1039"/>
      <c r="S34" s="1039"/>
      <c r="T34" s="1039"/>
      <c r="U34" s="1039"/>
      <c r="V34" s="1039">
        <v>1223</v>
      </c>
      <c r="W34" s="1039"/>
      <c r="X34" s="1039"/>
      <c r="Y34" s="1039"/>
      <c r="Z34" s="1039"/>
      <c r="AA34" s="1039">
        <v>50</v>
      </c>
      <c r="AB34" s="1039"/>
      <c r="AC34" s="1039"/>
      <c r="AD34" s="1039"/>
      <c r="AE34" s="1040"/>
      <c r="AF34" s="1035">
        <v>1410</v>
      </c>
      <c r="AG34" s="1036"/>
      <c r="AH34" s="1036"/>
      <c r="AI34" s="1036"/>
      <c r="AJ34" s="1037"/>
      <c r="AK34" s="980">
        <v>733</v>
      </c>
      <c r="AL34" s="971"/>
      <c r="AM34" s="971"/>
      <c r="AN34" s="971"/>
      <c r="AO34" s="971"/>
      <c r="AP34" s="971">
        <v>5601</v>
      </c>
      <c r="AQ34" s="971"/>
      <c r="AR34" s="971"/>
      <c r="AS34" s="971"/>
      <c r="AT34" s="971"/>
      <c r="AU34" s="971">
        <v>4303</v>
      </c>
      <c r="AV34" s="971"/>
      <c r="AW34" s="971"/>
      <c r="AX34" s="971"/>
      <c r="AY34" s="971"/>
      <c r="AZ34" s="1041" t="s">
        <v>495</v>
      </c>
      <c r="BA34" s="1041"/>
      <c r="BB34" s="1041"/>
      <c r="BC34" s="1041"/>
      <c r="BD34" s="1041"/>
      <c r="BE34" s="972" t="s">
        <v>397</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398</v>
      </c>
      <c r="C35" s="1031"/>
      <c r="D35" s="1031"/>
      <c r="E35" s="1031"/>
      <c r="F35" s="1031"/>
      <c r="G35" s="1031"/>
      <c r="H35" s="1031"/>
      <c r="I35" s="1031"/>
      <c r="J35" s="1031"/>
      <c r="K35" s="1031"/>
      <c r="L35" s="1031"/>
      <c r="M35" s="1031"/>
      <c r="N35" s="1031"/>
      <c r="O35" s="1031"/>
      <c r="P35" s="1032"/>
      <c r="Q35" s="1038">
        <v>2327</v>
      </c>
      <c r="R35" s="1039"/>
      <c r="S35" s="1039"/>
      <c r="T35" s="1039"/>
      <c r="U35" s="1039"/>
      <c r="V35" s="1039">
        <v>2278</v>
      </c>
      <c r="W35" s="1039"/>
      <c r="X35" s="1039"/>
      <c r="Y35" s="1039"/>
      <c r="Z35" s="1039"/>
      <c r="AA35" s="1039">
        <v>49</v>
      </c>
      <c r="AB35" s="1039"/>
      <c r="AC35" s="1039"/>
      <c r="AD35" s="1039"/>
      <c r="AE35" s="1040"/>
      <c r="AF35" s="1035">
        <v>226</v>
      </c>
      <c r="AG35" s="1036"/>
      <c r="AH35" s="1036"/>
      <c r="AI35" s="1036"/>
      <c r="AJ35" s="1037"/>
      <c r="AK35" s="980">
        <v>1305</v>
      </c>
      <c r="AL35" s="971"/>
      <c r="AM35" s="971"/>
      <c r="AN35" s="971"/>
      <c r="AO35" s="971"/>
      <c r="AP35" s="971">
        <v>12137</v>
      </c>
      <c r="AQ35" s="971"/>
      <c r="AR35" s="971"/>
      <c r="AS35" s="971"/>
      <c r="AT35" s="971"/>
      <c r="AU35" s="971">
        <v>10171</v>
      </c>
      <c r="AV35" s="971"/>
      <c r="AW35" s="971"/>
      <c r="AX35" s="971"/>
      <c r="AY35" s="971"/>
      <c r="AZ35" s="1041" t="s">
        <v>495</v>
      </c>
      <c r="BA35" s="1041"/>
      <c r="BB35" s="1041"/>
      <c r="BC35" s="1041"/>
      <c r="BD35" s="1041"/>
      <c r="BE35" s="972" t="s">
        <v>397</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t="s">
        <v>399</v>
      </c>
      <c r="C36" s="1031"/>
      <c r="D36" s="1031"/>
      <c r="E36" s="1031"/>
      <c r="F36" s="1031"/>
      <c r="G36" s="1031"/>
      <c r="H36" s="1031"/>
      <c r="I36" s="1031"/>
      <c r="J36" s="1031"/>
      <c r="K36" s="1031"/>
      <c r="L36" s="1031"/>
      <c r="M36" s="1031"/>
      <c r="N36" s="1031"/>
      <c r="O36" s="1031"/>
      <c r="P36" s="1032"/>
      <c r="Q36" s="1038">
        <v>3966</v>
      </c>
      <c r="R36" s="1039"/>
      <c r="S36" s="1039"/>
      <c r="T36" s="1039"/>
      <c r="U36" s="1039"/>
      <c r="V36" s="1039">
        <v>4366</v>
      </c>
      <c r="W36" s="1039"/>
      <c r="X36" s="1039"/>
      <c r="Y36" s="1039"/>
      <c r="Z36" s="1039"/>
      <c r="AA36" s="1039">
        <v>-400</v>
      </c>
      <c r="AB36" s="1039"/>
      <c r="AC36" s="1039"/>
      <c r="AD36" s="1039"/>
      <c r="AE36" s="1040"/>
      <c r="AF36" s="1035" t="s">
        <v>122</v>
      </c>
      <c r="AG36" s="1036"/>
      <c r="AH36" s="1036"/>
      <c r="AI36" s="1036"/>
      <c r="AJ36" s="1037"/>
      <c r="AK36" s="980">
        <v>786</v>
      </c>
      <c r="AL36" s="971"/>
      <c r="AM36" s="971"/>
      <c r="AN36" s="971"/>
      <c r="AO36" s="971"/>
      <c r="AP36" s="971">
        <v>4183</v>
      </c>
      <c r="AQ36" s="971"/>
      <c r="AR36" s="971"/>
      <c r="AS36" s="971"/>
      <c r="AT36" s="971"/>
      <c r="AU36" s="971">
        <v>2280</v>
      </c>
      <c r="AV36" s="971"/>
      <c r="AW36" s="971"/>
      <c r="AX36" s="971"/>
      <c r="AY36" s="971"/>
      <c r="AZ36" s="1041" t="s">
        <v>495</v>
      </c>
      <c r="BA36" s="1041"/>
      <c r="BB36" s="1041"/>
      <c r="BC36" s="1041"/>
      <c r="BD36" s="1041"/>
      <c r="BE36" s="972" t="s">
        <v>397</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t="s">
        <v>400</v>
      </c>
      <c r="C37" s="1031"/>
      <c r="D37" s="1031"/>
      <c r="E37" s="1031"/>
      <c r="F37" s="1031"/>
      <c r="G37" s="1031"/>
      <c r="H37" s="1031"/>
      <c r="I37" s="1031"/>
      <c r="J37" s="1031"/>
      <c r="K37" s="1031"/>
      <c r="L37" s="1031"/>
      <c r="M37" s="1031"/>
      <c r="N37" s="1031"/>
      <c r="O37" s="1031"/>
      <c r="P37" s="1032"/>
      <c r="Q37" s="1038">
        <v>55</v>
      </c>
      <c r="R37" s="1039"/>
      <c r="S37" s="1039"/>
      <c r="T37" s="1039"/>
      <c r="U37" s="1039"/>
      <c r="V37" s="1039">
        <v>55</v>
      </c>
      <c r="W37" s="1039"/>
      <c r="X37" s="1039"/>
      <c r="Y37" s="1039"/>
      <c r="Z37" s="1039"/>
      <c r="AA37" s="1039" t="s">
        <v>577</v>
      </c>
      <c r="AB37" s="1039"/>
      <c r="AC37" s="1039"/>
      <c r="AD37" s="1039"/>
      <c r="AE37" s="1040"/>
      <c r="AF37" s="1035" t="s">
        <v>122</v>
      </c>
      <c r="AG37" s="1036"/>
      <c r="AH37" s="1036"/>
      <c r="AI37" s="1036"/>
      <c r="AJ37" s="1037"/>
      <c r="AK37" s="980" t="s">
        <v>577</v>
      </c>
      <c r="AL37" s="971"/>
      <c r="AM37" s="971"/>
      <c r="AN37" s="971"/>
      <c r="AO37" s="971"/>
      <c r="AP37" s="971" t="s">
        <v>495</v>
      </c>
      <c r="AQ37" s="971"/>
      <c r="AR37" s="971"/>
      <c r="AS37" s="971"/>
      <c r="AT37" s="971"/>
      <c r="AU37" s="971" t="s">
        <v>495</v>
      </c>
      <c r="AV37" s="971"/>
      <c r="AW37" s="971"/>
      <c r="AX37" s="971"/>
      <c r="AY37" s="971"/>
      <c r="AZ37" s="1041" t="s">
        <v>495</v>
      </c>
      <c r="BA37" s="1041"/>
      <c r="BB37" s="1041"/>
      <c r="BC37" s="1041"/>
      <c r="BD37" s="1041"/>
      <c r="BE37" s="972" t="s">
        <v>401</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t="s">
        <v>402</v>
      </c>
      <c r="C38" s="1031"/>
      <c r="D38" s="1031"/>
      <c r="E38" s="1031"/>
      <c r="F38" s="1031"/>
      <c r="G38" s="1031"/>
      <c r="H38" s="1031"/>
      <c r="I38" s="1031"/>
      <c r="J38" s="1031"/>
      <c r="K38" s="1031"/>
      <c r="L38" s="1031"/>
      <c r="M38" s="1031"/>
      <c r="N38" s="1031"/>
      <c r="O38" s="1031"/>
      <c r="P38" s="1032"/>
      <c r="Q38" s="1038">
        <v>59</v>
      </c>
      <c r="R38" s="1039"/>
      <c r="S38" s="1039"/>
      <c r="T38" s="1039"/>
      <c r="U38" s="1039"/>
      <c r="V38" s="1039">
        <v>0</v>
      </c>
      <c r="W38" s="1039"/>
      <c r="X38" s="1039"/>
      <c r="Y38" s="1039"/>
      <c r="Z38" s="1039"/>
      <c r="AA38" s="1039" t="s">
        <v>577</v>
      </c>
      <c r="AB38" s="1039"/>
      <c r="AC38" s="1039"/>
      <c r="AD38" s="1039"/>
      <c r="AE38" s="1040"/>
      <c r="AF38" s="1035" t="s">
        <v>122</v>
      </c>
      <c r="AG38" s="1036"/>
      <c r="AH38" s="1036"/>
      <c r="AI38" s="1036"/>
      <c r="AJ38" s="1037"/>
      <c r="AK38" s="980" t="s">
        <v>577</v>
      </c>
      <c r="AL38" s="971"/>
      <c r="AM38" s="971"/>
      <c r="AN38" s="971"/>
      <c r="AO38" s="971"/>
      <c r="AP38" s="971" t="s">
        <v>495</v>
      </c>
      <c r="AQ38" s="971"/>
      <c r="AR38" s="971"/>
      <c r="AS38" s="971"/>
      <c r="AT38" s="971"/>
      <c r="AU38" s="971" t="s">
        <v>495</v>
      </c>
      <c r="AV38" s="971"/>
      <c r="AW38" s="971"/>
      <c r="AX38" s="971"/>
      <c r="AY38" s="971"/>
      <c r="AZ38" s="1041" t="s">
        <v>495</v>
      </c>
      <c r="BA38" s="1041"/>
      <c r="BB38" s="1041"/>
      <c r="BC38" s="1041"/>
      <c r="BD38" s="1041"/>
      <c r="BE38" s="972" t="s">
        <v>401</v>
      </c>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378</v>
      </c>
      <c r="B63" s="937" t="s">
        <v>404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1945</v>
      </c>
      <c r="AG63" s="959"/>
      <c r="AH63" s="959"/>
      <c r="AI63" s="959"/>
      <c r="AJ63" s="1022"/>
      <c r="AK63" s="1023"/>
      <c r="AL63" s="963"/>
      <c r="AM63" s="963"/>
      <c r="AN63" s="963"/>
      <c r="AO63" s="963"/>
      <c r="AP63" s="959">
        <v>22223</v>
      </c>
      <c r="AQ63" s="959"/>
      <c r="AR63" s="959"/>
      <c r="AS63" s="959"/>
      <c r="AT63" s="959"/>
      <c r="AU63" s="959">
        <v>16851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406</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407</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566</v>
      </c>
      <c r="C68" s="986"/>
      <c r="D68" s="986"/>
      <c r="E68" s="986"/>
      <c r="F68" s="986"/>
      <c r="G68" s="986"/>
      <c r="H68" s="986"/>
      <c r="I68" s="986"/>
      <c r="J68" s="986"/>
      <c r="K68" s="986"/>
      <c r="L68" s="986"/>
      <c r="M68" s="986"/>
      <c r="N68" s="986"/>
      <c r="O68" s="986"/>
      <c r="P68" s="987"/>
      <c r="Q68" s="988">
        <v>5949</v>
      </c>
      <c r="R68" s="982"/>
      <c r="S68" s="982"/>
      <c r="T68" s="982"/>
      <c r="U68" s="982"/>
      <c r="V68" s="982">
        <v>4240</v>
      </c>
      <c r="W68" s="982"/>
      <c r="X68" s="982"/>
      <c r="Y68" s="982"/>
      <c r="Z68" s="982"/>
      <c r="AA68" s="982">
        <v>1709</v>
      </c>
      <c r="AB68" s="982"/>
      <c r="AC68" s="982"/>
      <c r="AD68" s="982"/>
      <c r="AE68" s="982"/>
      <c r="AF68" s="982">
        <v>1709</v>
      </c>
      <c r="AG68" s="982"/>
      <c r="AH68" s="982"/>
      <c r="AI68" s="982"/>
      <c r="AJ68" s="982"/>
      <c r="AK68" s="982" t="s">
        <v>495</v>
      </c>
      <c r="AL68" s="982"/>
      <c r="AM68" s="982"/>
      <c r="AN68" s="982"/>
      <c r="AO68" s="982"/>
      <c r="AP68" s="982" t="s">
        <v>495</v>
      </c>
      <c r="AQ68" s="982"/>
      <c r="AR68" s="982"/>
      <c r="AS68" s="982"/>
      <c r="AT68" s="982"/>
      <c r="AU68" s="982" t="s">
        <v>495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567</v>
      </c>
      <c r="C69" s="975"/>
      <c r="D69" s="975"/>
      <c r="E69" s="975"/>
      <c r="F69" s="975"/>
      <c r="G69" s="975"/>
      <c r="H69" s="975"/>
      <c r="I69" s="975"/>
      <c r="J69" s="975"/>
      <c r="K69" s="975"/>
      <c r="L69" s="975"/>
      <c r="M69" s="975"/>
      <c r="N69" s="975"/>
      <c r="O69" s="975"/>
      <c r="P69" s="976"/>
      <c r="Q69" s="977">
        <v>63</v>
      </c>
      <c r="R69" s="971"/>
      <c r="S69" s="971"/>
      <c r="T69" s="971"/>
      <c r="U69" s="971"/>
      <c r="V69" s="971">
        <v>57</v>
      </c>
      <c r="W69" s="971"/>
      <c r="X69" s="971"/>
      <c r="Y69" s="971"/>
      <c r="Z69" s="971"/>
      <c r="AA69" s="971">
        <v>6</v>
      </c>
      <c r="AB69" s="971"/>
      <c r="AC69" s="971"/>
      <c r="AD69" s="971"/>
      <c r="AE69" s="971"/>
      <c r="AF69" s="971">
        <v>6</v>
      </c>
      <c r="AG69" s="971"/>
      <c r="AH69" s="971"/>
      <c r="AI69" s="971"/>
      <c r="AJ69" s="971"/>
      <c r="AK69" s="971" t="s">
        <v>495</v>
      </c>
      <c r="AL69" s="971"/>
      <c r="AM69" s="971"/>
      <c r="AN69" s="971"/>
      <c r="AO69" s="971"/>
      <c r="AP69" s="971" t="s">
        <v>495</v>
      </c>
      <c r="AQ69" s="971"/>
      <c r="AR69" s="971"/>
      <c r="AS69" s="971"/>
      <c r="AT69" s="971"/>
      <c r="AU69" s="971" t="s">
        <v>495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568</v>
      </c>
      <c r="C70" s="975"/>
      <c r="D70" s="975"/>
      <c r="E70" s="975"/>
      <c r="F70" s="975"/>
      <c r="G70" s="975"/>
      <c r="H70" s="975"/>
      <c r="I70" s="975"/>
      <c r="J70" s="975"/>
      <c r="K70" s="975"/>
      <c r="L70" s="975"/>
      <c r="M70" s="975"/>
      <c r="N70" s="975"/>
      <c r="O70" s="975"/>
      <c r="P70" s="976"/>
      <c r="Q70" s="977">
        <v>264</v>
      </c>
      <c r="R70" s="971"/>
      <c r="S70" s="971"/>
      <c r="T70" s="971"/>
      <c r="U70" s="971"/>
      <c r="V70" s="971">
        <v>227</v>
      </c>
      <c r="W70" s="971"/>
      <c r="X70" s="971"/>
      <c r="Y70" s="971"/>
      <c r="Z70" s="971"/>
      <c r="AA70" s="971">
        <v>37</v>
      </c>
      <c r="AB70" s="971"/>
      <c r="AC70" s="971"/>
      <c r="AD70" s="971"/>
      <c r="AE70" s="971"/>
      <c r="AF70" s="971">
        <v>37</v>
      </c>
      <c r="AG70" s="971"/>
      <c r="AH70" s="971"/>
      <c r="AI70" s="971"/>
      <c r="AJ70" s="971"/>
      <c r="AK70" s="971" t="s">
        <v>495</v>
      </c>
      <c r="AL70" s="971"/>
      <c r="AM70" s="971"/>
      <c r="AN70" s="971"/>
      <c r="AO70" s="971"/>
      <c r="AP70" s="971" t="s">
        <v>495</v>
      </c>
      <c r="AQ70" s="971"/>
      <c r="AR70" s="971"/>
      <c r="AS70" s="971"/>
      <c r="AT70" s="971"/>
      <c r="AU70" s="971" t="s">
        <v>495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569</v>
      </c>
      <c r="C71" s="975"/>
      <c r="D71" s="975"/>
      <c r="E71" s="975"/>
      <c r="F71" s="975"/>
      <c r="G71" s="975"/>
      <c r="H71" s="975"/>
      <c r="I71" s="975"/>
      <c r="J71" s="975"/>
      <c r="K71" s="975"/>
      <c r="L71" s="975"/>
      <c r="M71" s="975"/>
      <c r="N71" s="975"/>
      <c r="O71" s="975"/>
      <c r="P71" s="976"/>
      <c r="Q71" s="977">
        <v>295194</v>
      </c>
      <c r="R71" s="971"/>
      <c r="S71" s="971"/>
      <c r="T71" s="971"/>
      <c r="U71" s="971"/>
      <c r="V71" s="971">
        <v>282398</v>
      </c>
      <c r="W71" s="971"/>
      <c r="X71" s="971"/>
      <c r="Y71" s="971"/>
      <c r="Z71" s="971"/>
      <c r="AA71" s="971">
        <v>12796</v>
      </c>
      <c r="AB71" s="971"/>
      <c r="AC71" s="971"/>
      <c r="AD71" s="971"/>
      <c r="AE71" s="971"/>
      <c r="AF71" s="971">
        <v>12796</v>
      </c>
      <c r="AG71" s="971"/>
      <c r="AH71" s="971"/>
      <c r="AI71" s="971"/>
      <c r="AJ71" s="971"/>
      <c r="AK71" s="971" t="s">
        <v>495</v>
      </c>
      <c r="AL71" s="971"/>
      <c r="AM71" s="971"/>
      <c r="AN71" s="971"/>
      <c r="AO71" s="971"/>
      <c r="AP71" s="971" t="s">
        <v>495</v>
      </c>
      <c r="AQ71" s="971"/>
      <c r="AR71" s="971"/>
      <c r="AS71" s="971"/>
      <c r="AT71" s="971"/>
      <c r="AU71" s="971" t="s">
        <v>495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378</v>
      </c>
      <c r="B88" s="937" t="s">
        <v>408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14548</v>
      </c>
      <c r="AG88" s="959"/>
      <c r="AH88" s="959"/>
      <c r="AI88" s="959"/>
      <c r="AJ88" s="959"/>
      <c r="AK88" s="963"/>
      <c r="AL88" s="963"/>
      <c r="AM88" s="963"/>
      <c r="AN88" s="963"/>
      <c r="AO88" s="963"/>
      <c r="AP88" s="959" t="s">
        <v>495</v>
      </c>
      <c r="AQ88" s="959"/>
      <c r="AR88" s="959"/>
      <c r="AS88" s="959"/>
      <c r="AT88" s="959"/>
      <c r="AU88" s="959" t="s">
        <v>495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497</v>
      </c>
      <c r="CS102" s="953"/>
      <c r="CT102" s="953"/>
      <c r="CU102" s="953"/>
      <c r="CV102" s="954"/>
      <c r="CW102" s="952">
        <v>224</v>
      </c>
      <c r="CX102" s="953"/>
      <c r="CY102" s="953"/>
      <c r="CZ102" s="953"/>
      <c r="DA102" s="954"/>
      <c r="DB102" s="952" t="s">
        <v>495</v>
      </c>
      <c r="DC102" s="953"/>
      <c r="DD102" s="953"/>
      <c r="DE102" s="953"/>
      <c r="DF102" s="954"/>
      <c r="DG102" s="952" t="s">
        <v>495</v>
      </c>
      <c r="DH102" s="953"/>
      <c r="DI102" s="953"/>
      <c r="DJ102" s="953"/>
      <c r="DK102" s="954"/>
      <c r="DL102" s="952" t="s">
        <v>495</v>
      </c>
      <c r="DM102" s="953"/>
      <c r="DN102" s="953"/>
      <c r="DO102" s="953"/>
      <c r="DP102" s="954"/>
      <c r="DQ102" s="952" t="s">
        <v>495</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411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417</v>
      </c>
      <c r="AB109" s="896"/>
      <c r="AC109" s="896"/>
      <c r="AD109" s="896"/>
      <c r="AE109" s="897"/>
      <c r="AF109" s="898" t="s">
        <v>418</v>
      </c>
      <c r="AG109" s="896"/>
      <c r="AH109" s="896"/>
      <c r="AI109" s="896"/>
      <c r="AJ109" s="897"/>
      <c r="AK109" s="898" t="s">
        <v>294</v>
      </c>
      <c r="AL109" s="896"/>
      <c r="AM109" s="896"/>
      <c r="AN109" s="896"/>
      <c r="AO109" s="897"/>
      <c r="AP109" s="898" t="s">
        <v>419</v>
      </c>
      <c r="AQ109" s="896"/>
      <c r="AR109" s="896"/>
      <c r="AS109" s="896"/>
      <c r="AT109" s="929"/>
      <c r="AU109" s="895" t="s">
        <v>416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417</v>
      </c>
      <c r="BR109" s="896"/>
      <c r="BS109" s="896"/>
      <c r="BT109" s="896"/>
      <c r="BU109" s="897"/>
      <c r="BV109" s="898" t="s">
        <v>418</v>
      </c>
      <c r="BW109" s="896"/>
      <c r="BX109" s="896"/>
      <c r="BY109" s="896"/>
      <c r="BZ109" s="897"/>
      <c r="CA109" s="898" t="s">
        <v>294</v>
      </c>
      <c r="CB109" s="896"/>
      <c r="CC109" s="896"/>
      <c r="CD109" s="896"/>
      <c r="CE109" s="897"/>
      <c r="CF109" s="936" t="s">
        <v>419</v>
      </c>
      <c r="CG109" s="936"/>
      <c r="CH109" s="936"/>
      <c r="CI109" s="936"/>
      <c r="CJ109" s="936"/>
      <c r="CK109" s="898" t="s">
        <v>420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417</v>
      </c>
      <c r="DH109" s="896"/>
      <c r="DI109" s="896"/>
      <c r="DJ109" s="896"/>
      <c r="DK109" s="897"/>
      <c r="DL109" s="898" t="s">
        <v>418</v>
      </c>
      <c r="DM109" s="896"/>
      <c r="DN109" s="896"/>
      <c r="DO109" s="896"/>
      <c r="DP109" s="897"/>
      <c r="DQ109" s="898" t="s">
        <v>294</v>
      </c>
      <c r="DR109" s="896"/>
      <c r="DS109" s="896"/>
      <c r="DT109" s="896"/>
      <c r="DU109" s="897"/>
      <c r="DV109" s="898" t="s">
        <v>419</v>
      </c>
      <c r="DW109" s="896"/>
      <c r="DX109" s="896"/>
      <c r="DY109" s="896"/>
      <c r="DZ109" s="929"/>
    </row>
    <row r="110" spans="1:131" s="230" customFormat="1" ht="26.25" customHeight="1" x14ac:dyDescent="0.2">
      <c r="A110" s="807" t="s">
        <v>421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3689216</v>
      </c>
      <c r="AB110" s="889"/>
      <c r="AC110" s="889"/>
      <c r="AD110" s="889"/>
      <c r="AE110" s="890"/>
      <c r="AF110" s="891">
        <v>3598839</v>
      </c>
      <c r="AG110" s="889"/>
      <c r="AH110" s="889"/>
      <c r="AI110" s="889"/>
      <c r="AJ110" s="890"/>
      <c r="AK110" s="891">
        <v>3544634</v>
      </c>
      <c r="AL110" s="889"/>
      <c r="AM110" s="889"/>
      <c r="AN110" s="889"/>
      <c r="AO110" s="890"/>
      <c r="AP110" s="892">
        <v>24.9</v>
      </c>
      <c r="AQ110" s="893"/>
      <c r="AR110" s="893"/>
      <c r="AS110" s="893"/>
      <c r="AT110" s="894"/>
      <c r="AU110" s="930" t="s">
        <v>69</v>
      </c>
      <c r="AV110" s="931"/>
      <c r="AW110" s="931"/>
      <c r="AX110" s="931"/>
      <c r="AY110" s="931"/>
      <c r="AZ110" s="860" t="s">
        <v>422</v>
      </c>
      <c r="BA110" s="808"/>
      <c r="BB110" s="808"/>
      <c r="BC110" s="808"/>
      <c r="BD110" s="808"/>
      <c r="BE110" s="808"/>
      <c r="BF110" s="808"/>
      <c r="BG110" s="808"/>
      <c r="BH110" s="808"/>
      <c r="BI110" s="808"/>
      <c r="BJ110" s="808"/>
      <c r="BK110" s="808"/>
      <c r="BL110" s="808"/>
      <c r="BM110" s="808"/>
      <c r="BN110" s="808"/>
      <c r="BO110" s="808"/>
      <c r="BP110" s="809"/>
      <c r="BQ110" s="861">
        <v>29813022</v>
      </c>
      <c r="BR110" s="842"/>
      <c r="BS110" s="842"/>
      <c r="BT110" s="842"/>
      <c r="BU110" s="842"/>
      <c r="BV110" s="842">
        <v>28299483</v>
      </c>
      <c r="BW110" s="842"/>
      <c r="BX110" s="842"/>
      <c r="BY110" s="842"/>
      <c r="BZ110" s="842"/>
      <c r="CA110" s="842">
        <v>27764772</v>
      </c>
      <c r="CB110" s="842"/>
      <c r="CC110" s="842"/>
      <c r="CD110" s="842"/>
      <c r="CE110" s="842"/>
      <c r="CF110" s="866">
        <v>195.2</v>
      </c>
      <c r="CG110" s="867"/>
      <c r="CH110" s="867"/>
      <c r="CI110" s="867"/>
      <c r="CJ110" s="867"/>
      <c r="CK110" s="926" t="s">
        <v>423</v>
      </c>
      <c r="CL110" s="819"/>
      <c r="CM110" s="860" t="s">
        <v>424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426</v>
      </c>
      <c r="BA111" s="752"/>
      <c r="BB111" s="752"/>
      <c r="BC111" s="752"/>
      <c r="BD111" s="752"/>
      <c r="BE111" s="752"/>
      <c r="BF111" s="752"/>
      <c r="BG111" s="752"/>
      <c r="BH111" s="752"/>
      <c r="BI111" s="752"/>
      <c r="BJ111" s="752"/>
      <c r="BK111" s="752"/>
      <c r="BL111" s="752"/>
      <c r="BM111" s="752"/>
      <c r="BN111" s="752"/>
      <c r="BO111" s="752"/>
      <c r="BP111" s="753"/>
      <c r="BQ111" s="816">
        <v>9360</v>
      </c>
      <c r="BR111" s="817"/>
      <c r="BS111" s="817"/>
      <c r="BT111" s="817"/>
      <c r="BU111" s="817"/>
      <c r="BV111" s="817">
        <v>7800</v>
      </c>
      <c r="BW111" s="817"/>
      <c r="BX111" s="817"/>
      <c r="BY111" s="817"/>
      <c r="BZ111" s="817"/>
      <c r="CA111" s="817">
        <v>6240</v>
      </c>
      <c r="CB111" s="817"/>
      <c r="CC111" s="817"/>
      <c r="CD111" s="817"/>
      <c r="CE111" s="817"/>
      <c r="CF111" s="875">
        <v>0</v>
      </c>
      <c r="CG111" s="876"/>
      <c r="CH111" s="876"/>
      <c r="CI111" s="876"/>
      <c r="CJ111" s="876"/>
      <c r="CK111" s="927"/>
      <c r="CL111" s="821"/>
      <c r="CM111" s="815" t="s">
        <v>427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428</v>
      </c>
      <c r="B112" s="913"/>
      <c r="C112" s="752" t="s">
        <v>429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430</v>
      </c>
      <c r="BA112" s="752"/>
      <c r="BB112" s="752"/>
      <c r="BC112" s="752"/>
      <c r="BD112" s="752"/>
      <c r="BE112" s="752"/>
      <c r="BF112" s="752"/>
      <c r="BG112" s="752"/>
      <c r="BH112" s="752"/>
      <c r="BI112" s="752"/>
      <c r="BJ112" s="752"/>
      <c r="BK112" s="752"/>
      <c r="BL112" s="752"/>
      <c r="BM112" s="752"/>
      <c r="BN112" s="752"/>
      <c r="BO112" s="752"/>
      <c r="BP112" s="753"/>
      <c r="BQ112" s="816">
        <v>18983994</v>
      </c>
      <c r="BR112" s="817"/>
      <c r="BS112" s="817"/>
      <c r="BT112" s="817"/>
      <c r="BU112" s="817"/>
      <c r="BV112" s="817">
        <v>17676437</v>
      </c>
      <c r="BW112" s="817"/>
      <c r="BX112" s="817"/>
      <c r="BY112" s="817"/>
      <c r="BZ112" s="817"/>
      <c r="CA112" s="817">
        <v>16848961</v>
      </c>
      <c r="CB112" s="817"/>
      <c r="CC112" s="817"/>
      <c r="CD112" s="817"/>
      <c r="CE112" s="817"/>
      <c r="CF112" s="875">
        <v>118.4</v>
      </c>
      <c r="CG112" s="876"/>
      <c r="CH112" s="876"/>
      <c r="CI112" s="876"/>
      <c r="CJ112" s="876"/>
      <c r="CK112" s="927"/>
      <c r="CL112" s="821"/>
      <c r="CM112" s="815" t="s">
        <v>431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432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1884930</v>
      </c>
      <c r="AB113" s="919"/>
      <c r="AC113" s="919"/>
      <c r="AD113" s="919"/>
      <c r="AE113" s="920"/>
      <c r="AF113" s="921">
        <v>1839036</v>
      </c>
      <c r="AG113" s="919"/>
      <c r="AH113" s="919"/>
      <c r="AI113" s="919"/>
      <c r="AJ113" s="920"/>
      <c r="AK113" s="921">
        <v>1786992</v>
      </c>
      <c r="AL113" s="919"/>
      <c r="AM113" s="919"/>
      <c r="AN113" s="919"/>
      <c r="AO113" s="920"/>
      <c r="AP113" s="922">
        <v>12.6</v>
      </c>
      <c r="AQ113" s="923"/>
      <c r="AR113" s="923"/>
      <c r="AS113" s="923"/>
      <c r="AT113" s="924"/>
      <c r="AU113" s="932"/>
      <c r="AV113" s="933"/>
      <c r="AW113" s="933"/>
      <c r="AX113" s="933"/>
      <c r="AY113" s="933"/>
      <c r="AZ113" s="815" t="s">
        <v>433</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436</v>
      </c>
      <c r="BA114" s="752"/>
      <c r="BB114" s="752"/>
      <c r="BC114" s="752"/>
      <c r="BD114" s="752"/>
      <c r="BE114" s="752"/>
      <c r="BF114" s="752"/>
      <c r="BG114" s="752"/>
      <c r="BH114" s="752"/>
      <c r="BI114" s="752"/>
      <c r="BJ114" s="752"/>
      <c r="BK114" s="752"/>
      <c r="BL114" s="752"/>
      <c r="BM114" s="752"/>
      <c r="BN114" s="752"/>
      <c r="BO114" s="752"/>
      <c r="BP114" s="753"/>
      <c r="BQ114" s="816">
        <v>1192582</v>
      </c>
      <c r="BR114" s="817"/>
      <c r="BS114" s="817"/>
      <c r="BT114" s="817"/>
      <c r="BU114" s="817"/>
      <c r="BV114" s="817">
        <v>1195567</v>
      </c>
      <c r="BW114" s="817"/>
      <c r="BX114" s="817"/>
      <c r="BY114" s="817"/>
      <c r="BZ114" s="817"/>
      <c r="CA114" s="817">
        <v>1373663</v>
      </c>
      <c r="CB114" s="817"/>
      <c r="CC114" s="817"/>
      <c r="CD114" s="817"/>
      <c r="CE114" s="817"/>
      <c r="CF114" s="875">
        <v>9.6999999999999993</v>
      </c>
      <c r="CG114" s="876"/>
      <c r="CH114" s="876"/>
      <c r="CI114" s="876"/>
      <c r="CJ114" s="876"/>
      <c r="CK114" s="927"/>
      <c r="CL114" s="821"/>
      <c r="CM114" s="815" t="s">
        <v>437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1560</v>
      </c>
      <c r="AB115" s="919"/>
      <c r="AC115" s="919"/>
      <c r="AD115" s="919"/>
      <c r="AE115" s="920"/>
      <c r="AF115" s="921">
        <v>1560</v>
      </c>
      <c r="AG115" s="919"/>
      <c r="AH115" s="919"/>
      <c r="AI115" s="919"/>
      <c r="AJ115" s="920"/>
      <c r="AK115" s="921">
        <v>1560</v>
      </c>
      <c r="AL115" s="919"/>
      <c r="AM115" s="919"/>
      <c r="AN115" s="919"/>
      <c r="AO115" s="920"/>
      <c r="AP115" s="922">
        <v>0</v>
      </c>
      <c r="AQ115" s="923"/>
      <c r="AR115" s="923"/>
      <c r="AS115" s="923"/>
      <c r="AT115" s="924"/>
      <c r="AU115" s="932"/>
      <c r="AV115" s="933"/>
      <c r="AW115" s="933"/>
      <c r="AX115" s="933"/>
      <c r="AY115" s="933"/>
      <c r="AZ115" s="815" t="s">
        <v>439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440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441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210</v>
      </c>
      <c r="AB116" s="780"/>
      <c r="AC116" s="780"/>
      <c r="AD116" s="780"/>
      <c r="AE116" s="781"/>
      <c r="AF116" s="782">
        <v>929</v>
      </c>
      <c r="AG116" s="780"/>
      <c r="AH116" s="780"/>
      <c r="AI116" s="780"/>
      <c r="AJ116" s="781"/>
      <c r="AK116" s="782">
        <v>1676</v>
      </c>
      <c r="AL116" s="780"/>
      <c r="AM116" s="780"/>
      <c r="AN116" s="780"/>
      <c r="AO116" s="781"/>
      <c r="AP116" s="824">
        <v>0</v>
      </c>
      <c r="AQ116" s="825"/>
      <c r="AR116" s="825"/>
      <c r="AS116" s="825"/>
      <c r="AT116" s="826"/>
      <c r="AU116" s="932"/>
      <c r="AV116" s="933"/>
      <c r="AW116" s="933"/>
      <c r="AX116" s="933"/>
      <c r="AY116" s="933"/>
      <c r="AZ116" s="909" t="s">
        <v>442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444</v>
      </c>
      <c r="Z117" s="897"/>
      <c r="AA117" s="902">
        <v>5575916</v>
      </c>
      <c r="AB117" s="903"/>
      <c r="AC117" s="903"/>
      <c r="AD117" s="903"/>
      <c r="AE117" s="904"/>
      <c r="AF117" s="905">
        <v>5440364</v>
      </c>
      <c r="AG117" s="903"/>
      <c r="AH117" s="903"/>
      <c r="AI117" s="903"/>
      <c r="AJ117" s="904"/>
      <c r="AK117" s="905">
        <v>5334862</v>
      </c>
      <c r="AL117" s="903"/>
      <c r="AM117" s="903"/>
      <c r="AN117" s="903"/>
      <c r="AO117" s="904"/>
      <c r="AP117" s="906"/>
      <c r="AQ117" s="907"/>
      <c r="AR117" s="907"/>
      <c r="AS117" s="907"/>
      <c r="AT117" s="908"/>
      <c r="AU117" s="932"/>
      <c r="AV117" s="933"/>
      <c r="AW117" s="933"/>
      <c r="AX117" s="933"/>
      <c r="AY117" s="933"/>
      <c r="AZ117" s="863" t="s">
        <v>445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420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417</v>
      </c>
      <c r="AB118" s="896"/>
      <c r="AC118" s="896"/>
      <c r="AD118" s="896"/>
      <c r="AE118" s="897"/>
      <c r="AF118" s="898" t="s">
        <v>418</v>
      </c>
      <c r="AG118" s="896"/>
      <c r="AH118" s="896"/>
      <c r="AI118" s="896"/>
      <c r="AJ118" s="897"/>
      <c r="AK118" s="898" t="s">
        <v>294</v>
      </c>
      <c r="AL118" s="896"/>
      <c r="AM118" s="896"/>
      <c r="AN118" s="896"/>
      <c r="AO118" s="897"/>
      <c r="AP118" s="899" t="s">
        <v>419</v>
      </c>
      <c r="AQ118" s="900"/>
      <c r="AR118" s="900"/>
      <c r="AS118" s="900"/>
      <c r="AT118" s="901"/>
      <c r="AU118" s="932"/>
      <c r="AV118" s="933"/>
      <c r="AW118" s="933"/>
      <c r="AX118" s="933"/>
      <c r="AY118" s="933"/>
      <c r="AZ118" s="838" t="s">
        <v>447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423</v>
      </c>
      <c r="B119" s="819"/>
      <c r="C119" s="860" t="s">
        <v>424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449</v>
      </c>
      <c r="BP119" s="878"/>
      <c r="BQ119" s="879">
        <v>49998958</v>
      </c>
      <c r="BR119" s="845"/>
      <c r="BS119" s="845"/>
      <c r="BT119" s="845"/>
      <c r="BU119" s="845"/>
      <c r="BV119" s="845">
        <v>47179287</v>
      </c>
      <c r="BW119" s="845"/>
      <c r="BX119" s="845"/>
      <c r="BY119" s="845"/>
      <c r="BZ119" s="845"/>
      <c r="CA119" s="845">
        <v>45993636</v>
      </c>
      <c r="CB119" s="845"/>
      <c r="CC119" s="845"/>
      <c r="CD119" s="845"/>
      <c r="CE119" s="845"/>
      <c r="CF119" s="748"/>
      <c r="CG119" s="749"/>
      <c r="CH119" s="749"/>
      <c r="CI119" s="749"/>
      <c r="CJ119" s="834"/>
      <c r="CK119" s="928"/>
      <c r="CL119" s="823"/>
      <c r="CM119" s="838" t="s">
        <v>450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9360</v>
      </c>
      <c r="DH119" s="764"/>
      <c r="DI119" s="764"/>
      <c r="DJ119" s="764"/>
      <c r="DK119" s="765"/>
      <c r="DL119" s="766">
        <v>7800</v>
      </c>
      <c r="DM119" s="764"/>
      <c r="DN119" s="764"/>
      <c r="DO119" s="764"/>
      <c r="DP119" s="765"/>
      <c r="DQ119" s="766">
        <v>6240</v>
      </c>
      <c r="DR119" s="764"/>
      <c r="DS119" s="764"/>
      <c r="DT119" s="764"/>
      <c r="DU119" s="765"/>
      <c r="DV119" s="848">
        <v>0</v>
      </c>
      <c r="DW119" s="849"/>
      <c r="DX119" s="849"/>
      <c r="DY119" s="849"/>
      <c r="DZ119" s="850"/>
    </row>
    <row r="120" spans="1:130" s="230" customFormat="1" ht="26.25" customHeight="1" x14ac:dyDescent="0.2">
      <c r="A120" s="820"/>
      <c r="B120" s="821"/>
      <c r="C120" s="815" t="s">
        <v>427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451</v>
      </c>
      <c r="AV120" s="881"/>
      <c r="AW120" s="881"/>
      <c r="AX120" s="881"/>
      <c r="AY120" s="882"/>
      <c r="AZ120" s="860" t="s">
        <v>452</v>
      </c>
      <c r="BA120" s="808"/>
      <c r="BB120" s="808"/>
      <c r="BC120" s="808"/>
      <c r="BD120" s="808"/>
      <c r="BE120" s="808"/>
      <c r="BF120" s="808"/>
      <c r="BG120" s="808"/>
      <c r="BH120" s="808"/>
      <c r="BI120" s="808"/>
      <c r="BJ120" s="808"/>
      <c r="BK120" s="808"/>
      <c r="BL120" s="808"/>
      <c r="BM120" s="808"/>
      <c r="BN120" s="808"/>
      <c r="BO120" s="808"/>
      <c r="BP120" s="809"/>
      <c r="BQ120" s="861">
        <v>6304577</v>
      </c>
      <c r="BR120" s="842"/>
      <c r="BS120" s="842"/>
      <c r="BT120" s="842"/>
      <c r="BU120" s="842"/>
      <c r="BV120" s="842">
        <v>6609274</v>
      </c>
      <c r="BW120" s="842"/>
      <c r="BX120" s="842"/>
      <c r="BY120" s="842"/>
      <c r="BZ120" s="842"/>
      <c r="CA120" s="842">
        <v>6427805</v>
      </c>
      <c r="CB120" s="842"/>
      <c r="CC120" s="842"/>
      <c r="CD120" s="842"/>
      <c r="CE120" s="842"/>
      <c r="CF120" s="866">
        <v>45.2</v>
      </c>
      <c r="CG120" s="867"/>
      <c r="CH120" s="867"/>
      <c r="CI120" s="867"/>
      <c r="CJ120" s="867"/>
      <c r="CK120" s="868" t="s">
        <v>453</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12112751</v>
      </c>
      <c r="DH120" s="842"/>
      <c r="DI120" s="842"/>
      <c r="DJ120" s="842"/>
      <c r="DK120" s="842"/>
      <c r="DL120" s="842">
        <v>10957022</v>
      </c>
      <c r="DM120" s="842"/>
      <c r="DN120" s="842"/>
      <c r="DO120" s="842"/>
      <c r="DP120" s="842"/>
      <c r="DQ120" s="842">
        <v>10171162</v>
      </c>
      <c r="DR120" s="842"/>
      <c r="DS120" s="842"/>
      <c r="DT120" s="842"/>
      <c r="DU120" s="842"/>
      <c r="DV120" s="843">
        <v>71.5</v>
      </c>
      <c r="DW120" s="843"/>
      <c r="DX120" s="843"/>
      <c r="DY120" s="843"/>
      <c r="DZ120" s="844"/>
    </row>
    <row r="121" spans="1:130" s="230" customFormat="1" ht="26.25" customHeight="1" x14ac:dyDescent="0.2">
      <c r="A121" s="820"/>
      <c r="B121" s="821"/>
      <c r="C121" s="863" t="s">
        <v>454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455</v>
      </c>
      <c r="BA121" s="752"/>
      <c r="BB121" s="752"/>
      <c r="BC121" s="752"/>
      <c r="BD121" s="752"/>
      <c r="BE121" s="752"/>
      <c r="BF121" s="752"/>
      <c r="BG121" s="752"/>
      <c r="BH121" s="752"/>
      <c r="BI121" s="752"/>
      <c r="BJ121" s="752"/>
      <c r="BK121" s="752"/>
      <c r="BL121" s="752"/>
      <c r="BM121" s="752"/>
      <c r="BN121" s="752"/>
      <c r="BO121" s="752"/>
      <c r="BP121" s="753"/>
      <c r="BQ121" s="816">
        <v>193227</v>
      </c>
      <c r="BR121" s="817"/>
      <c r="BS121" s="817"/>
      <c r="BT121" s="817"/>
      <c r="BU121" s="817"/>
      <c r="BV121" s="817">
        <v>153634</v>
      </c>
      <c r="BW121" s="817"/>
      <c r="BX121" s="817"/>
      <c r="BY121" s="817"/>
      <c r="BZ121" s="817"/>
      <c r="CA121" s="817">
        <v>120427</v>
      </c>
      <c r="CB121" s="817"/>
      <c r="CC121" s="817"/>
      <c r="CD121" s="817"/>
      <c r="CE121" s="817"/>
      <c r="CF121" s="875">
        <v>0.8</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4144015</v>
      </c>
      <c r="DH121" s="817"/>
      <c r="DI121" s="817"/>
      <c r="DJ121" s="817"/>
      <c r="DK121" s="817"/>
      <c r="DL121" s="817">
        <v>4205022</v>
      </c>
      <c r="DM121" s="817"/>
      <c r="DN121" s="817"/>
      <c r="DO121" s="817"/>
      <c r="DP121" s="817"/>
      <c r="DQ121" s="817">
        <v>4302776</v>
      </c>
      <c r="DR121" s="817"/>
      <c r="DS121" s="817"/>
      <c r="DT121" s="817"/>
      <c r="DU121" s="817"/>
      <c r="DV121" s="794">
        <v>30.2</v>
      </c>
      <c r="DW121" s="794"/>
      <c r="DX121" s="794"/>
      <c r="DY121" s="794"/>
      <c r="DZ121" s="795"/>
    </row>
    <row r="122" spans="1:130" s="230" customFormat="1" ht="26.25" customHeight="1" x14ac:dyDescent="0.2">
      <c r="A122" s="820"/>
      <c r="B122" s="821"/>
      <c r="C122" s="815" t="s">
        <v>437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456</v>
      </c>
      <c r="BA122" s="839"/>
      <c r="BB122" s="839"/>
      <c r="BC122" s="839"/>
      <c r="BD122" s="839"/>
      <c r="BE122" s="839"/>
      <c r="BF122" s="839"/>
      <c r="BG122" s="839"/>
      <c r="BH122" s="839"/>
      <c r="BI122" s="839"/>
      <c r="BJ122" s="839"/>
      <c r="BK122" s="839"/>
      <c r="BL122" s="839"/>
      <c r="BM122" s="839"/>
      <c r="BN122" s="839"/>
      <c r="BO122" s="839"/>
      <c r="BP122" s="840"/>
      <c r="BQ122" s="879">
        <v>33043737</v>
      </c>
      <c r="BR122" s="845"/>
      <c r="BS122" s="845"/>
      <c r="BT122" s="845"/>
      <c r="BU122" s="845"/>
      <c r="BV122" s="845">
        <v>30519022</v>
      </c>
      <c r="BW122" s="845"/>
      <c r="BX122" s="845"/>
      <c r="BY122" s="845"/>
      <c r="BZ122" s="845"/>
      <c r="CA122" s="845">
        <v>29717246</v>
      </c>
      <c r="CB122" s="845"/>
      <c r="CC122" s="845"/>
      <c r="CD122" s="845"/>
      <c r="CE122" s="845"/>
      <c r="CF122" s="846">
        <v>208.9</v>
      </c>
      <c r="CG122" s="847"/>
      <c r="CH122" s="847"/>
      <c r="CI122" s="847"/>
      <c r="CJ122" s="847"/>
      <c r="CK122" s="869"/>
      <c r="CL122" s="855"/>
      <c r="CM122" s="855"/>
      <c r="CN122" s="855"/>
      <c r="CO122" s="856"/>
      <c r="CP122" s="835" t="s">
        <v>399</v>
      </c>
      <c r="CQ122" s="836"/>
      <c r="CR122" s="836"/>
      <c r="CS122" s="836"/>
      <c r="CT122" s="836"/>
      <c r="CU122" s="836"/>
      <c r="CV122" s="836"/>
      <c r="CW122" s="836"/>
      <c r="CX122" s="836"/>
      <c r="CY122" s="836"/>
      <c r="CZ122" s="836"/>
      <c r="DA122" s="836"/>
      <c r="DB122" s="836"/>
      <c r="DC122" s="836"/>
      <c r="DD122" s="836"/>
      <c r="DE122" s="836"/>
      <c r="DF122" s="837"/>
      <c r="DG122" s="816">
        <v>2615508</v>
      </c>
      <c r="DH122" s="817"/>
      <c r="DI122" s="817"/>
      <c r="DJ122" s="817"/>
      <c r="DK122" s="817"/>
      <c r="DL122" s="817">
        <v>2417836</v>
      </c>
      <c r="DM122" s="817"/>
      <c r="DN122" s="817"/>
      <c r="DO122" s="817"/>
      <c r="DP122" s="817"/>
      <c r="DQ122" s="817">
        <v>2279593</v>
      </c>
      <c r="DR122" s="817"/>
      <c r="DS122" s="817"/>
      <c r="DT122" s="817"/>
      <c r="DU122" s="817"/>
      <c r="DV122" s="794">
        <v>16</v>
      </c>
      <c r="DW122" s="794"/>
      <c r="DX122" s="794"/>
      <c r="DY122" s="794"/>
      <c r="DZ122" s="795"/>
    </row>
    <row r="123" spans="1:130" s="230" customFormat="1" ht="26.25" customHeight="1" x14ac:dyDescent="0.2">
      <c r="A123" s="820"/>
      <c r="B123" s="821"/>
      <c r="C123" s="815" t="s">
        <v>443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457</v>
      </c>
      <c r="BP123" s="878"/>
      <c r="BQ123" s="832">
        <v>39541541</v>
      </c>
      <c r="BR123" s="833"/>
      <c r="BS123" s="833"/>
      <c r="BT123" s="833"/>
      <c r="BU123" s="833"/>
      <c r="BV123" s="833">
        <v>37281930</v>
      </c>
      <c r="BW123" s="833"/>
      <c r="BX123" s="833"/>
      <c r="BY123" s="833"/>
      <c r="BZ123" s="833"/>
      <c r="CA123" s="833">
        <v>36265478</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v>88752</v>
      </c>
      <c r="DH123" s="780"/>
      <c r="DI123" s="780"/>
      <c r="DJ123" s="780"/>
      <c r="DK123" s="781"/>
      <c r="DL123" s="782">
        <v>75848</v>
      </c>
      <c r="DM123" s="780"/>
      <c r="DN123" s="780"/>
      <c r="DO123" s="780"/>
      <c r="DP123" s="781"/>
      <c r="DQ123" s="782">
        <v>75756</v>
      </c>
      <c r="DR123" s="780"/>
      <c r="DS123" s="780"/>
      <c r="DT123" s="780"/>
      <c r="DU123" s="781"/>
      <c r="DV123" s="824">
        <v>0.5</v>
      </c>
      <c r="DW123" s="825"/>
      <c r="DX123" s="825"/>
      <c r="DY123" s="825"/>
      <c r="DZ123" s="826"/>
    </row>
    <row r="124" spans="1:130" s="230" customFormat="1" ht="26.25" customHeight="1" thickBot="1" x14ac:dyDescent="0.25">
      <c r="A124" s="820"/>
      <c r="B124" s="821"/>
      <c r="C124" s="815" t="s">
        <v>446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72.099999999999994</v>
      </c>
      <c r="BR124" s="831"/>
      <c r="BS124" s="831"/>
      <c r="BT124" s="831"/>
      <c r="BU124" s="831"/>
      <c r="BV124" s="831">
        <v>70.099999999999994</v>
      </c>
      <c r="BW124" s="831"/>
      <c r="BX124" s="831"/>
      <c r="BY124" s="831"/>
      <c r="BZ124" s="831"/>
      <c r="CA124" s="831">
        <v>68.3</v>
      </c>
      <c r="CB124" s="831"/>
      <c r="CC124" s="831"/>
      <c r="CD124" s="831"/>
      <c r="CE124" s="831"/>
      <c r="CF124" s="726"/>
      <c r="CG124" s="727"/>
      <c r="CH124" s="727"/>
      <c r="CI124" s="727"/>
      <c r="CJ124" s="862"/>
      <c r="CK124" s="870"/>
      <c r="CL124" s="870"/>
      <c r="CM124" s="870"/>
      <c r="CN124" s="870"/>
      <c r="CO124" s="871"/>
      <c r="CP124" s="835" t="s">
        <v>459</v>
      </c>
      <c r="CQ124" s="836"/>
      <c r="CR124" s="836"/>
      <c r="CS124" s="836"/>
      <c r="CT124" s="836"/>
      <c r="CU124" s="836"/>
      <c r="CV124" s="836"/>
      <c r="CW124" s="836"/>
      <c r="CX124" s="836"/>
      <c r="CY124" s="836"/>
      <c r="CZ124" s="836"/>
      <c r="DA124" s="836"/>
      <c r="DB124" s="836"/>
      <c r="DC124" s="836"/>
      <c r="DD124" s="836"/>
      <c r="DE124" s="836"/>
      <c r="DF124" s="837"/>
      <c r="DG124" s="763">
        <v>22968</v>
      </c>
      <c r="DH124" s="764"/>
      <c r="DI124" s="764"/>
      <c r="DJ124" s="764"/>
      <c r="DK124" s="765"/>
      <c r="DL124" s="766">
        <v>20709</v>
      </c>
      <c r="DM124" s="764"/>
      <c r="DN124" s="764"/>
      <c r="DO124" s="764"/>
      <c r="DP124" s="765"/>
      <c r="DQ124" s="766">
        <v>19674</v>
      </c>
      <c r="DR124" s="764"/>
      <c r="DS124" s="764"/>
      <c r="DT124" s="764"/>
      <c r="DU124" s="765"/>
      <c r="DV124" s="848">
        <v>0.1</v>
      </c>
      <c r="DW124" s="849"/>
      <c r="DX124" s="849"/>
      <c r="DY124" s="849"/>
      <c r="DZ124" s="850"/>
    </row>
    <row r="125" spans="1:130" s="230" customFormat="1" ht="26.25" customHeight="1" x14ac:dyDescent="0.2">
      <c r="A125" s="820"/>
      <c r="B125" s="821"/>
      <c r="C125" s="815" t="s">
        <v>448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460</v>
      </c>
      <c r="CL125" s="852"/>
      <c r="CM125" s="852"/>
      <c r="CN125" s="852"/>
      <c r="CO125" s="853"/>
      <c r="CP125" s="860" t="s">
        <v>461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450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1560</v>
      </c>
      <c r="AB126" s="780"/>
      <c r="AC126" s="780"/>
      <c r="AD126" s="780"/>
      <c r="AE126" s="781"/>
      <c r="AF126" s="782">
        <v>1560</v>
      </c>
      <c r="AG126" s="780"/>
      <c r="AH126" s="780"/>
      <c r="AI126" s="780"/>
      <c r="AJ126" s="781"/>
      <c r="AK126" s="782">
        <v>1560</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463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464</v>
      </c>
      <c r="AY127" s="812"/>
      <c r="AZ127" s="812"/>
      <c r="BA127" s="812"/>
      <c r="BB127" s="812"/>
      <c r="BC127" s="812"/>
      <c r="BD127" s="812"/>
      <c r="BE127" s="813"/>
      <c r="BF127" s="811" t="s">
        <v>465</v>
      </c>
      <c r="BG127" s="812"/>
      <c r="BH127" s="812"/>
      <c r="BI127" s="812"/>
      <c r="BJ127" s="812"/>
      <c r="BK127" s="812"/>
      <c r="BL127" s="813"/>
      <c r="BM127" s="811" t="s">
        <v>466</v>
      </c>
      <c r="BN127" s="812"/>
      <c r="BO127" s="812"/>
      <c r="BP127" s="812"/>
      <c r="BQ127" s="812"/>
      <c r="BR127" s="812"/>
      <c r="BS127" s="813"/>
      <c r="BT127" s="811" t="s">
        <v>467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470</v>
      </c>
      <c r="X128" s="798"/>
      <c r="Y128" s="798"/>
      <c r="Z128" s="799"/>
      <c r="AA128" s="800">
        <v>53923</v>
      </c>
      <c r="AB128" s="801"/>
      <c r="AC128" s="801"/>
      <c r="AD128" s="801"/>
      <c r="AE128" s="802"/>
      <c r="AF128" s="803">
        <v>43124</v>
      </c>
      <c r="AG128" s="801"/>
      <c r="AH128" s="801"/>
      <c r="AI128" s="801"/>
      <c r="AJ128" s="802"/>
      <c r="AK128" s="803">
        <v>36107</v>
      </c>
      <c r="AL128" s="801"/>
      <c r="AM128" s="801"/>
      <c r="AN128" s="801"/>
      <c r="AO128" s="802"/>
      <c r="AP128" s="804"/>
      <c r="AQ128" s="805"/>
      <c r="AR128" s="805"/>
      <c r="AS128" s="805"/>
      <c r="AT128" s="806"/>
      <c r="AU128" s="232"/>
      <c r="AV128" s="232"/>
      <c r="AW128" s="232"/>
      <c r="AX128" s="807" t="s">
        <v>471</v>
      </c>
      <c r="AY128" s="808"/>
      <c r="AZ128" s="808"/>
      <c r="BA128" s="808"/>
      <c r="BB128" s="808"/>
      <c r="BC128" s="808"/>
      <c r="BD128" s="808"/>
      <c r="BE128" s="809"/>
      <c r="BF128" s="786" t="s">
        <v>122</v>
      </c>
      <c r="BG128" s="787"/>
      <c r="BH128" s="787"/>
      <c r="BI128" s="787"/>
      <c r="BJ128" s="787"/>
      <c r="BK128" s="787"/>
      <c r="BL128" s="810"/>
      <c r="BM128" s="786">
        <v>12.6</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473</v>
      </c>
      <c r="X129" s="777"/>
      <c r="Y129" s="777"/>
      <c r="Z129" s="778"/>
      <c r="AA129" s="779">
        <v>18438308</v>
      </c>
      <c r="AB129" s="780"/>
      <c r="AC129" s="780"/>
      <c r="AD129" s="780"/>
      <c r="AE129" s="781"/>
      <c r="AF129" s="782">
        <v>17941813</v>
      </c>
      <c r="AG129" s="780"/>
      <c r="AH129" s="780"/>
      <c r="AI129" s="780"/>
      <c r="AJ129" s="781"/>
      <c r="AK129" s="782">
        <v>17908066</v>
      </c>
      <c r="AL129" s="780"/>
      <c r="AM129" s="780"/>
      <c r="AN129" s="780"/>
      <c r="AO129" s="781"/>
      <c r="AP129" s="783"/>
      <c r="AQ129" s="784"/>
      <c r="AR129" s="784"/>
      <c r="AS129" s="784"/>
      <c r="AT129" s="785"/>
      <c r="AU129" s="233"/>
      <c r="AV129" s="233"/>
      <c r="AW129" s="233"/>
      <c r="AX129" s="751" t="s">
        <v>474</v>
      </c>
      <c r="AY129" s="752"/>
      <c r="AZ129" s="752"/>
      <c r="BA129" s="752"/>
      <c r="BB129" s="752"/>
      <c r="BC129" s="752"/>
      <c r="BD129" s="752"/>
      <c r="BE129" s="753"/>
      <c r="BF129" s="770" t="s">
        <v>122</v>
      </c>
      <c r="BG129" s="771"/>
      <c r="BH129" s="771"/>
      <c r="BI129" s="771"/>
      <c r="BJ129" s="771"/>
      <c r="BK129" s="771"/>
      <c r="BL129" s="772"/>
      <c r="BM129" s="770">
        <v>17.600000000000001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476</v>
      </c>
      <c r="X130" s="777"/>
      <c r="Y130" s="777"/>
      <c r="Z130" s="778"/>
      <c r="AA130" s="779">
        <v>3950755</v>
      </c>
      <c r="AB130" s="780"/>
      <c r="AC130" s="780"/>
      <c r="AD130" s="780"/>
      <c r="AE130" s="781"/>
      <c r="AF130" s="782">
        <v>3830018</v>
      </c>
      <c r="AG130" s="780"/>
      <c r="AH130" s="780"/>
      <c r="AI130" s="780"/>
      <c r="AJ130" s="781"/>
      <c r="AK130" s="782">
        <v>3682708</v>
      </c>
      <c r="AL130" s="780"/>
      <c r="AM130" s="780"/>
      <c r="AN130" s="780"/>
      <c r="AO130" s="781"/>
      <c r="AP130" s="783"/>
      <c r="AQ130" s="784"/>
      <c r="AR130" s="784"/>
      <c r="AS130" s="784"/>
      <c r="AT130" s="785"/>
      <c r="AU130" s="233"/>
      <c r="AV130" s="233"/>
      <c r="AW130" s="233"/>
      <c r="AX130" s="751" t="s">
        <v>477</v>
      </c>
      <c r="AY130" s="752"/>
      <c r="AZ130" s="752"/>
      <c r="BA130" s="752"/>
      <c r="BB130" s="752"/>
      <c r="BC130" s="752"/>
      <c r="BD130" s="752"/>
      <c r="BE130" s="753"/>
      <c r="BF130" s="754">
        <v>11.1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478</v>
      </c>
      <c r="X131" s="761"/>
      <c r="Y131" s="761"/>
      <c r="Z131" s="762"/>
      <c r="AA131" s="763">
        <v>14487553</v>
      </c>
      <c r="AB131" s="764"/>
      <c r="AC131" s="764"/>
      <c r="AD131" s="764"/>
      <c r="AE131" s="765"/>
      <c r="AF131" s="766">
        <v>14111795</v>
      </c>
      <c r="AG131" s="764"/>
      <c r="AH131" s="764"/>
      <c r="AI131" s="764"/>
      <c r="AJ131" s="765"/>
      <c r="AK131" s="766">
        <v>14225358</v>
      </c>
      <c r="AL131" s="764"/>
      <c r="AM131" s="764"/>
      <c r="AN131" s="764"/>
      <c r="AO131" s="765"/>
      <c r="AP131" s="767"/>
      <c r="AQ131" s="768"/>
      <c r="AR131" s="768"/>
      <c r="AS131" s="768"/>
      <c r="AT131" s="769"/>
      <c r="AU131" s="233"/>
      <c r="AV131" s="233"/>
      <c r="AW131" s="233"/>
      <c r="AX131" s="729" t="s">
        <v>479</v>
      </c>
      <c r="AY131" s="730"/>
      <c r="AZ131" s="730"/>
      <c r="BA131" s="730"/>
      <c r="BB131" s="730"/>
      <c r="BC131" s="730"/>
      <c r="BD131" s="730"/>
      <c r="BE131" s="731"/>
      <c r="BF131" s="732">
        <v>68.3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480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481</v>
      </c>
      <c r="W132" s="742"/>
      <c r="X132" s="742"/>
      <c r="Y132" s="742"/>
      <c r="Z132" s="743"/>
      <c r="AA132" s="744">
        <v>10.84543401</v>
      </c>
      <c r="AB132" s="745"/>
      <c r="AC132" s="745"/>
      <c r="AD132" s="745"/>
      <c r="AE132" s="746"/>
      <c r="AF132" s="747">
        <v>11.1057594</v>
      </c>
      <c r="AG132" s="745"/>
      <c r="AH132" s="745"/>
      <c r="AI132" s="745"/>
      <c r="AJ132" s="746"/>
      <c r="AK132" s="747">
        <v>11.36032569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482</v>
      </c>
      <c r="W133" s="721"/>
      <c r="X133" s="721"/>
      <c r="Y133" s="721"/>
      <c r="Z133" s="722"/>
      <c r="AA133" s="723">
        <v>11.8</v>
      </c>
      <c r="AB133" s="724"/>
      <c r="AC133" s="724"/>
      <c r="AD133" s="724"/>
      <c r="AE133" s="725"/>
      <c r="AF133" s="723">
        <v>11.4</v>
      </c>
      <c r="AG133" s="724"/>
      <c r="AH133" s="724"/>
      <c r="AI133" s="724"/>
      <c r="AJ133" s="725"/>
      <c r="AK133" s="723">
        <v>11.1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zVoJlBoekmNZ6uEr7rvLKoq8IdoU1ryLUIUhU+uYtsNl82RDjuzs6uTRzSs3HsFNgv98UXhPiUdXjZCdJp3yQ==" saltValue="1hmqGgYx2ivRbom+8GAJ9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zPWFQMLYifwEo+Ti4XwrJo8T5k0wlQjWpcjQ+wHHwFdAOGt84e/bLYWRKu0OY2+OHq2ula/SUlVUVdXNHK4PA==" saltValue="3waJzkrikf/Zzwq7ER61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h+t6r1q4vPQdTxbJyWJH7JLEQYLUiGAQzv+INIF/4sG31G1uI9hii86c7S8jykb7tKQtnLspTrFF5H3uBHbDA==" saltValue="kTCDCJneQbXGJYYCxhapl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486</v>
      </c>
      <c r="AP7" s="272"/>
      <c r="AQ7" s="273" t="s">
        <v>487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488</v>
      </c>
      <c r="AQ8" s="279" t="s">
        <v>489</v>
      </c>
      <c r="AR8" s="280" t="s">
        <v>490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491</v>
      </c>
      <c r="AL9" s="1131"/>
      <c r="AM9" s="1131"/>
      <c r="AN9" s="1132"/>
      <c r="AO9" s="281">
        <v>4547656</v>
      </c>
      <c r="AP9" s="281">
        <v>118275</v>
      </c>
      <c r="AQ9" s="282">
        <v>90328</v>
      </c>
      <c r="AR9" s="283">
        <v>30.9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492</v>
      </c>
      <c r="AL10" s="1131"/>
      <c r="AM10" s="1131"/>
      <c r="AN10" s="1132"/>
      <c r="AO10" s="284">
        <v>212</v>
      </c>
      <c r="AP10" s="284">
        <v>6</v>
      </c>
      <c r="AQ10" s="285">
        <v>7878</v>
      </c>
      <c r="AR10" s="286">
        <v>-99.9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493</v>
      </c>
      <c r="AL11" s="1131"/>
      <c r="AM11" s="1131"/>
      <c r="AN11" s="1132"/>
      <c r="AO11" s="284">
        <v>596914</v>
      </c>
      <c r="AP11" s="284">
        <v>15524</v>
      </c>
      <c r="AQ11" s="285">
        <v>2111</v>
      </c>
      <c r="AR11" s="286">
        <v>635.4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494</v>
      </c>
      <c r="AL12" s="1131"/>
      <c r="AM12" s="1131"/>
      <c r="AN12" s="1132"/>
      <c r="AO12" s="284" t="s">
        <v>495</v>
      </c>
      <c r="AP12" s="284" t="s">
        <v>495</v>
      </c>
      <c r="AQ12" s="285">
        <v>26</v>
      </c>
      <c r="AR12" s="286" t="s">
        <v>495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496</v>
      </c>
      <c r="AL13" s="1131"/>
      <c r="AM13" s="1131"/>
      <c r="AN13" s="1132"/>
      <c r="AO13" s="284">
        <v>126848</v>
      </c>
      <c r="AP13" s="284">
        <v>3299</v>
      </c>
      <c r="AQ13" s="285">
        <v>2999</v>
      </c>
      <c r="AR13" s="286">
        <v>10</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497</v>
      </c>
      <c r="AL14" s="1131"/>
      <c r="AM14" s="1131"/>
      <c r="AN14" s="1132"/>
      <c r="AO14" s="284">
        <v>136949</v>
      </c>
      <c r="AP14" s="284">
        <v>3562</v>
      </c>
      <c r="AQ14" s="285">
        <v>1839</v>
      </c>
      <c r="AR14" s="286">
        <v>93.7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498</v>
      </c>
      <c r="AL15" s="1134"/>
      <c r="AM15" s="1134"/>
      <c r="AN15" s="1135"/>
      <c r="AO15" s="284">
        <v>-235521</v>
      </c>
      <c r="AP15" s="284">
        <v>-6125</v>
      </c>
      <c r="AQ15" s="285">
        <v>-5426</v>
      </c>
      <c r="AR15" s="286">
        <v>12.9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5173058</v>
      </c>
      <c r="AP16" s="284">
        <v>134540</v>
      </c>
      <c r="AQ16" s="285">
        <v>99756</v>
      </c>
      <c r="AR16" s="286">
        <v>34.9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503</v>
      </c>
      <c r="AL21" s="1137"/>
      <c r="AM21" s="1137"/>
      <c r="AN21" s="1138"/>
      <c r="AO21" s="297">
        <v>12.59</v>
      </c>
      <c r="AP21" s="298">
        <v>9.01</v>
      </c>
      <c r="AQ21" s="299">
        <v>3.58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504</v>
      </c>
      <c r="AL22" s="1137"/>
      <c r="AM22" s="1137"/>
      <c r="AN22" s="1138"/>
      <c r="AO22" s="302">
        <v>93.7</v>
      </c>
      <c r="AP22" s="303">
        <v>97.5</v>
      </c>
      <c r="AQ22" s="304">
        <v>-3.8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505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486</v>
      </c>
      <c r="AP30" s="272"/>
      <c r="AQ30" s="273" t="s">
        <v>487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488</v>
      </c>
      <c r="AQ31" s="279" t="s">
        <v>489</v>
      </c>
      <c r="AR31" s="280" t="s">
        <v>490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508</v>
      </c>
      <c r="AL32" s="1121"/>
      <c r="AM32" s="1121"/>
      <c r="AN32" s="1122"/>
      <c r="AO32" s="312">
        <v>3544634</v>
      </c>
      <c r="AP32" s="312">
        <v>92188</v>
      </c>
      <c r="AQ32" s="313">
        <v>56025</v>
      </c>
      <c r="AR32" s="314">
        <v>64.5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509</v>
      </c>
      <c r="AL33" s="1121"/>
      <c r="AM33" s="1121"/>
      <c r="AN33" s="1122"/>
      <c r="AO33" s="312" t="s">
        <v>495</v>
      </c>
      <c r="AP33" s="312" t="s">
        <v>495</v>
      </c>
      <c r="AQ33" s="313" t="s">
        <v>495</v>
      </c>
      <c r="AR33" s="314" t="s">
        <v>495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510</v>
      </c>
      <c r="AL34" s="1121"/>
      <c r="AM34" s="1121"/>
      <c r="AN34" s="1122"/>
      <c r="AO34" s="312" t="s">
        <v>495</v>
      </c>
      <c r="AP34" s="312" t="s">
        <v>495</v>
      </c>
      <c r="AQ34" s="313" t="s">
        <v>495</v>
      </c>
      <c r="AR34" s="314" t="s">
        <v>495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511</v>
      </c>
      <c r="AL35" s="1121"/>
      <c r="AM35" s="1121"/>
      <c r="AN35" s="1122"/>
      <c r="AO35" s="312">
        <v>1786992</v>
      </c>
      <c r="AP35" s="312">
        <v>46476</v>
      </c>
      <c r="AQ35" s="313">
        <v>18604</v>
      </c>
      <c r="AR35" s="314">
        <v>149.80000000000001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512</v>
      </c>
      <c r="AL36" s="1121"/>
      <c r="AM36" s="1121"/>
      <c r="AN36" s="1122"/>
      <c r="AO36" s="312" t="s">
        <v>495</v>
      </c>
      <c r="AP36" s="312" t="s">
        <v>495</v>
      </c>
      <c r="AQ36" s="313">
        <v>2667</v>
      </c>
      <c r="AR36" s="314" t="s">
        <v>495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513</v>
      </c>
      <c r="AL37" s="1121"/>
      <c r="AM37" s="1121"/>
      <c r="AN37" s="1122"/>
      <c r="AO37" s="312">
        <v>1560</v>
      </c>
      <c r="AP37" s="312">
        <v>41</v>
      </c>
      <c r="AQ37" s="313">
        <v>441</v>
      </c>
      <c r="AR37" s="314">
        <v>-90.7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514</v>
      </c>
      <c r="AL38" s="1124"/>
      <c r="AM38" s="1124"/>
      <c r="AN38" s="1125"/>
      <c r="AO38" s="315">
        <v>1676</v>
      </c>
      <c r="AP38" s="315">
        <v>44</v>
      </c>
      <c r="AQ38" s="316">
        <v>6</v>
      </c>
      <c r="AR38" s="304">
        <v>633.29999999999995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515</v>
      </c>
      <c r="AL39" s="1124"/>
      <c r="AM39" s="1124"/>
      <c r="AN39" s="1125"/>
      <c r="AO39" s="312">
        <v>-36107</v>
      </c>
      <c r="AP39" s="312">
        <v>-939</v>
      </c>
      <c r="AQ39" s="313">
        <v>-4261</v>
      </c>
      <c r="AR39" s="314">
        <v>-78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516</v>
      </c>
      <c r="AL40" s="1121"/>
      <c r="AM40" s="1121"/>
      <c r="AN40" s="1122"/>
      <c r="AO40" s="312">
        <v>-3682708</v>
      </c>
      <c r="AP40" s="312">
        <v>-95779</v>
      </c>
      <c r="AQ40" s="313">
        <v>-49695</v>
      </c>
      <c r="AR40" s="314">
        <v>92.7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1616047</v>
      </c>
      <c r="AP41" s="312">
        <v>42030</v>
      </c>
      <c r="AQ41" s="313">
        <v>23786</v>
      </c>
      <c r="AR41" s="314">
        <v>76.7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486</v>
      </c>
      <c r="AN49" s="1115" t="s">
        <v>519</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520</v>
      </c>
      <c r="AO50" s="329" t="s">
        <v>521</v>
      </c>
      <c r="AP50" s="330" t="s">
        <v>522</v>
      </c>
      <c r="AQ50" s="331" t="s">
        <v>523</v>
      </c>
      <c r="AR50" s="332" t="s">
        <v>524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6450102</v>
      </c>
      <c r="AN51" s="334">
        <v>156313</v>
      </c>
      <c r="AO51" s="335">
        <v>23.4</v>
      </c>
      <c r="AP51" s="336">
        <v>74581</v>
      </c>
      <c r="AQ51" s="337">
        <v>7</v>
      </c>
      <c r="AR51" s="338">
        <v>16.399999999999999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4400703</v>
      </c>
      <c r="AN52" s="342">
        <v>106648</v>
      </c>
      <c r="AO52" s="343">
        <v>17.100000000000001</v>
      </c>
      <c r="AP52" s="344">
        <v>41563</v>
      </c>
      <c r="AQ52" s="345">
        <v>6.8</v>
      </c>
      <c r="AR52" s="346">
        <v>10.3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4651280</v>
      </c>
      <c r="AN53" s="334">
        <v>114640</v>
      </c>
      <c r="AO53" s="335">
        <v>-26.7</v>
      </c>
      <c r="AP53" s="336">
        <v>76347</v>
      </c>
      <c r="AQ53" s="337">
        <v>2.4</v>
      </c>
      <c r="AR53" s="338">
        <v>-29.1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3206270</v>
      </c>
      <c r="AN54" s="342">
        <v>79025</v>
      </c>
      <c r="AO54" s="343">
        <v>-25.9</v>
      </c>
      <c r="AP54" s="344">
        <v>41762</v>
      </c>
      <c r="AQ54" s="345">
        <v>0.5</v>
      </c>
      <c r="AR54" s="346">
        <v>-26.4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3673380</v>
      </c>
      <c r="AN55" s="334">
        <v>92387</v>
      </c>
      <c r="AO55" s="335">
        <v>-19.399999999999999</v>
      </c>
      <c r="AP55" s="336">
        <v>69604</v>
      </c>
      <c r="AQ55" s="337">
        <v>-8.8000000000000007</v>
      </c>
      <c r="AR55" s="338">
        <v>-10.6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2460662</v>
      </c>
      <c r="AN56" s="342">
        <v>61886</v>
      </c>
      <c r="AO56" s="343">
        <v>-21.7</v>
      </c>
      <c r="AP56" s="344">
        <v>36247</v>
      </c>
      <c r="AQ56" s="345">
        <v>-13.2</v>
      </c>
      <c r="AR56" s="346">
        <v>-8.5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4407548</v>
      </c>
      <c r="AN57" s="334">
        <v>112682</v>
      </c>
      <c r="AO57" s="335">
        <v>22</v>
      </c>
      <c r="AP57" s="336">
        <v>68410</v>
      </c>
      <c r="AQ57" s="337">
        <v>-1.7</v>
      </c>
      <c r="AR57" s="338">
        <v>23.7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2069118</v>
      </c>
      <c r="AN58" s="342">
        <v>52898</v>
      </c>
      <c r="AO58" s="343">
        <v>-14.5</v>
      </c>
      <c r="AP58" s="344">
        <v>35086</v>
      </c>
      <c r="AQ58" s="345">
        <v>-3.2</v>
      </c>
      <c r="AR58" s="346">
        <v>-11.3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5197352</v>
      </c>
      <c r="AN59" s="334">
        <v>135172</v>
      </c>
      <c r="AO59" s="335">
        <v>20</v>
      </c>
      <c r="AP59" s="336">
        <v>73019</v>
      </c>
      <c r="AQ59" s="337">
        <v>6.7</v>
      </c>
      <c r="AR59" s="338">
        <v>13.3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3214786</v>
      </c>
      <c r="AN60" s="342">
        <v>83610</v>
      </c>
      <c r="AO60" s="343">
        <v>58.1</v>
      </c>
      <c r="AP60" s="344">
        <v>39427</v>
      </c>
      <c r="AQ60" s="345">
        <v>12.4</v>
      </c>
      <c r="AR60" s="346">
        <v>45.7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4875932</v>
      </c>
      <c r="AN61" s="349">
        <v>122239</v>
      </c>
      <c r="AO61" s="350">
        <v>3.9</v>
      </c>
      <c r="AP61" s="351">
        <v>72392</v>
      </c>
      <c r="AQ61" s="352">
        <v>1.1000000000000001</v>
      </c>
      <c r="AR61" s="338">
        <v>2.8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3070308</v>
      </c>
      <c r="AN62" s="342">
        <v>76813</v>
      </c>
      <c r="AO62" s="343">
        <v>2.6</v>
      </c>
      <c r="AP62" s="344">
        <v>38817</v>
      </c>
      <c r="AQ62" s="345">
        <v>0.7</v>
      </c>
      <c r="AR62" s="346">
        <v>1.9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RLeg5sGjCLHXc8kXNMyzgBIFmDU87/+iHWy2SeyGssqRzeDUmKSKcDMGrWzT/7vm9P5LHLQ0lXecinnyGLljsg==" saltValue="UVPztz0SBV7xuVIjFuT2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8"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483</v>
      </c>
    </row>
    <row r="121" spans="125:125" ht="13.5" hidden="1" customHeight="1" x14ac:dyDescent="0.2">
      <c r="DU121" s="259"/>
    </row>
  </sheetData>
  <sheetProtection algorithmName="SHA-512" hashValue="PdqCR+ukG03YuulA0ZuLtoHjrfAukUdhTK4aQymFGrSvdtZkUqLVAFaR4RztpTpyjX0RON1PjkNo0AR/8Dojzw==" saltValue="Q6sPIA3ZQwb9yE8M7vHN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1"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483</v>
      </c>
    </row>
  </sheetData>
  <sheetProtection algorithmName="SHA-512" hashValue="Z6OTO6YG6hxN9sL3sxK3SVy0+LmqGfD05LoE4THGTEjvWRsdaEHrxlFoU90FMVsF8VlQi8sXtd/eD1mir5zGEQ==" saltValue="JeAbjQV3oQYs/f5g5nx9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2">
      <c r="B47" s="10"/>
      <c r="C47" s="1139" t="s">
        <v>3</v>
      </c>
      <c r="D47" s="1139"/>
      <c r="E47" s="1140"/>
      <c r="F47" s="11">
        <v>11.04</v>
      </c>
      <c r="G47" s="12">
        <v>9.1300000000000008</v>
      </c>
      <c r="H47" s="12">
        <v>10.58</v>
      </c>
      <c r="I47" s="12">
        <v>12.85</v>
      </c>
      <c r="J47" s="13">
        <v>10.88</v>
      </c>
    </row>
    <row r="48" spans="2:10" ht="57.75" customHeight="1" x14ac:dyDescent="0.2">
      <c r="B48" s="14"/>
      <c r="C48" s="1141" t="s">
        <v>4</v>
      </c>
      <c r="D48" s="1141"/>
      <c r="E48" s="1142"/>
      <c r="F48" s="15">
        <v>5.73</v>
      </c>
      <c r="G48" s="16">
        <v>6.87</v>
      </c>
      <c r="H48" s="16">
        <v>7.21</v>
      </c>
      <c r="I48" s="16">
        <v>6.13</v>
      </c>
      <c r="J48" s="17">
        <v>6.07</v>
      </c>
    </row>
    <row r="49" spans="2:10" ht="57.75" customHeight="1" thickBot="1" x14ac:dyDescent="0.25">
      <c r="B49" s="18"/>
      <c r="C49" s="1143" t="s">
        <v>5</v>
      </c>
      <c r="D49" s="1143"/>
      <c r="E49" s="1144"/>
      <c r="F49" s="19" t="s">
        <v>538</v>
      </c>
      <c r="G49" s="20" t="s">
        <v>539</v>
      </c>
      <c r="H49" s="20">
        <v>2.16</v>
      </c>
      <c r="I49" s="20">
        <v>0.7</v>
      </c>
      <c r="J49" s="21" t="s">
        <v>540</v>
      </c>
    </row>
    <row r="50" spans="2:10" ht="13.2" x14ac:dyDescent="0.2"/>
  </sheetData>
  <sheetProtection algorithmName="SHA-512" hashValue="QvrzeQJ/ZCsgKG48H24B9XXvDPNMFCb2kJFZGx0ytR7gaLAnCFdm2t2Dh9WYgPFVAIQJnNC4olu/J9BHV6/2IA==" saltValue="Cn+A5jLth3FN2yP4kZiR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2025-03-14T06:47:10Z</cp:lastPrinted>
  <dcterms:created xsi:type="dcterms:W3CDTF">2025-02-19T02:45:14Z</dcterms:created>
  <dcterms:modified xsi:type="dcterms:W3CDTF">2025-09-26T10:02:10Z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2025-09-26T10:02:10Z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2c84fa27-b256-4a7b-ae72-a1c329899b22</vt:lpwstr>
  </property>
  <property fmtid="{D5CDD505-2E9C-101B-9397-08002B2CF9AE}" pid="8" name="MSIP_Label_defa4170-0d19-0005-0004-bc88714345d2_ContentBits">
    <vt:lpwstr>0</vt:lpwstr>
  </property>
</Properties>
</file>