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10067CE4-7DF6-460A-A451-C4B91D7CB490}" xr6:coauthVersionLast="47" xr6:coauthVersionMax="47" xr10:uidLastSave="{00000000-0000-0000-0000-000000000000}"/>
  <bookViews>
    <workbookView xWindow="-28920" yWindow="-120" windowWidth="29040" windowHeight="15720" tabRatio="862" firstSheet="8"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U63" i="12"/>
  <c r="AP63" i="12"/>
  <c r="AF88" i="12"/>
  <c r="AF63" i="12"/>
  <c r="AP23" i="12"/>
  <c r="AA23" i="12"/>
  <c r="V23" i="12"/>
  <c r="Q23" i="12"/>
  <c r="AA32" i="12" l="1"/>
  <c r="AA31" i="12"/>
  <c r="AA30" i="12"/>
  <c r="AA28" i="12"/>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C35" i="10"/>
  <c r="U34" i="10"/>
  <c r="C34" i="10"/>
  <c r="AM34" i="10" l="1"/>
  <c r="AM35" i="10" s="1"/>
  <c r="U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E34" i="10"/>
  <c r="CO34" i="10" l="1"/>
  <c r="CO35" i="10" s="1"/>
  <c r="CO36" i="10" s="1"/>
</calcChain>
</file>

<file path=xl/sharedStrings.xml><?xml version="1.0" encoding="utf-8"?>
<sst xmlns="http://schemas.openxmlformats.org/spreadsheetml/2006/main" count="1190" uniqueCount="584">
  <si>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</si>
  <si>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</si>
  <si>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</si>
  <si>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</si>
  <si>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</si>
  <si>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</si>
  <si>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</si>
  <si>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</si>
  <si>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</si>
  <si>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</si>
  <si>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</si>
  <si>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</si>
  <si>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</si>
  <si>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</si>
  <si>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</si>
  <si>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</si>
  <si>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</si>
  <si>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</si>
  <si>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</si>
  <si>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</si>
  <si>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</si>
  <si>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</si>
  <si>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</si>
  <si>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</si>
  <si>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</si>
  <si>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</si>
  <si>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</si>
  <si>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</si>
  <si>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</si>
  <si>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</si>
  <si>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</si>
  <si>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</si>
  <si>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</si>
  <si>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</si>
  <si>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</si>
  <si>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</si>
  <si>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</si>
  <si>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</si>
  <si>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</si>
  <si>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</si>
  <si>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</si>
  <si>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</si>
  <si>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</si>
  <si>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</si>
  <si>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</si>
  <si>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</si>
  <si>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</si>
  <si>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</si>
  <si>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</si>
  <si>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</si>
  <si>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</si>
  <si>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</si>
  <si>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</si>
  <si>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</si>
  <si>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</si>
  <si>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</si>
  <si>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</si>
  <si>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</si>
  <si>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</si>
  <si>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</si>
  <si>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</si>
  <si>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</si>
  <si>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</si>
  <si>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</si>
  <si>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</si>
  <si>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</si>
  <si>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</si>
  <si>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</si>
  <si>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</si>
  <si>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</si>
  <si>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</si>
  <si>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</si>
  <si>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</si>
  <si>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</si>
  <si>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</si>
  <si>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</si>
  <si>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</si>
  <si>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</si>
  <si>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</si>
  <si>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</si>
  <si>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</si>
  <si>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</si>
  <si>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</si>
  <si>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</si>
  <si>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</si>
  <si>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</si>
  <si>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</si>
  <si>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</si>
  <si>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</si>
  <si>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</si>
  <si>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</si>
  <si>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</si>
  <si>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</si>
  <si>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</si>
  <si>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瑞穂市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</si>
  <si>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</si>
  <si>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</si>
  <si>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</si>
  <si>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</si>
  <si>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</si>
  <si>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</si>
  <si>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</si>
  <si>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</si>
  <si>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</si>
  <si>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</si>
  <si>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</si>
  <si>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</si>
  <si>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</si>
  <si>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</si>
  <si>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</si>
  <si>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</si>
  <si>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</si>
  <si>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</si>
  <si>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</si>
  <si>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</si>
  <si>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</si>
  <si>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</si>
  <si>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</si>
  <si>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</si>
  <si>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</si>
  <si>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</si>
  <si>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</si>
  <si>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</si>
  <si>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</si>
  <si>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</si>
  <si>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</si>
  <si>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</si>
  <si>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</si>
  <si>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</si>
  <si>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</si>
  <si>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</si>
  <si>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</si>
  <si>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</si>
  <si>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</si>
  <si>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</si>
  <si>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</si>
  <si>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</si>
  <si>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</si>
  <si>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</si>
  <si>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</si>
  <si>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</si>
  <si>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</si>
  <si>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</si>
  <si>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</si>
  <si>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</si>
  <si>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</si>
  <si>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</si>
  <si>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</si>
  <si>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</si>
  <si>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</si>
  <si>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</si>
  <si>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</si>
  <si>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</si>
  <si>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</si>
  <si>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</si>
  <si>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</si>
  <si>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</si>
  <si>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</si>
  <si>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</si>
  <si>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</si>
  <si>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</si>
  <si>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</si>
  <si>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</si>
  <si>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</si>
  <si>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</si>
  <si>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</si>
  <si>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</si>
  <si>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</si>
  <si>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</si>
  <si>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</si>
  <si>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</si>
  <si>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</si>
  <si>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</si>
  <si>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</si>
  <si>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</si>
  <si>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</si>
  <si>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</si>
  <si>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</si>
  <si>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</si>
  <si>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</si>
  <si>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</si>
  <si>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</si>
  <si>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</si>
  <si>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</si>
  <si>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</si>
  <si>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</si>
  <si>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</si>
  <si>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</si>
  <si>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</si>
  <si>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</si>
  <si>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</si>
  <si>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</si>
  <si>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</si>
  <si>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</si>
  <si>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</si>
  <si>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</si>
  <si>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</si>
  <si>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</si>
  <si>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</si>
  <si>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</si>
  <si>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</si>
  <si>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</si>
  <si>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</si>
  <si>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岐阜県瑞穂市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</si>
  <si>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</si>
  <si>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</si>
  <si>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</si>
  <si>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</si>
  <si>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</si>
  <si>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</si>
  <si>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</si>
  <si>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</si>
  <si>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</si>
  <si>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</si>
  <si>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</si>
  <si>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</si>
  <si>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</si>
  <si>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</si>
  <si>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</si>
  <si>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</si>
  <si>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</si>
  <si>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</si>
  <si>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</si>
  <si>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</si>
  <si>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</si>
  <si>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</si>
  <si>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</si>
  <si>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</si>
  <si>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</si>
  <si>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</si>
  <si>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</si>
  <si>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</si>
  <si>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</si>
  <si>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</si>
  <si>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</si>
  <si>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</si>
  <si>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</si>
  <si>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</si>
  <si>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</si>
  <si>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</si>
  <si>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</si>
  <si>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</si>
  <si>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</si>
  <si>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</si>
  <si>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</si>
  <si>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</si>
  <si>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</si>
  <si>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</si>
  <si>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</si>
  <si>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</si>
  <si>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</si>
  <si>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</si>
  <si>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</si>
  <si>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</si>
  <si>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</si>
  <si>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</si>
  <si>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</si>
  <si>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</si>
  <si>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</si>
  <si>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</si>
  <si>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</si>
  <si>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</si>
  <si>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</si>
  <si>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</si>
  <si>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</si>
  <si>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</si>
  <si>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</si>
  <si>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</si>
  <si>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</si>
  <si>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</si>
  <si>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</si>
  <si>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</si>
  <si>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</si>
  <si>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</si>
  <si>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</si>
  <si>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</si>
  <si>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</si>
  <si>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</si>
  <si>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</si>
  <si>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</si>
  <si>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</si>
  <si>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</si>
  <si>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</si>
  <si>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</si>
  <si>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</si>
  <si>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</si>
  <si>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</si>
  <si>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</si>
  <si>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</si>
  <si>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</si>
  <si>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</si>
  <si>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</si>
  <si>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</si>
  <si>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</si>
  <si>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</si>
  <si>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</si>
  <si>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</si>
  <si>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</si>
  <si>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</si>
  <si>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</si>
  <si>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</si>
  <si>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</si>
  <si>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</si>
  <si>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</si>
  <si>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</si>
  <si>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</si>
  <si>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</si>
  <si>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</si>
  <si>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</si>
  <si>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</si>
  <si>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</si>
  <si>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</si>
  <si>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</si>
  <si>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</si>
  <si>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</si>
  <si>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</si>
  <si>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</si>
  <si>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</si>
  <si>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</si>
  <si>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</si>
  <si>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</si>
  <si>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</si>
  <si>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</si>
  <si>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</si>
  <si>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</si>
  <si>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</si>
  <si>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</si>
  <si>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</si>
  <si>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</si>
  <si>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</si>
  <si>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</si>
  <si>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</si>
  <si>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</si>
  <si>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</si>
  <si>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</si>
  <si>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</si>
  <si>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</si>
  <si>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</si>
  <si>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</si>
  <si>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</si>
  <si>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</si>
  <si>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</si>
  <si>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</si>
  <si>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</si>
  <si>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</si>
  <si>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</si>
  <si>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</si>
  <si>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</si>
  <si>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</si>
  <si>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</si>
  <si>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</si>
  <si>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</si>
  <si>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</si>
  <si>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</si>
  <si>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岐阜県瑞穂市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</si>
  <si>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</si>
  <si>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</si>
  <si>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</si>
  <si>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</si>
  <si>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</si>
  <si>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</si>
  <si>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</si>
  <si>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</si>
  <si>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</si>
  <si>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</si>
  <si>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</si>
  <si>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</si>
  <si>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</si>
  <si>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</si>
  <si>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</si>
  <si>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</si>
  <si>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</si>
  <si>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</si>
  <si>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</si>
  <si>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</si>
  <si>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</si>
  <si>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</si>
  <si>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</si>
  <si>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</si>
  <si>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</si>
  <si>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</si>
  <si>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</si>
  <si>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</si>
  <si>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</si>
  <si>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</si>
  <si>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</si>
  <si>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</si>
  <si>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</si>
  <si>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</si>
  <si>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</si>
  <si>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</si>
  <si>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</si>
  <si>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</si>
  <si>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</si>
  <si>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</si>
  <si>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</si>
  <si>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</si>
  <si>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</si>
  <si>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</si>
  <si>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</si>
  <si>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</si>
  <si>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</si>
  <si>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</si>
  <si>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</si>
  <si>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</si>
  <si>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</si>
  <si>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</si>
  <si>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</si>
  <si>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</si>
  <si>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</si>
  <si>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</si>
  <si>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</si>
  <si>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</si>
  <si>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</si>
  <si>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</si>
  <si>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</si>
  <si>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</si>
  <si>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</si>
  <si>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</si>
  <si>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</si>
  <si>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</si>
  <si>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</si>
  <si>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</si>
  <si>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</si>
  <si>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</si>
  <si>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</si>
  <si>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</si>
  <si>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</si>
  <si>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</si>
  <si>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</si>
  <si>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</si>
  <si>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</si>
  <si>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</si>
  <si>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</si>
  <si>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</si>
  <si>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</si>
  <si>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</si>
  <si>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</si>
  <si>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</si>
  <si>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</si>
  <si>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</si>
  <si>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</si>
  <si>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</si>
  <si>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</si>
  <si>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</si>
  <si>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</si>
  <si>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</si>
  <si>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</si>
  <si>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</si>
  <si>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</si>
  <si>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</si>
  <si>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</si>
  <si>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</si>
  <si>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</si>
  <si>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</si>
  <si>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</si>
  <si>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</si>
  <si>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</si>
  <si>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</si>
  <si>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</si>
  <si>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</si>
  <si>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</si>
  <si>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</si>
  <si>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</si>
  <si>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</si>
  <si>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</si>
  <si>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</si>
  <si>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</si>
  <si>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</si>
  <si>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</si>
  <si>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</si>
  <si>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</si>
  <si>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</si>
  <si>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</si>
  <si>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</si>
  <si>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</si>
  <si>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</si>
  <si>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</si>
  <si>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</si>
  <si>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</si>
  <si>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</si>
  <si>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</si>
  <si>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</si>
  <si>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</si>
  <si>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</si>
  <si>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</si>
  <si>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</si>
  <si>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</si>
  <si>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</si>
  <si>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</si>
  <si>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</si>
  <si>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</si>
  <si>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</si>
  <si>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</si>
  <si>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</si>
  <si>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</si>
  <si>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</si>
  <si>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</si>
  <si>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</si>
  <si>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</si>
  <si>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</si>
  <si>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</si>
  <si>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</si>
  <si>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</si>
  <si>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</si>
  <si>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</si>
  <si>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</si>
  <si>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</si>
  <si>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</si>
  <si>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</si>
  <si>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</si>
  <si>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</si>
  <si>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</si>
  <si>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</si>
  <si>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</si>
  <si>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</si>
  <si>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</si>
  <si>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</si>
  <si>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</si>
  <si>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</si>
  <si>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</si>
  <si>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</si>
  <si>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</si>
  <si>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</si>
  <si>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</si>
  <si>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</si>
  <si>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</si>
  <si>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</si>
  <si>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</si>
  <si>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</si>
  <si>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1.92</t>
  </si>
  <si>
    <t>▲ 2.32</t>
  </si>
  <si>
    <t>▲ 0.05</t>
  </si>
  <si>
    <t>水道事業会計</t>
  </si>
  <si>
    <t>一般会計</t>
  </si>
  <si>
    <t>下水道事業会計</t>
  </si>
  <si>
    <t>国民健康保険事業特別会計</t>
  </si>
  <si>
    <t>後期高齢者医療事業特別会計</t>
  </si>
  <si>
    <t>農業集落排水事業特別会計</t>
  </si>
  <si>
    <t>その他会計（赤字）</t>
  </si>
  <si>
    <t>▲ 0.02</t>
  </si>
  <si>
    <t>その他会計（黒字）</t>
  </si>
  <si>
    <t>R01</t>
    <phoneticPr fontId="5"/>
  </si>
  <si>
    <t>R02</t>
    <phoneticPr fontId="5"/>
  </si>
  <si>
    <t>R03</t>
    <phoneticPr fontId="5"/>
  </si>
  <si>
    <t>R04</t>
    <phoneticPr fontId="5"/>
  </si>
  <si>
    <t>R05</t>
    <phoneticPr fontId="5"/>
  </si>
  <si>
    <t>岐阜県市町村会館組合</t>
  </si>
  <si>
    <t>岐阜県市町村職員退職手当組合</t>
  </si>
  <si>
    <t>西濃環境整備組合</t>
  </si>
  <si>
    <t>岐阜地域児童発達支援センター組合</t>
  </si>
  <si>
    <t>もとす広域連合（介護保険事業会計分）</t>
  </si>
  <si>
    <t>もとす広域連合（老人福祉施設特別会計分）</t>
    <rPh sb="8" eb="10">
      <t>ロウジン</t>
    </rPh>
    <rPh sb="10" eb="12">
      <t>フクシ</t>
    </rPh>
    <rPh sb="12" eb="14">
      <t>シセツ</t>
    </rPh>
    <rPh sb="14" eb="16">
      <t>トクベツ</t>
    </rPh>
    <phoneticPr fontId="2"/>
  </si>
  <si>
    <t>後期高齢者医療連合（一般会計分）</t>
  </si>
  <si>
    <t>後期高齢者医療連合（特別会計分）</t>
  </si>
  <si>
    <t>瑞穂市土地開発公社</t>
    <rPh sb="0" eb="3">
      <t>ミズホシ</t>
    </rPh>
    <rPh sb="3" eb="5">
      <t>トチ</t>
    </rPh>
    <rPh sb="5" eb="7">
      <t>カイハツ</t>
    </rPh>
    <rPh sb="7" eb="9">
      <t>コウシャ</t>
    </rPh>
    <phoneticPr fontId="2"/>
  </si>
  <si>
    <t>（一財）瑞穂市ふれあい公共公社</t>
    <rPh sb="1" eb="3">
      <t>イチザイ</t>
    </rPh>
    <rPh sb="4" eb="7">
      <t>ミズホシ</t>
    </rPh>
    <rPh sb="11" eb="13">
      <t>コウキョウ</t>
    </rPh>
    <rPh sb="13" eb="15">
      <t>コウシャ</t>
    </rPh>
    <phoneticPr fontId="2"/>
  </si>
  <si>
    <t>-</t>
    <phoneticPr fontId="2"/>
  </si>
  <si>
    <t>下水道事業対策基金</t>
    <rPh sb="0" eb="3">
      <t>ゲスイドウ</t>
    </rPh>
    <rPh sb="3" eb="5">
      <t>ジギョウ</t>
    </rPh>
    <rPh sb="5" eb="7">
      <t>タイサク</t>
    </rPh>
    <rPh sb="7" eb="9">
      <t>キキン</t>
    </rPh>
    <phoneticPr fontId="5"/>
  </si>
  <si>
    <t>庁舎建設基金</t>
    <rPh sb="0" eb="2">
      <t>チョウシャ</t>
    </rPh>
    <rPh sb="2" eb="4">
      <t>ケンセツ</t>
    </rPh>
    <rPh sb="4" eb="6">
      <t>キキン</t>
    </rPh>
    <phoneticPr fontId="5"/>
  </si>
  <si>
    <t>地域福祉基金</t>
    <rPh sb="0" eb="2">
      <t>チイキ</t>
    </rPh>
    <rPh sb="2" eb="4">
      <t>フクシ</t>
    </rPh>
    <rPh sb="4" eb="6">
      <t>キキン</t>
    </rPh>
    <phoneticPr fontId="5"/>
  </si>
  <si>
    <t>ふるさと応援基金</t>
    <phoneticPr fontId="5"/>
  </si>
  <si>
    <t>公共施設整備基金</t>
    <phoneticPr fontId="2"/>
  </si>
  <si>
    <t>-</t>
    <phoneticPr fontId="2"/>
  </si>
  <si>
    <t>基金から1,139百万円繰入</t>
    <phoneticPr fontId="2"/>
  </si>
  <si>
    <t>樽見鉄道株式会社</t>
    <rPh sb="0" eb="2">
      <t>タルミ</t>
    </rPh>
    <rPh sb="2" eb="4">
      <t>テツドウ</t>
    </rPh>
    <rPh sb="4" eb="8">
      <t>カブシキガイシャ</t>
    </rPh>
    <phoneticPr fontId="2"/>
  </si>
  <si>
    <t>〇</t>
    <phoneticPr fontId="2"/>
  </si>
  <si>
    <t>-</t>
    <phoneticPr fontId="2"/>
  </si>
  <si>
    <t>-</t>
    <phoneticPr fontId="2"/>
  </si>
  <si>
    <t>もとす広域連合（一般会計分）</t>
    <rPh sb="8" eb="10">
      <t>イッパン</t>
    </rPh>
    <phoneticPr fontId="2"/>
  </si>
  <si>
    <t>基金から62百万円繰入</t>
    <rPh sb="0" eb="2">
      <t>キキン</t>
    </rPh>
    <rPh sb="6" eb="8">
      <t>ヒャクマン</t>
    </rPh>
    <rPh sb="8" eb="9">
      <t>エン</t>
    </rPh>
    <rPh sb="9" eb="11">
      <t>クリイレ</t>
    </rPh>
    <phoneticPr fontId="2"/>
  </si>
  <si>
    <t>基金から30百万円繰入</t>
    <rPh sb="0" eb="2">
      <t>キキン</t>
    </rPh>
    <rPh sb="6" eb="8">
      <t>ヒャクマン</t>
    </rPh>
    <rPh sb="8" eb="9">
      <t>エン</t>
    </rPh>
    <rPh sb="9" eb="11">
      <t>クリイレ</t>
    </rPh>
    <phoneticPr fontId="2"/>
  </si>
  <si>
    <t>基金から98百万円繰入</t>
    <rPh sb="0" eb="2">
      <t>キキン</t>
    </rPh>
    <rPh sb="6" eb="8">
      <t>ヒャクマン</t>
    </rPh>
    <rPh sb="8" eb="9">
      <t>エン</t>
    </rPh>
    <rPh sb="9" eb="11">
      <t>クリイレ</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</si>
  <si>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</si>
  <si>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</si>
  <si>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</si>
  <si>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</si>
  <si>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</si>
  <si>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基金の積立や繰上償還等を実施し、市債残高の抑制を図ってきたことにより、将来負担比率および実質公債費比率は、いずれも類似団体内平均を大きく下回る水準にある。
実質公債費比率は、昨年度に比べて0.5ポイント上昇しているが、繰上償還を実施したことが大きな要因である。今後、新庁舎建設や穂積駅周辺整備などの大型事業が本格化し、地方債発行の増加や基金の取り崩しが見込まれるため、実質公債費比率は上昇する可能性が高いと考えられる。</t>
    <rPh sb="35" eb="37">
      <t>ショウライ</t>
    </rPh>
    <rPh sb="37" eb="39">
      <t>フタン</t>
    </rPh>
    <rPh sb="39" eb="41">
      <t>ヒリツ</t>
    </rPh>
    <rPh sb="44" eb="46">
      <t>ジッシツ</t>
    </rPh>
    <rPh sb="46" eb="49">
      <t>コウサイヒ</t>
    </rPh>
    <rPh sb="49" eb="51">
      <t>ヒリツ</t>
    </rPh>
    <rPh sb="57" eb="59">
      <t>ルイジ</t>
    </rPh>
    <rPh sb="59" eb="61">
      <t>ダンタイ</t>
    </rPh>
    <rPh sb="61" eb="62">
      <t>ナイ</t>
    </rPh>
    <rPh sb="62" eb="64">
      <t>ヘイキン</t>
    </rPh>
    <rPh sb="65" eb="66">
      <t>オオ</t>
    </rPh>
    <rPh sb="68" eb="70">
      <t>シタマワ</t>
    </rPh>
    <rPh sb="71" eb="73">
      <t>スイジュン</t>
    </rPh>
    <rPh sb="78" eb="80">
      <t>ジッシツ</t>
    </rPh>
    <rPh sb="80" eb="83">
      <t>コウサイヒ</t>
    </rPh>
    <rPh sb="83" eb="85">
      <t>ヒリツ</t>
    </rPh>
    <rPh sb="87" eb="90">
      <t>サクネンド</t>
    </rPh>
    <rPh sb="91" eb="92">
      <t>クラ</t>
    </rPh>
    <rPh sb="101" eb="103">
      <t>ジョウショウ</t>
    </rPh>
    <rPh sb="109" eb="111">
      <t>クリアゲ</t>
    </rPh>
    <rPh sb="111" eb="113">
      <t>ショウカン</t>
    </rPh>
    <rPh sb="114" eb="116">
      <t>ジッシ</t>
    </rPh>
    <rPh sb="121" eb="122">
      <t>オオ</t>
    </rPh>
    <rPh sb="124" eb="126">
      <t>ヨウイン</t>
    </rPh>
    <rPh sb="130" eb="132">
      <t>コンゴ</t>
    </rPh>
    <rPh sb="133" eb="136">
      <t>シンチョウシャ</t>
    </rPh>
    <rPh sb="136" eb="138">
      <t>ケンセツ</t>
    </rPh>
    <rPh sb="139" eb="141">
      <t>ホヅミ</t>
    </rPh>
    <rPh sb="141" eb="142">
      <t>エキ</t>
    </rPh>
    <rPh sb="142" eb="144">
      <t>シュウヘン</t>
    </rPh>
    <rPh sb="144" eb="146">
      <t>セイビ</t>
    </rPh>
    <rPh sb="149" eb="151">
      <t>オオガタ</t>
    </rPh>
    <rPh sb="151" eb="153">
      <t>ジギョウ</t>
    </rPh>
    <rPh sb="154" eb="157">
      <t>ホンカクカ</t>
    </rPh>
    <rPh sb="159" eb="162">
      <t>チホウサイ</t>
    </rPh>
    <rPh sb="162" eb="164">
      <t>ハッコウ</t>
    </rPh>
    <rPh sb="165" eb="167">
      <t>ゾウカ</t>
    </rPh>
    <rPh sb="168" eb="170">
      <t>キキン</t>
    </rPh>
    <rPh sb="171" eb="172">
      <t>ト</t>
    </rPh>
    <rPh sb="173" eb="174">
      <t>クズ</t>
    </rPh>
    <rPh sb="176" eb="178">
      <t>ミコ</t>
    </rPh>
    <rPh sb="184" eb="186">
      <t>ジッシツ</t>
    </rPh>
    <rPh sb="186" eb="189">
      <t>コウサイヒ</t>
    </rPh>
    <rPh sb="189" eb="191">
      <t>ヒリツ</t>
    </rPh>
    <rPh sb="192" eb="194">
      <t>ジョウショウ</t>
    </rPh>
    <rPh sb="196" eb="199">
      <t>カノウセイ</t>
    </rPh>
    <rPh sb="200" eb="201">
      <t>タカ</t>
    </rPh>
    <rPh sb="203" eb="204">
      <t>カンガ</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</si>
  <si>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</si>
  <si>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</si>
  <si>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</si>
  <si>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将来負担比率については、繰上償還や近年の計画的な基金積立により、0以下の値となっている。
　有形固定資産減価償却率については、類似団体の平均値をやや上回る状況にあり、施設の老朽化が進行していることがうかがえる。令和３年度に改訂した公共施設等総合管理計画および建物系公共施設個別施設計画に基づき、引き続き計画的かつ適切な施設の維持管理に取り込んでいく必要がある。</t>
    <rPh sb="13" eb="15">
      <t>クリアゲ</t>
    </rPh>
    <rPh sb="15" eb="17">
      <t>ショウカン</t>
    </rPh>
    <rPh sb="18" eb="20">
      <t>キンネン</t>
    </rPh>
    <rPh sb="21" eb="24">
      <t>ケイカクテキ</t>
    </rPh>
    <rPh sb="25" eb="27">
      <t>キキン</t>
    </rPh>
    <rPh sb="27" eb="29">
      <t>ツミタテ</t>
    </rPh>
    <rPh sb="34" eb="36">
      <t>イカ</t>
    </rPh>
    <rPh sb="37" eb="38">
      <t>アタイ</t>
    </rPh>
    <rPh sb="106" eb="108">
      <t>レイワ</t>
    </rPh>
    <rPh sb="109" eb="111">
      <t>ネンド</t>
    </rPh>
    <rPh sb="112" eb="114">
      <t>カイテイ</t>
    </rPh>
    <rPh sb="130" eb="132">
      <t>タテモノ</t>
    </rPh>
    <rPh sb="132" eb="133">
      <t>ケイ</t>
    </rPh>
    <rPh sb="133" eb="135">
      <t>コウキョウ</t>
    </rPh>
    <rPh sb="135" eb="137">
      <t>シセツ</t>
    </rPh>
    <rPh sb="137" eb="139">
      <t>コベツ</t>
    </rPh>
    <rPh sb="139" eb="141">
      <t>シセツ</t>
    </rPh>
    <rPh sb="141" eb="143">
      <t>ケイカク</t>
    </rPh>
    <rPh sb="148" eb="149">
      <t>ヒ</t>
    </rPh>
    <rPh sb="150" eb="151">
      <t>ツヅ</t>
    </rPh>
    <rPh sb="152" eb="154">
      <t>ケイカク</t>
    </rPh>
    <rPh sb="154" eb="155">
      <t>テキ</t>
    </rPh>
    <rPh sb="157" eb="159">
      <t>テキセツ</t>
    </rPh>
    <rPh sb="168" eb="169">
      <t>ト</t>
    </rPh>
    <rPh sb="170" eb="171">
      <t>コ</t>
    </rPh>
    <rPh sb="175" eb="177">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</si>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</sst>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D985A55-6EF0-45FF-870C-9E8F4616FE9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45945</c:v>
                </c:pt>
                <c:pt idx="3">
                  <c:v>44475</c:v>
                </c:pt>
                <c:pt idx="4">
                  <c:v>45982</c:v>
                </c:pt>
              </c:numCache>
            </c:numRef>
          </c:val>
          <c:smooth val="0"/>
          <c:extLst>
            <c:ext xmlns:c16="http://schemas.microsoft.com/office/drawing/2014/chart" uri="{C3380CC4-5D6E-409C-BE32-E72D297353CC}">
              <c16:uniqueId val="{00000000-0A7F-49DF-96DD-FE0629422F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29460</c:v>
                </c:pt>
                <c:pt idx="1">
                  <c:v>37369</c:v>
                </c:pt>
                <c:pt idx="2">
                  <c:v>35908</c:v>
                </c:pt>
                <c:pt idx="3">
                  <c:v>39063</c:v>
                </c:pt>
                <c:pt idx="4">
                  <c:v>25217</c:v>
                </c:pt>
              </c:numCache>
            </c:numRef>
          </c:val>
          <c:smooth val="0"/>
          <c:extLst>
            <c:ext xmlns:c16="http://schemas.microsoft.com/office/drawing/2014/chart" uri="{C3380CC4-5D6E-409C-BE32-E72D297353CC}">
              <c16:uniqueId val="{00000001-0A7F-49DF-96DD-FE0629422F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6.01</c:v>
                </c:pt>
                <c:pt idx="1">
                  <c:v>6.57</c:v>
                </c:pt>
                <c:pt idx="2">
                  <c:v>7.9</c:v>
                </c:pt>
                <c:pt idx="3">
                  <c:v>7.35</c:v>
                </c:pt>
                <c:pt idx="4">
                  <c:v>5.0999999999999996</c:v>
                </c:pt>
              </c:numCache>
            </c:numRef>
          </c:val>
          <c:extLst>
            <c:ext xmlns:c16="http://schemas.microsoft.com/office/drawing/2014/chart" uri="{C3380CC4-5D6E-409C-BE32-E72D297353CC}">
              <c16:uniqueId val="{00000000-DD69-49DF-931A-167376B02F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24.98</c:v>
                </c:pt>
                <c:pt idx="1">
                  <c:v>20.87</c:v>
                </c:pt>
                <c:pt idx="2">
                  <c:v>19.36</c:v>
                </c:pt>
                <c:pt idx="3">
                  <c:v>18.12</c:v>
                </c:pt>
                <c:pt idx="4">
                  <c:v>19.260000000000002</c:v>
                </c:pt>
              </c:numCache>
            </c:numRef>
          </c:val>
          <c:extLst>
            <c:ext xmlns:c16="http://schemas.microsoft.com/office/drawing/2014/chart" uri="{C3380CC4-5D6E-409C-BE32-E72D297353CC}">
              <c16:uniqueId val="{00000001-DD69-49DF-931A-167376B02F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2.79</c:v>
                </c:pt>
                <c:pt idx="1">
                  <c:v>-1.92</c:v>
                </c:pt>
                <c:pt idx="2">
                  <c:v>3.1</c:v>
                </c:pt>
                <c:pt idx="3">
                  <c:v>-2.3199999999999998</c:v>
                </c:pt>
                <c:pt idx="4">
                  <c:v>-0.05</c:v>
                </c:pt>
              </c:numCache>
            </c:numRef>
          </c:val>
          <c:smooth val="0"/>
          <c:extLst>
            <c:ext xmlns:c16="http://schemas.microsoft.com/office/drawing/2014/chart" uri="{C3380CC4-5D6E-409C-BE32-E72D297353CC}">
              <c16:uniqueId val="{00000002-DD69-49DF-931A-167376B02F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3D6-47C8-8B6A-E7673D7AA6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0.02</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D6-47C8-8B6A-E7673D7AA6F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D6-47C8-8B6A-E7673D7AA6F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3D6-47C8-8B6A-E7673D7AA6F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0.04</c:v>
                </c:pt>
              </c:numCache>
            </c:numRef>
          </c:val>
          <c:extLst>
            <c:ext xmlns:c16="http://schemas.microsoft.com/office/drawing/2014/chart" uri="{C3380CC4-5D6E-409C-BE32-E72D297353CC}">
              <c16:uniqueId val="{00000004-93D6-47C8-8B6A-E7673D7AA6F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0.15</c:v>
                </c:pt>
                <c:pt idx="4">
                  <c:v>#N/A</c:v>
                </c:pt>
                <c:pt idx="5">
                  <c:v>0.13</c:v>
                </c:pt>
                <c:pt idx="6">
                  <c:v>#N/A</c:v>
                </c:pt>
                <c:pt idx="7">
                  <c:v>0.04</c:v>
                </c:pt>
                <c:pt idx="8">
                  <c:v>#N/A</c:v>
                </c:pt>
                <c:pt idx="9">
                  <c:v>0.04</c:v>
                </c:pt>
              </c:numCache>
            </c:numRef>
          </c:val>
          <c:extLst>
            <c:ext xmlns:c16="http://schemas.microsoft.com/office/drawing/2014/chart" uri="{C3380CC4-5D6E-409C-BE32-E72D297353CC}">
              <c16:uniqueId val="{00000005-93D6-47C8-8B6A-E7673D7AA6F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0.77</c:v>
                </c:pt>
                <c:pt idx="2">
                  <c:v>#N/A</c:v>
                </c:pt>
                <c:pt idx="3">
                  <c:v>0.92</c:v>
                </c:pt>
                <c:pt idx="4">
                  <c:v>#N/A</c:v>
                </c:pt>
                <c:pt idx="5">
                  <c:v>0.72</c:v>
                </c:pt>
                <c:pt idx="6">
                  <c:v>#N/A</c:v>
                </c:pt>
                <c:pt idx="7">
                  <c:v>0.04</c:v>
                </c:pt>
                <c:pt idx="8">
                  <c:v>#N/A</c:v>
                </c:pt>
                <c:pt idx="9">
                  <c:v>0.48</c:v>
                </c:pt>
              </c:numCache>
            </c:numRef>
          </c:val>
          <c:extLst>
            <c:ext xmlns:c16="http://schemas.microsoft.com/office/drawing/2014/chart" uri="{C3380CC4-5D6E-409C-BE32-E72D297353CC}">
              <c16:uniqueId val="{00000006-93D6-47C8-8B6A-E7673D7AA6F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0.15</c:v>
                </c:pt>
                <c:pt idx="2">
                  <c:v>#N/A</c:v>
                </c:pt>
                <c:pt idx="3">
                  <c:v>0.23</c:v>
                </c:pt>
                <c:pt idx="4">
                  <c:v>#N/A</c:v>
                </c:pt>
                <c:pt idx="5">
                  <c:v>0.3</c:v>
                </c:pt>
                <c:pt idx="6">
                  <c:v>#N/A</c:v>
                </c:pt>
                <c:pt idx="7">
                  <c:v>0.48</c:v>
                </c:pt>
                <c:pt idx="8">
                  <c:v>#N/A</c:v>
                </c:pt>
                <c:pt idx="9">
                  <c:v>0.76</c:v>
                </c:pt>
              </c:numCache>
            </c:numRef>
          </c:val>
          <c:extLst>
            <c:ext xmlns:c16="http://schemas.microsoft.com/office/drawing/2014/chart" uri="{C3380CC4-5D6E-409C-BE32-E72D297353CC}">
              <c16:uniqueId val="{00000007-93D6-47C8-8B6A-E7673D7AA6F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6.03</c:v>
                </c:pt>
                <c:pt idx="2">
                  <c:v>#N/A</c:v>
                </c:pt>
                <c:pt idx="3">
                  <c:v>6.57</c:v>
                </c:pt>
                <c:pt idx="4">
                  <c:v>#N/A</c:v>
                </c:pt>
                <c:pt idx="5">
                  <c:v>7.9</c:v>
                </c:pt>
                <c:pt idx="6">
                  <c:v>#N/A</c:v>
                </c:pt>
                <c:pt idx="7">
                  <c:v>7.35</c:v>
                </c:pt>
                <c:pt idx="8">
                  <c:v>#N/A</c:v>
                </c:pt>
                <c:pt idx="9">
                  <c:v>5.0999999999999996</c:v>
                </c:pt>
              </c:numCache>
            </c:numRef>
          </c:val>
          <c:extLst>
            <c:ext xmlns:c16="http://schemas.microsoft.com/office/drawing/2014/chart" uri="{C3380CC4-5D6E-409C-BE32-E72D297353CC}">
              <c16:uniqueId val="{00000008-93D6-47C8-8B6A-E7673D7AA6F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10.47</c:v>
                </c:pt>
                <c:pt idx="2">
                  <c:v>#N/A</c:v>
                </c:pt>
                <c:pt idx="3">
                  <c:v>9.76</c:v>
                </c:pt>
                <c:pt idx="4">
                  <c:v>#N/A</c:v>
                </c:pt>
                <c:pt idx="5">
                  <c:v>8.58</c:v>
                </c:pt>
                <c:pt idx="6">
                  <c:v>#N/A</c:v>
                </c:pt>
                <c:pt idx="7">
                  <c:v>8.67</c:v>
                </c:pt>
                <c:pt idx="8">
                  <c:v>#N/A</c:v>
                </c:pt>
                <c:pt idx="9">
                  <c:v>8.64</c:v>
                </c:pt>
              </c:numCache>
            </c:numRef>
          </c:val>
          <c:extLst>
            <c:ext xmlns:c16="http://schemas.microsoft.com/office/drawing/2014/chart" uri="{C3380CC4-5D6E-409C-BE32-E72D297353CC}">
              <c16:uniqueId val="{00000009-93D6-47C8-8B6A-E7673D7AA6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1082</c:v>
                </c:pt>
                <c:pt idx="5">
                  <c:v>1094</c:v>
                </c:pt>
                <c:pt idx="8">
                  <c:v>1088</c:v>
                </c:pt>
                <c:pt idx="11">
                  <c:v>1102</c:v>
                </c:pt>
                <c:pt idx="14">
                  <c:v>1077</c:v>
                </c:pt>
              </c:numCache>
            </c:numRef>
          </c:val>
          <c:extLst>
            <c:ext xmlns:c16="http://schemas.microsoft.com/office/drawing/2014/chart" uri="{C3380CC4-5D6E-409C-BE32-E72D297353CC}">
              <c16:uniqueId val="{00000000-0D96-4CE8-9D95-5035E9E2F4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96-4CE8-9D95-5035E9E2F4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D96-4CE8-9D95-5035E9E2F4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57</c:v>
                </c:pt>
                <c:pt idx="3">
                  <c:v>48</c:v>
                </c:pt>
                <c:pt idx="6">
                  <c:v>48</c:v>
                </c:pt>
                <c:pt idx="9">
                  <c:v>49</c:v>
                </c:pt>
                <c:pt idx="12">
                  <c:v>49</c:v>
                </c:pt>
              </c:numCache>
            </c:numRef>
          </c:val>
          <c:extLst>
            <c:ext xmlns:c16="http://schemas.microsoft.com/office/drawing/2014/chart" uri="{C3380CC4-5D6E-409C-BE32-E72D297353CC}">
              <c16:uniqueId val="{00000003-0D96-4CE8-9D95-5035E9E2F4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110</c:v>
                </c:pt>
                <c:pt idx="3">
                  <c:v>119</c:v>
                </c:pt>
                <c:pt idx="6">
                  <c:v>127</c:v>
                </c:pt>
                <c:pt idx="9">
                  <c:v>97</c:v>
                </c:pt>
                <c:pt idx="12">
                  <c:v>98</c:v>
                </c:pt>
              </c:numCache>
            </c:numRef>
          </c:val>
          <c:extLst>
            <c:ext xmlns:c16="http://schemas.microsoft.com/office/drawing/2014/chart" uri="{C3380CC4-5D6E-409C-BE32-E72D297353CC}">
              <c16:uniqueId val="{00000004-0D96-4CE8-9D95-5035E9E2F4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96-4CE8-9D95-5035E9E2F4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96-4CE8-9D95-5035E9E2F4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946</c:v>
                </c:pt>
                <c:pt idx="3">
                  <c:v>972</c:v>
                </c:pt>
                <c:pt idx="6">
                  <c:v>976</c:v>
                </c:pt>
                <c:pt idx="9">
                  <c:v>1098</c:v>
                </c:pt>
                <c:pt idx="12">
                  <c:v>1157</c:v>
                </c:pt>
              </c:numCache>
            </c:numRef>
          </c:val>
          <c:extLst>
            <c:ext xmlns:c16="http://schemas.microsoft.com/office/drawing/2014/chart" uri="{C3380CC4-5D6E-409C-BE32-E72D297353CC}">
              <c16:uniqueId val="{00000007-0D96-4CE8-9D95-5035E9E2F4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c:v>
                </c:pt>
                <c:pt idx="2">
                  <c:v>#N/A</c:v>
                </c:pt>
                <c:pt idx="3">
                  <c:v>#N/A</c:v>
                </c:pt>
                <c:pt idx="4">
                  <c:v>45</c:v>
                </c:pt>
                <c:pt idx="5">
                  <c:v>#N/A</c:v>
                </c:pt>
                <c:pt idx="6">
                  <c:v>#N/A</c:v>
                </c:pt>
                <c:pt idx="7">
                  <c:v>63</c:v>
                </c:pt>
                <c:pt idx="8">
                  <c:v>#N/A</c:v>
                </c:pt>
                <c:pt idx="9">
                  <c:v>#N/A</c:v>
                </c:pt>
                <c:pt idx="10">
                  <c:v>142</c:v>
                </c:pt>
                <c:pt idx="11">
                  <c:v>#N/A</c:v>
                </c:pt>
                <c:pt idx="12">
                  <c:v>#N/A</c:v>
                </c:pt>
                <c:pt idx="13">
                  <c:v>227</c:v>
                </c:pt>
                <c:pt idx="14">
                  <c:v>#N/A</c:v>
                </c:pt>
              </c:numCache>
            </c:numRef>
          </c:val>
          <c:smooth val="0"/>
          <c:extLst>
            <c:ext xmlns:c16="http://schemas.microsoft.com/office/drawing/2014/chart" uri="{C3380CC4-5D6E-409C-BE32-E72D297353CC}">
              <c16:uniqueId val="{00000008-0D96-4CE8-9D95-5035E9E2F4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12781</c:v>
                </c:pt>
                <c:pt idx="5">
                  <c:v>12692</c:v>
                </c:pt>
                <c:pt idx="8">
                  <c:v>12788</c:v>
                </c:pt>
                <c:pt idx="11">
                  <c:v>12334</c:v>
                </c:pt>
                <c:pt idx="14">
                  <c:v>10574</c:v>
                </c:pt>
              </c:numCache>
            </c:numRef>
          </c:val>
          <c:extLst>
            <c:ext xmlns:c16="http://schemas.microsoft.com/office/drawing/2014/chart" uri="{C3380CC4-5D6E-409C-BE32-E72D297353CC}">
              <c16:uniqueId val="{00000000-EDA1-4BDE-B7CA-31FF3C44DF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43</c:v>
                </c:pt>
                <c:pt idx="8">
                  <c:v>0</c:v>
                </c:pt>
                <c:pt idx="11">
                  <c:v>55</c:v>
                </c:pt>
                <c:pt idx="14">
                  <c:v>48</c:v>
                </c:pt>
              </c:numCache>
            </c:numRef>
          </c:val>
          <c:extLst>
            <c:ext xmlns:c16="http://schemas.microsoft.com/office/drawing/2014/chart" uri="{C3380CC4-5D6E-409C-BE32-E72D297353CC}">
              <c16:uniqueId val="{00000001-EDA1-4BDE-B7CA-31FF3C44DF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11918</c:v>
                </c:pt>
                <c:pt idx="5">
                  <c:v>11871</c:v>
                </c:pt>
                <c:pt idx="8">
                  <c:v>13078</c:v>
                </c:pt>
                <c:pt idx="11">
                  <c:v>13770</c:v>
                </c:pt>
                <c:pt idx="14">
                  <c:v>13807</c:v>
                </c:pt>
              </c:numCache>
            </c:numRef>
          </c:val>
          <c:extLst>
            <c:ext xmlns:c16="http://schemas.microsoft.com/office/drawing/2014/chart" uri="{C3380CC4-5D6E-409C-BE32-E72D297353CC}">
              <c16:uniqueId val="{00000002-EDA1-4BDE-B7CA-31FF3C44DF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A1-4BDE-B7CA-31FF3C44DF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A1-4BDE-B7CA-31FF3C44DF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A1-4BDE-B7CA-31FF3C44DF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A1-4BDE-B7CA-31FF3C44DF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513</c:v>
                </c:pt>
                <c:pt idx="3">
                  <c:v>593</c:v>
                </c:pt>
                <c:pt idx="6">
                  <c:v>703</c:v>
                </c:pt>
                <c:pt idx="9">
                  <c:v>662</c:v>
                </c:pt>
                <c:pt idx="12">
                  <c:v>607</c:v>
                </c:pt>
              </c:numCache>
            </c:numRef>
          </c:val>
          <c:extLst>
            <c:ext xmlns:c16="http://schemas.microsoft.com/office/drawing/2014/chart" uri="{C3380CC4-5D6E-409C-BE32-E72D297353CC}">
              <c16:uniqueId val="{00000007-EDA1-4BDE-B7CA-31FF3C44DF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1174</c:v>
                </c:pt>
                <c:pt idx="3">
                  <c:v>1079</c:v>
                </c:pt>
                <c:pt idx="6">
                  <c:v>1148</c:v>
                </c:pt>
                <c:pt idx="9">
                  <c:v>1093</c:v>
                </c:pt>
                <c:pt idx="12">
                  <c:v>1130</c:v>
                </c:pt>
              </c:numCache>
            </c:numRef>
          </c:val>
          <c:extLst>
            <c:ext xmlns:c16="http://schemas.microsoft.com/office/drawing/2014/chart" uri="{C3380CC4-5D6E-409C-BE32-E72D297353CC}">
              <c16:uniqueId val="{00000008-EDA1-4BDE-B7CA-31FF3C44DF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DA1-4BDE-B7CA-31FF3C44DF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11632</c:v>
                </c:pt>
                <c:pt idx="3">
                  <c:v>11772</c:v>
                </c:pt>
                <c:pt idx="6">
                  <c:v>12060</c:v>
                </c:pt>
                <c:pt idx="9">
                  <c:v>11686</c:v>
                </c:pt>
                <c:pt idx="12">
                  <c:v>10882</c:v>
                </c:pt>
              </c:numCache>
            </c:numRef>
          </c:val>
          <c:extLst>
            <c:ext xmlns:c16="http://schemas.microsoft.com/office/drawing/2014/chart" uri="{C3380CC4-5D6E-409C-BE32-E72D297353CC}">
              <c16:uniqueId val="{0000000A-EDA1-4BDE-B7CA-31FF3C44DF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DA1-4BDE-B7CA-31FF3C44DF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2373</c:v>
                </c:pt>
                <c:pt idx="1">
                  <c:v>2178</c:v>
                </c:pt>
                <c:pt idx="2">
                  <c:v>2360</c:v>
                </c:pt>
              </c:numCache>
            </c:numRef>
          </c:val>
          <c:extLst>
            <c:ext xmlns:c16="http://schemas.microsoft.com/office/drawing/2014/chart" uri="{C3380CC4-5D6E-409C-BE32-E72D297353CC}">
              <c16:uniqueId val="{00000000-F2C9-4893-937C-207892850D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1501</c:v>
                </c:pt>
                <c:pt idx="1">
                  <c:v>1473</c:v>
                </c:pt>
                <c:pt idx="2">
                  <c:v>1407</c:v>
                </c:pt>
              </c:numCache>
            </c:numRef>
          </c:val>
          <c:extLst>
            <c:ext xmlns:c16="http://schemas.microsoft.com/office/drawing/2014/chart" uri="{C3380CC4-5D6E-409C-BE32-E72D297353CC}">
              <c16:uniqueId val="{00000001-F2C9-4893-937C-207892850D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8192</c:v>
                </c:pt>
                <c:pt idx="1">
                  <c:v>9122</c:v>
                </c:pt>
                <c:pt idx="2">
                  <c:v>9339</c:v>
                </c:pt>
              </c:numCache>
            </c:numRef>
          </c:val>
          <c:extLst>
            <c:ext xmlns:c16="http://schemas.microsoft.com/office/drawing/2014/chart" uri="{C3380CC4-5D6E-409C-BE32-E72D297353CC}">
              <c16:uniqueId val="{00000002-F2C9-4893-937C-207892850D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{58CFEC0A-7BC3-4185-A735-B8CE74FEB98A}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35B-4345-A638-444BCB6880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{F5FD973E-34D4-4661-B3CA-13BEA8570A80}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5B-4345-A638-444BCB6880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{7EAD26C5-E949-469B-8754-E8B40AB5CBE7}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5B-4345-A638-444BCB6880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{A2D2D112-C726-4B6E-8CDF-D0F00CE65E1F}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5B-4345-A638-444BCB6880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{5D078455-2372-4C2D-A79F-B07574297A1F}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5B-4345-A638-444BCB6880F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{5AA27840-60B2-4637-84DE-13444679B1E4}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35B-4345-A638-444BCB6880F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{46A4DCC5-CB35-4CC8-91A6-98262B5DBC0A}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35B-4345-A638-444BCB6880F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{5976565B-1ED7-458B-9DA9-A3FC1C917146}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35B-4345-A638-444BCB6880F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{9D9EF374-B62B-459D-9DC1-B7100D245295}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35B-4345-A638-444BCB6880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64.099999999999994</c:v>
                </c:pt>
                <c:pt idx="16">
                  <c:v>64.900000000000006</c:v>
                </c:pt>
                <c:pt idx="24">
                  <c:v>65.400000000000006</c:v>
                </c:pt>
                <c:pt idx="32">
                  <c:v>66.3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35B-4345-A638-444BCB6880F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4.9011907692559087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{A58BABE3-E921-4C0A-88E5-924798EE1C8C}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35B-4345-A638-444BCB6880F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{AB77D3C8-1AF9-47E6-8CC8-D8E0EA266721}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5B-4345-A638-444BCB6880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{372FE0C3-FDAC-41B6-9CEC-EFCACE701FFC}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5B-4345-A638-444BCB6880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{CCA34CBC-21B2-4938-A71C-D151309EF7D9}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5B-4345-A638-444BCB6880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{7C99C538-F3E1-4E2B-B723-9CB0BBE5C7C3}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5B-4345-A638-444BCB6880F4}"/>
                </c:ext>
              </c:extLst>
            </c:dLbl>
            <c:dLbl>
              <c:idx val="8"/>
              <c:layout>
                <c:manualLayout>
                  <c:x val="-3.6961054097210552E-2"/>
                  <c:y val="-8.046582128834406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{121268BA-C978-4C59-BF07-F757783DD494}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35B-4345-A638-444BCB6880F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{84FDFE48-CB3D-419F-9E45-C8BA6407A0C3}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35B-4345-A638-444BCB6880F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{23B1502D-245C-463F-999C-C9A331AF4099}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35B-4345-A638-444BCB6880F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{9E6873D5-A101-407B-899B-476AB9747BDD}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35B-4345-A638-444BCB6880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63.7</c:v>
                </c:pt>
                <c:pt idx="24">
                  <c:v>64.099999999999994</c:v>
                </c:pt>
                <c:pt idx="32">
                  <c:v>64.599999999999994</c:v>
                </c:pt>
              </c:numCache>
            </c:numRef>
          </c:xVal>
          <c:yVal>
            <c:numRef>
              <c:f>公会計指標分析・財政指標組合せ分析表!$BP$55:$DC$55</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035B-4345-A638-444BCB6880F4}"/>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{3F23CC12-001D-445E-B624-6813C7C156FF}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25E-4E80-8C76-B105078669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{A74E3725-0289-40EA-ACF6-13D5394891F7}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5E-4E80-8C76-B105078669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{92EBF90D-000F-4ABD-9A5D-AB99513F96F0}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5E-4E80-8C76-B105078669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{050F3854-AA86-4B6C-9C30-2DC86083716B}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5E-4E80-8C76-B105078669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{2324A333-ADDF-428C-B598-69DD968702D0}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5E-4E80-8C76-B1050786693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{6659AF29-D725-4EAC-ACFE-58A5E661ED98}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25E-4E80-8C76-B1050786693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{5BC7907F-05EF-4A86-AA25-6BE687501A07}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25E-4E80-8C76-B1050786693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{164866DE-929D-4576-A39D-92BBF7C66BEE}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25E-4E80-8C76-B1050786693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{6968B297-29C0-4B6C-848F-E2D5DFC72D12}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25E-4E80-8C76-B105078669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0.2</c:v>
                </c:pt>
                <c:pt idx="16">
                  <c:v>0.4</c:v>
                </c:pt>
                <c:pt idx="24">
                  <c:v>0.7</c:v>
                </c:pt>
                <c:pt idx="32">
                  <c:v>1.2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25E-4E80-8C76-B105078669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{C494D679-5029-4959-BF21-FBA76C95FAEF}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25E-4E80-8C76-B105078669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{32C03B89-8C42-4DDB-9BEF-DD2B762A98FE}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5E-4E80-8C76-B105078669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{F4E402EB-C292-48F6-A740-3D1DB689B1EF}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5E-4E80-8C76-B105078669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{865891F5-4CE7-44AE-B5F2-45EAB38F5176}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5E-4E80-8C76-B105078669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{995478B0-3E80-427D-B605-78A64BB3E5AB}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5E-4E80-8C76-B1050786693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{18E0C0ED-5408-4135-9FEA-73A17AEF499F}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25E-4E80-8C76-B1050786693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{54E69F9C-721B-4363-862E-A10F5B81C30F}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25E-4E80-8C76-B1050786693D}"/>
                </c:ext>
              </c:extLst>
            </c:dLbl>
            <c:dLbl>
              <c:idx val="24"/>
              <c:layout>
                <c:manualLayout>
                  <c:x val="-4.4905057365901176E-2"/>
                  <c:y val="-4.739154617383166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{C550F5F7-5DCD-43A5-9FA6-9C3F2431B4A2}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25E-4E80-8C76-B1050786693D}"/>
                </c:ext>
              </c:extLst>
            </c:dLbl>
            <c:dLbl>
              <c:idx val="32"/>
              <c:layout>
                <c:manualLayout>
                  <c:x val="-1.8235628084250128E-2"/>
                  <c:y val="-7.74417480017562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{E2C29476-05C1-42FA-80B1-D9416CC8C8E1}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25E-4E80-8C76-B105078669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5.7</c:v>
                </c:pt>
                <c:pt idx="24">
                  <c:v>5.8</c:v>
                </c:pt>
                <c:pt idx="32">
                  <c:v>5.8</c:v>
                </c:pt>
              </c:numCache>
            </c:numRef>
          </c:xVal>
          <c:yVal>
            <c:numRef>
              <c:f>公会計指標分析・財政指標組合せ分析表!$BP$77:$DC$77</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B25E-4E80-8C76-B1050786693D}"/>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令和元年度から元利償還金の増加が続いているが、算入公債費等の額はほぼ横ばいで推移しているため、実質公債費比率は上昇している。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前年に引き続き、充当可能財源等が将来負担額を上回っている。</a:t>
          </a:r>
        </a:p>
        <a:p>
          <a:r>
            <a:rPr kumimoji="1" lang="ja-JP" altLang="en-US" sz="1400">
              <a:latin typeface="ＭＳ ゴシック" pitchFamily="49" charset="-128"/>
              <a:ea typeface="ＭＳ ゴシック" pitchFamily="49" charset="-128"/>
            </a:rPr>
            <a:t>　一般会計等に係る地方債の現在高は、令和５年度は繰上償還を実施したことも一因となり、</a:t>
          </a:r>
          <a:r>
            <a:rPr kumimoji="1" lang="en-US" altLang="ja-JP" sz="1400">
              <a:latin typeface="ＭＳ ゴシック" pitchFamily="49" charset="-128"/>
              <a:ea typeface="ＭＳ ゴシック" pitchFamily="49" charset="-128"/>
            </a:rPr>
            <a:t>804</a:t>
          </a:r>
          <a:r>
            <a:rPr kumimoji="1" lang="ja-JP" altLang="en-US" sz="1400">
              <a:latin typeface="ＭＳ ゴシック" pitchFamily="49" charset="-128"/>
              <a:ea typeface="ＭＳ ゴシック" pitchFamily="49" charset="-128"/>
            </a:rPr>
            <a:t>百万円減少したため、将来負担額は</a:t>
          </a:r>
          <a:r>
            <a:rPr kumimoji="1" lang="en-US" altLang="ja-JP" sz="1400">
              <a:latin typeface="ＭＳ ゴシック" pitchFamily="49" charset="-128"/>
              <a:ea typeface="ＭＳ ゴシック" pitchFamily="49" charset="-128"/>
            </a:rPr>
            <a:t>822</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一方、充当可能財源等は</a:t>
          </a:r>
          <a:r>
            <a:rPr kumimoji="1" lang="en-US" altLang="ja-JP" sz="1400">
              <a:latin typeface="ＭＳ ゴシック" pitchFamily="49" charset="-128"/>
              <a:ea typeface="ＭＳ ゴシック" pitchFamily="49" charset="-128"/>
            </a:rPr>
            <a:t>1,730</a:t>
          </a:r>
          <a:r>
            <a:rPr kumimoji="1" lang="ja-JP" altLang="en-US" sz="1400">
              <a:latin typeface="ＭＳ ゴシック" pitchFamily="49" charset="-128"/>
              <a:ea typeface="ＭＳ ゴシック" pitchFamily="49" charset="-128"/>
            </a:rPr>
            <a:t>は百万円の減となり、一番の要因である基準財政需要額算入見込額の大幅な減は、合併から</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年を迎え、合併特例債償還費の算入が終了したことによるものである。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岐阜県瑞穂市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百万円、特定目的基金である公共施設整備基金から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百万円を取崩した一方、財政調整基金に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百万円、特定目的基金であるふるさと応援基金に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計画している庁舎建設に向けて基金の積立を今後も進めていくため、基金全体の残高は増えていくことが見込まれるが、財源として基金を繰り入れすることで収支を保っている状況が続いているため、残高の増減を注視しながら今後事業を進め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公共施設整備基金：市の公共施設整備に必要な経費の財源に充てるため。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下水道事業対策基金：下水道事業の経費に充てるため。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ふるさと応援基金：ふるさと応援寄附条例に定める事業（安全で快適なまちづくり等）に要する経費の財源に充てるため。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庁舎建設基金：庁舎の建設事業費に充てるため。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地域福祉基金：高齢者、障害者、児童等の保健福祉、その他の地域福祉の増進を図る事業の財源に充てるため。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適正な基金管理に努めるとともに、事業の進捗に応じて取り崩しや積み立てを行う。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下水道事業対策基金：目標額の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百万円に達したため、当面の間利息分のみの積み立てとする。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公共施設整備基金：決算剰余金の積立をしながら、公共施設整備費が平準化するよう活用していく。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ふるさと応援基金：寄附金の積立をしながら、対象事業へ積極的に活用していく。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年度の供用開始に向けて、庁舎建設費に活用するため令和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億円増額し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地域福祉基金：地域福祉の増進のため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百万円ずつ取り崩して活用していく。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次総合計画において、標準財政規模に占める財政調整基金の残高の目標割合を２０％と定めているが、令和５年度は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百万円程度の不足であった。今後も不測の事態に備えて２０％程度を確保し、財政の健全な運営に努める。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令和５年度普通交付税再算定により追加交付された臨時財政対策債償還額分を積み立てしたが、繰上償還の元利償還分として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年度発行の臨時財政対策債の元金償還分として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令和５年度に普通交付税で追加交付された臨時財政対策債の償還分については、引き続き取り崩して償還元金に充当していく。現在、地方債の利率が上昇しており繰上償還するべき利率の高い市債はないため、当面の間は金融市場の動向を注視しながら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AD2407D-1D09-4381-9377-005AFB0EDF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7C16619-F0CA-4CF1-A5CF-3ABAD54BF4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6BCC73F-47C1-42BA-A316-7444C5EE1403}"/>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FB3BED6-3B4A-4E0F-BF34-60305605A809}"/>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A59E482-18A9-4C49-B0BA-DE29B301BF7A}"/>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A7389AE-E999-4786-91C1-7B22412F228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D4643E0-D4F5-4309-BB9A-189996C1A90F}"/>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3AC1296-0484-48A4-87DA-64BCB6D8EB25}"/>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FFE4472-73F1-4A22-AB7E-24A1C181376D}"/>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6077F7A-3487-4818-A5CB-FCF913DB8E4B}"/>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DFCE745-B919-42E2-80DF-36D66E704B18}"/>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C9B851B-0C0E-41E9-A366-BD20719522A0}"/>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7CBC461-15FE-4549-BCB3-29DDB740CF5B}"/>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E5BFB93-FD14-4F95-B62B-6AC7943838BB}"/>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8F4ED2B-C6D4-4198-8DA7-6D56266B96B2}"/>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EE57CED-F3AA-4DCC-A216-EBA350DB5695}"/>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CA286D2-3149-4CE3-90F1-310B59EAC179}"/>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BCE6326-A201-4F21-9922-F8C4BB80403B}"/>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BB30759-FE9B-4E25-9BA4-ECBF77099B1C}"/>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0933A1E-B10A-4751-8CEB-95C6BA45D6D9}"/>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F88F5FD-E558-46A5-B215-7D50A7A5EB55}"/>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D03AABB-9380-4FA0-8D03-7B7214FCF468}"/>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56,329
53,639
28.19
21,687,450
20,789,234
625,554
12,254,320
10,882,117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0808947-9F27-4E2C-8786-86BC9524238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B534FEC-2E8B-49AB-AED1-582FE79E8238}"/>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947839B-BC51-4264-9C18-387D999B488B}"/>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6895377-2F87-49C7-A7F5-D7AFBF280307}"/>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1AF4C69-342F-45AB-94E0-1877BC165DD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56F9A75-B648-428E-858B-51D4CE144EB3}"/>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C621DDB-3877-4D29-B931-9D0EA62708BA}"/>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359907A-01A0-4FDB-BC07-4B696F1E3453}"/>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0425193-D0B3-479D-92C1-C1338A2527AE}"/>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2F5AF82-C896-4037-9673-172BFE2356C3}"/>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81C6171-BC7E-40B1-82D8-439B286BE0D9}"/>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D093270-6569-4846-A1A5-DC153D11E9BA}"/>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5F52AE7-4DC5-409B-89D2-1E71EEEF26C2}"/>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62225EE-06DC-4904-A911-520B29FAB5B5}"/>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8CC1DBB-39CE-407F-986A-8BF2BB15DDF7}"/>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625D92E-6DFA-4480-A3D3-0F73136BAE5D}"/>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31B1972-2572-4EB3-BA8D-357813D7546E}"/>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CE5D5F6-350A-466B-B7F3-8C74B446A58C}"/>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1535660-B6FB-48D0-BFFC-874ED19BA733}"/>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4AD29AE-54D9-4179-94EA-832B9AFA65DC}"/>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433FDF9-A566-4A1E-AD4D-10D999AC30DF}"/>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EABCE20-8A8F-439E-AC5C-54DC2434B13E}"/>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B3BD670-3A39-421E-A6B4-76DAFA28E178}"/>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3A315DE-135C-4322-AB84-0D0426AB76C3}"/>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701783A-F3DA-45C3-8E77-B180A87A0B03}"/>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E98011E-5EE2-435C-B25D-10D652CA65E6}"/>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D0A4978-A42C-4E40-A187-5D463A36F1A1}"/>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D4621D6-68CB-4407-A68E-F5CC8212DEE3}"/>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0E887AB-56A9-4B7F-A2E9-9B3852A3222F}"/>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F96B8B4-FE75-4F35-B576-CAF341BEC737}"/>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19ECE95-E8DB-41FA-8789-B6A39E8B016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C06DD9A-9D84-40C4-BDC8-6BD916460C2D}"/>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F2DA747-51B9-4D66-AB02-8A92B62EBA36}"/>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988BD37-8651-4EBD-ABAA-BAE0D7838303}"/>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6B24937-EA18-47EC-BDB3-D4F3C439DEA6}"/>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令和元年以降、有形固定資産減価償却率は上昇傾向にあり、令和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ポイントの上昇となり、若干であるが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の進行を示すものである。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年超の老朽化した建物が全体の５割程度であり、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施設総量の適正化と建物の長寿命化の両視点から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の対応が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必要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あるため、令和３年度に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改訂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公共施設等総合管理計画並びに建物系公共施設個別施設計画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、今後全庁的に取り組んでいく。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D526EEE-55B7-4289-977A-0996DB06280B}"/>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A7E1B30-AF4D-4EFD-A6E7-CD38E516BEE9}"/>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207F326-8CC7-4E4B-BA99-D0364158B817}"/>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32A79947-F963-4953-B8B9-CC5CC1908770}"/>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4B0403D-51E4-4E39-A475-09D13CA1B60A}"/>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A43F884-0F4F-4D8E-BDC2-3D7964A4C22A}"/>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D9FCD62F-9210-40C7-B414-65981CB1043C}"/>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5CBBAA5B-8443-49DE-85DA-D9FFE3F99376}"/>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9D759E9C-8D38-4E1E-95B2-ADDFA64B724C}"/>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345C7E58-16A4-427B-A58B-FEE54321E7C7}"/>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8D30F1D-BCEF-4144-BC1D-B502256EF70C}"/>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DC2BBBC-D098-42AB-B994-18B24F9AEC8D}"/>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24DBFEB-5412-46A6-9DC6-86BAA6CE08DE}"/>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F3D2C64-7412-40B2-B655-737E023359B7}"/>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E2A413A-49C7-438D-9488-EDD00B8B1F0B}"/>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EB9B338-5082-4837-9BEE-EE6EE84522CB}"/>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025CC7CD-FC95-463F-9434-B69042717A3C}"/>
            </a:ext>
          </a:extLst>
        </xdr:cNvPr>
        <xdr:cNvCxnSpPr/>
      </xdr:nvCxnSpPr>
      <xdr:spPr>
        <a:xfrm flipV="1">
          <a:off x="4206240" y="4345305"/>
          <a:ext cx="1270" cy="148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E1A7EB3F-DF0E-46BD-AD32-56CB7C0C3699}"/>
            </a:ext>
          </a:extLst>
        </xdr:cNvPr>
        <xdr:cNvSpPr txBox="1"/>
      </xdr:nvSpPr>
      <xdr:spPr>
        <a:xfrm>
          <a:off x="4258945" y="582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E12683EB-B38F-4C05-AF4F-410E13DA9A00}"/>
            </a:ext>
          </a:extLst>
        </xdr:cNvPr>
        <xdr:cNvCxnSpPr/>
      </xdr:nvCxnSpPr>
      <xdr:spPr>
        <a:xfrm>
          <a:off x="4119245" y="582591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EFB2042E-F165-4A99-9E0F-E6814FB1018E}"/>
            </a:ext>
          </a:extLst>
        </xdr:cNvPr>
        <xdr:cNvSpPr txBox="1"/>
      </xdr:nvSpPr>
      <xdr:spPr>
        <a:xfrm>
          <a:off x="4258945" y="41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1C296ECE-DC61-44A4-A3E2-DECAC40F51D4}"/>
            </a:ext>
          </a:extLst>
        </xdr:cNvPr>
        <xdr:cNvCxnSpPr/>
      </xdr:nvCxnSpPr>
      <xdr:spPr>
        <a:xfrm>
          <a:off x="4119245" y="434530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80" name="有形固定資産減価償却率平均値テキスト">
          <a:extLst>
            <a:ext uri="{FF2B5EF4-FFF2-40B4-BE49-F238E27FC236}">
              <a16:creationId xmlns:a16="http://schemas.microsoft.com/office/drawing/2014/main" id="{25E281B8-4F68-4A78-B5C8-B0F929D7942C}"/>
            </a:ext>
          </a:extLst>
        </xdr:cNvPr>
        <xdr:cNvSpPr txBox="1"/>
      </xdr:nvSpPr>
      <xdr:spPr>
        <a:xfrm>
          <a:off x="4258945" y="5112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593E507F-F4E4-4B2A-ADAE-3DFDD5F19585}"/>
            </a:ext>
          </a:extLst>
        </xdr:cNvPr>
        <xdr:cNvSpPr/>
      </xdr:nvSpPr>
      <xdr:spPr>
        <a:xfrm>
          <a:off x="4157345" y="52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CE7C1D23-78A0-4586-9785-5A579BFB9CA3}"/>
            </a:ext>
          </a:extLst>
        </xdr:cNvPr>
        <xdr:cNvSpPr/>
      </xdr:nvSpPr>
      <xdr:spPr>
        <a:xfrm>
          <a:off x="3537585" y="52395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E0BCC69A-9C62-4641-A528-02047EC0E11A}"/>
            </a:ext>
          </a:extLst>
        </xdr:cNvPr>
        <xdr:cNvSpPr/>
      </xdr:nvSpPr>
      <xdr:spPr>
        <a:xfrm>
          <a:off x="2867025" y="52252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4" name="フローチャート: 判断 83">
          <a:extLst>
            <a:ext uri="{FF2B5EF4-FFF2-40B4-BE49-F238E27FC236}">
              <a16:creationId xmlns:a16="http://schemas.microsoft.com/office/drawing/2014/main" id="{01EAAFC2-A2DF-4C38-B157-501772764F90}"/>
            </a:ext>
          </a:extLst>
        </xdr:cNvPr>
        <xdr:cNvSpPr/>
      </xdr:nvSpPr>
      <xdr:spPr>
        <a:xfrm>
          <a:off x="2196465" y="5131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5" name="フローチャート: 判断 84">
          <a:extLst>
            <a:ext uri="{FF2B5EF4-FFF2-40B4-BE49-F238E27FC236}">
              <a16:creationId xmlns:a16="http://schemas.microsoft.com/office/drawing/2014/main" id="{80C06872-EFBC-45A2-B929-85ED678965D7}"/>
            </a:ext>
          </a:extLst>
        </xdr:cNvPr>
        <xdr:cNvSpPr/>
      </xdr:nvSpPr>
      <xdr:spPr>
        <a:xfrm>
          <a:off x="1525905" y="5128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49BB246-D3B3-4705-B1AA-02CF1B7129B7}"/>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15F60FB-7FCB-4A6A-96F2-C034EE8943C4}"/>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E623844-99AE-48E2-A379-0C94F519CD26}"/>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1B4025C-8872-41AF-A08A-F6C137F3A41C}"/>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5B4F22C-5DC8-48CB-BD67-FCE3827A7DBD}"/>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91" name="楕円 90">
          <a:extLst>
            <a:ext uri="{FF2B5EF4-FFF2-40B4-BE49-F238E27FC236}">
              <a16:creationId xmlns:a16="http://schemas.microsoft.com/office/drawing/2014/main" id="{B357A0C2-6DAF-4B73-971F-2796E237F8DE}"/>
            </a:ext>
          </a:extLst>
        </xdr:cNvPr>
        <xdr:cNvSpPr/>
      </xdr:nvSpPr>
      <xdr:spPr>
        <a:xfrm>
          <a:off x="4157345" y="5318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100347</xdr:rowOff>
    </xdr:from>
    <xdr:ext cx="405111" cy="259045"/>
    <xdr:sp macro="" textlink="">
      <xdr:nvSpPr>
        <xdr:cNvPr id="92" name="有形固定資産減価償却率該当値テキスト">
          <a:extLst>
            <a:ext uri="{FF2B5EF4-FFF2-40B4-BE49-F238E27FC236}">
              <a16:creationId xmlns:a16="http://schemas.microsoft.com/office/drawing/2014/main" id="{81E2EF04-69B7-4DE4-B4B9-8661292C7F64}"/>
            </a:ext>
          </a:extLst>
        </xdr:cNvPr>
        <xdr:cNvSpPr txBox="1"/>
      </xdr:nvSpPr>
      <xdr:spPr>
        <a:xfrm>
          <a:off x="4258945" y="529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89535</xdr:rowOff>
    </xdr:from>
    <xdr:to>
      <xdr:col>19</xdr:col>
      <xdr:colOff>187325</xdr:colOff>
      <xdr:row>32</xdr:row>
      <xdr:rowOff>19685</xdr:rowOff>
    </xdr:to>
    <xdr:sp macro="" textlink="">
      <xdr:nvSpPr>
        <xdr:cNvPr id="93" name="楕円 92">
          <a:extLst>
            <a:ext uri="{FF2B5EF4-FFF2-40B4-BE49-F238E27FC236}">
              <a16:creationId xmlns:a16="http://schemas.microsoft.com/office/drawing/2014/main" id="{A6502E42-FD9B-4EE9-B4A9-67F1B124B459}"/>
            </a:ext>
          </a:extLst>
        </xdr:cNvPr>
        <xdr:cNvSpPr/>
      </xdr:nvSpPr>
      <xdr:spPr>
        <a:xfrm>
          <a:off x="3537585" y="5286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140335</xdr:rowOff>
    </xdr:from>
    <xdr:to>
      <xdr:col>23</xdr:col>
      <xdr:colOff>85725</xdr:colOff>
      <xdr:row>32</xdr:row>
      <xdr:rowOff>1270</xdr:rowOff>
    </xdr:to>
    <xdr:cxnSp macro="">
      <xdr:nvCxnSpPr>
        <xdr:cNvPr id="94" name="直線コネクタ 93">
          <a:extLst>
            <a:ext uri="{FF2B5EF4-FFF2-40B4-BE49-F238E27FC236}">
              <a16:creationId xmlns:a16="http://schemas.microsoft.com/office/drawing/2014/main" id="{B45E033C-D36C-43A6-AF63-59D9DA6CF4F8}"/>
            </a:ext>
          </a:extLst>
        </xdr:cNvPr>
        <xdr:cNvCxnSpPr/>
      </xdr:nvCxnSpPr>
      <xdr:spPr>
        <a:xfrm>
          <a:off x="3588385" y="5337175"/>
          <a:ext cx="619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71543</xdr:rowOff>
    </xdr:from>
    <xdr:to>
      <xdr:col>15</xdr:col>
      <xdr:colOff>187325</xdr:colOff>
      <xdr:row>32</xdr:row>
      <xdr:rowOff>1693</xdr:rowOff>
    </xdr:to>
    <xdr:sp macro="" textlink="">
      <xdr:nvSpPr>
        <xdr:cNvPr id="95" name="楕円 94">
          <a:extLst>
            <a:ext uri="{FF2B5EF4-FFF2-40B4-BE49-F238E27FC236}">
              <a16:creationId xmlns:a16="http://schemas.microsoft.com/office/drawing/2014/main" id="{0F556AEB-2703-45BF-9659-74D566E630CD}"/>
            </a:ext>
          </a:extLst>
        </xdr:cNvPr>
        <xdr:cNvSpPr/>
      </xdr:nvSpPr>
      <xdr:spPr>
        <a:xfrm>
          <a:off x="2867025" y="52683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122343</xdr:rowOff>
    </xdr:from>
    <xdr:to>
      <xdr:col>19</xdr:col>
      <xdr:colOff>136525</xdr:colOff>
      <xdr:row>31</xdr:row>
      <xdr:rowOff>140335</xdr:rowOff>
    </xdr:to>
    <xdr:cxnSp macro="">
      <xdr:nvCxnSpPr>
        <xdr:cNvPr id="96" name="直線コネクタ 95">
          <a:extLst>
            <a:ext uri="{FF2B5EF4-FFF2-40B4-BE49-F238E27FC236}">
              <a16:creationId xmlns:a16="http://schemas.microsoft.com/office/drawing/2014/main" id="{8A23A394-A64E-40F2-A5C3-7C714091B963}"/>
            </a:ext>
          </a:extLst>
        </xdr:cNvPr>
        <xdr:cNvCxnSpPr/>
      </xdr:nvCxnSpPr>
      <xdr:spPr>
        <a:xfrm>
          <a:off x="2917825" y="5319183"/>
          <a:ext cx="6705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42757</xdr:rowOff>
    </xdr:from>
    <xdr:to>
      <xdr:col>11</xdr:col>
      <xdr:colOff>187325</xdr:colOff>
      <xdr:row>31</xdr:row>
      <xdr:rowOff>144357</xdr:rowOff>
    </xdr:to>
    <xdr:sp macro="" textlink="">
      <xdr:nvSpPr>
        <xdr:cNvPr id="97" name="楕円 96">
          <a:extLst>
            <a:ext uri="{FF2B5EF4-FFF2-40B4-BE49-F238E27FC236}">
              <a16:creationId xmlns:a16="http://schemas.microsoft.com/office/drawing/2014/main" id="{598923A5-00D0-42E2-B872-D11884DFAD40}"/>
            </a:ext>
          </a:extLst>
        </xdr:cNvPr>
        <xdr:cNvSpPr/>
      </xdr:nvSpPr>
      <xdr:spPr>
        <a:xfrm>
          <a:off x="2196465" y="52395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93557</xdr:rowOff>
    </xdr:from>
    <xdr:to>
      <xdr:col>15</xdr:col>
      <xdr:colOff>136525</xdr:colOff>
      <xdr:row>31</xdr:row>
      <xdr:rowOff>122343</xdr:rowOff>
    </xdr:to>
    <xdr:cxnSp macro="">
      <xdr:nvCxnSpPr>
        <xdr:cNvPr id="98" name="直線コネクタ 97">
          <a:extLst>
            <a:ext uri="{FF2B5EF4-FFF2-40B4-BE49-F238E27FC236}">
              <a16:creationId xmlns:a16="http://schemas.microsoft.com/office/drawing/2014/main" id="{F9E7482C-60DF-409C-B757-413E722363A4}"/>
            </a:ext>
          </a:extLst>
        </xdr:cNvPr>
        <xdr:cNvCxnSpPr/>
      </xdr:nvCxnSpPr>
      <xdr:spPr>
        <a:xfrm>
          <a:off x="2247265" y="5290397"/>
          <a:ext cx="67056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171027</xdr:rowOff>
    </xdr:from>
    <xdr:to>
      <xdr:col>7</xdr:col>
      <xdr:colOff>187325</xdr:colOff>
      <xdr:row>31</xdr:row>
      <xdr:rowOff>101177</xdr:rowOff>
    </xdr:to>
    <xdr:sp macro="" textlink="">
      <xdr:nvSpPr>
        <xdr:cNvPr id="99" name="楕円 98">
          <a:extLst>
            <a:ext uri="{FF2B5EF4-FFF2-40B4-BE49-F238E27FC236}">
              <a16:creationId xmlns:a16="http://schemas.microsoft.com/office/drawing/2014/main" id="{2899F1DB-381F-446A-B3EF-91CDCF0D2EF7}"/>
            </a:ext>
          </a:extLst>
        </xdr:cNvPr>
        <xdr:cNvSpPr/>
      </xdr:nvSpPr>
      <xdr:spPr>
        <a:xfrm>
          <a:off x="1525905" y="52002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50377</xdr:rowOff>
    </xdr:from>
    <xdr:to>
      <xdr:col>11</xdr:col>
      <xdr:colOff>136525</xdr:colOff>
      <xdr:row>31</xdr:row>
      <xdr:rowOff>93557</xdr:rowOff>
    </xdr:to>
    <xdr:cxnSp macro="">
      <xdr:nvCxnSpPr>
        <xdr:cNvPr id="100" name="直線コネクタ 99">
          <a:extLst>
            <a:ext uri="{FF2B5EF4-FFF2-40B4-BE49-F238E27FC236}">
              <a16:creationId xmlns:a16="http://schemas.microsoft.com/office/drawing/2014/main" id="{8E401DBE-83EB-48E3-A548-C9D14D460F69}"/>
            </a:ext>
          </a:extLst>
        </xdr:cNvPr>
        <xdr:cNvCxnSpPr/>
      </xdr:nvCxnSpPr>
      <xdr:spPr>
        <a:xfrm>
          <a:off x="1576705" y="5247217"/>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101" name="n_1aveValue有形固定資産減価償却率">
          <a:extLst>
            <a:ext uri="{FF2B5EF4-FFF2-40B4-BE49-F238E27FC236}">
              <a16:creationId xmlns:a16="http://schemas.microsoft.com/office/drawing/2014/main" id="{EC69F65A-353B-4320-890C-830466055C04}"/>
            </a:ext>
          </a:extLst>
        </xdr:cNvPr>
        <xdr:cNvSpPr txBox="1"/>
      </xdr:nvSpPr>
      <xdr:spPr>
        <a:xfrm>
          <a:off x="3395989" y="502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102" name="n_2aveValue有形固定資産減価償却率">
          <a:extLst>
            <a:ext uri="{FF2B5EF4-FFF2-40B4-BE49-F238E27FC236}">
              <a16:creationId xmlns:a16="http://schemas.microsoft.com/office/drawing/2014/main" id="{0130546B-D4B5-4474-BDB3-4DD769152266}"/>
            </a:ext>
          </a:extLst>
        </xdr:cNvPr>
        <xdr:cNvSpPr txBox="1"/>
      </xdr:nvSpPr>
      <xdr:spPr>
        <a:xfrm>
          <a:off x="2738129" y="50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103" name="n_3aveValue有形固定資産減価償却率">
          <a:extLst>
            <a:ext uri="{FF2B5EF4-FFF2-40B4-BE49-F238E27FC236}">
              <a16:creationId xmlns:a16="http://schemas.microsoft.com/office/drawing/2014/main" id="{8864E104-5759-46A3-88F7-26698EBDE5C7}"/>
            </a:ext>
          </a:extLst>
        </xdr:cNvPr>
        <xdr:cNvSpPr txBox="1"/>
      </xdr:nvSpPr>
      <xdr:spPr>
        <a:xfrm>
          <a:off x="2067569" y="491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4" name="n_4aveValue有形固定資産減価償却率">
          <a:extLst>
            <a:ext uri="{FF2B5EF4-FFF2-40B4-BE49-F238E27FC236}">
              <a16:creationId xmlns:a16="http://schemas.microsoft.com/office/drawing/2014/main" id="{33667977-51E9-4AC3-93D9-0C778B1070EA}"/>
            </a:ext>
          </a:extLst>
        </xdr:cNvPr>
        <xdr:cNvSpPr txBox="1"/>
      </xdr:nvSpPr>
      <xdr:spPr>
        <a:xfrm>
          <a:off x="1397009" y="49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10812</xdr:rowOff>
    </xdr:from>
    <xdr:ext cx="405111" cy="259045"/>
    <xdr:sp macro="" textlink="">
      <xdr:nvSpPr>
        <xdr:cNvPr id="105" name="n_1mainValue有形固定資産減価償却率">
          <a:extLst>
            <a:ext uri="{FF2B5EF4-FFF2-40B4-BE49-F238E27FC236}">
              <a16:creationId xmlns:a16="http://schemas.microsoft.com/office/drawing/2014/main" id="{3B174DE5-A0B9-4EA9-A9C4-DA77F5258446}"/>
            </a:ext>
          </a:extLst>
        </xdr:cNvPr>
        <xdr:cNvSpPr txBox="1"/>
      </xdr:nvSpPr>
      <xdr:spPr>
        <a:xfrm>
          <a:off x="3395989" y="537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164270</xdr:rowOff>
    </xdr:from>
    <xdr:ext cx="405111" cy="259045"/>
    <xdr:sp macro="" textlink="">
      <xdr:nvSpPr>
        <xdr:cNvPr id="106" name="n_2mainValue有形固定資産減価償却率">
          <a:extLst>
            <a:ext uri="{FF2B5EF4-FFF2-40B4-BE49-F238E27FC236}">
              <a16:creationId xmlns:a16="http://schemas.microsoft.com/office/drawing/2014/main" id="{F47A8776-0C1B-4168-A731-7228109C1FB5}"/>
            </a:ext>
          </a:extLst>
        </xdr:cNvPr>
        <xdr:cNvSpPr txBox="1"/>
      </xdr:nvSpPr>
      <xdr:spPr>
        <a:xfrm>
          <a:off x="2738129" y="536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135484</xdr:rowOff>
    </xdr:from>
    <xdr:ext cx="405111" cy="259045"/>
    <xdr:sp macro="" textlink="">
      <xdr:nvSpPr>
        <xdr:cNvPr id="107" name="n_3mainValue有形固定資産減価償却率">
          <a:extLst>
            <a:ext uri="{FF2B5EF4-FFF2-40B4-BE49-F238E27FC236}">
              <a16:creationId xmlns:a16="http://schemas.microsoft.com/office/drawing/2014/main" id="{837FB5C7-1CE7-455D-A2B1-04153B2BE086}"/>
            </a:ext>
          </a:extLst>
        </xdr:cNvPr>
        <xdr:cNvSpPr txBox="1"/>
      </xdr:nvSpPr>
      <xdr:spPr>
        <a:xfrm>
          <a:off x="2067569" y="533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92304</xdr:rowOff>
    </xdr:from>
    <xdr:ext cx="405111" cy="259045"/>
    <xdr:sp macro="" textlink="">
      <xdr:nvSpPr>
        <xdr:cNvPr id="108" name="n_4mainValue有形固定資産減価償却率">
          <a:extLst>
            <a:ext uri="{FF2B5EF4-FFF2-40B4-BE49-F238E27FC236}">
              <a16:creationId xmlns:a16="http://schemas.microsoft.com/office/drawing/2014/main" id="{B04D02F6-C16C-4A54-B15B-AACC785DA3B2}"/>
            </a:ext>
          </a:extLst>
        </xdr:cNvPr>
        <xdr:cNvSpPr txBox="1"/>
      </xdr:nvSpPr>
      <xdr:spPr>
        <a:xfrm>
          <a:off x="1397009" y="528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2B189FD7-3150-46FD-8A13-AEC6279AFFEB}"/>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A4876CB-714D-457E-AEF6-634ECDAD8308}"/>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9DBB0766-BCE7-4140-93B9-B9C5348E3BE9}"/>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88F44010-3024-49B8-99B8-432C544C69D4}"/>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F624486E-B923-4473-A00A-039652EFFA98}"/>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555DBAA-81DD-40FE-A738-60F750688D8C}"/>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DB8CEB5-62FE-468D-958E-75412008BFF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6903129-E0DC-4D2D-8045-57640251C846}"/>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7D8DF0D-D99A-4CD4-8928-039672A5C98D}"/>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4BC30BD-7CF7-4311-99FE-74A0A6D98BC7}"/>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733A44CE-B7FC-4FA1-ABAF-2DB5394DA712}"/>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17E1997-9AC7-425B-A4EE-4C3FC1C223A5}"/>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F2A4410-03EB-4B0F-AD78-128C7888FF3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繰上償還を実施してきたことから、債務償還比率は類似団体平均を大きく</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下回りゼロとなった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一方で、今後は大型事業の実施や老朽化した公共施設への対応により、地方債の発行が見込まれ、債務償還比率が上昇する可能性がある。そのため、中長期的な視点を持ち、持続可能で健全な財政運営に努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F85A2F3-8DD7-4F15-804D-DE5355690E63}"/>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59AF7216-119E-437D-B328-547C56FA91DA}"/>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900A41DB-D714-434E-90D9-C50EF04267B2}"/>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1DD7AFBD-84BB-4F39-8BFF-2F11CAB1BBB8}"/>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DA51F448-5434-465E-8D36-4F22804ED159}"/>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7B9EA9C4-AC54-4B71-9316-C04F81B4B3D1}"/>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F552B041-7C6A-4224-ABCC-13E14D7A60D5}"/>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323AABCE-0EB2-452B-9DB4-130FC7D8119E}"/>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41D971E0-8BCE-4031-895B-E93F98FD5429}"/>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C1838293-FA4D-473A-8602-23E4AD3B4D05}"/>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868375E-F4B0-4344-AA05-317762E46A8C}"/>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46EEC7B7-E8E4-45C1-AA19-A1D2B3EFB43E}"/>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563FD074-68FF-4C70-B50D-74FF830F1520}"/>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6C88D5F1-07E0-4661-900E-E421AA0C50A7}"/>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642CFE2-106B-4471-A28D-FF62CF4F31C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FC33618F-7ACB-428D-BDB7-8A37BF71E2FD}"/>
            </a:ext>
          </a:extLst>
        </xdr:cNvPr>
        <xdr:cNvCxnSpPr/>
      </xdr:nvCxnSpPr>
      <xdr:spPr>
        <a:xfrm flipV="1">
          <a:off x="13027660" y="4442248"/>
          <a:ext cx="1269" cy="1220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5C6E2457-FEF8-4DCA-8978-1617FEFB4134}"/>
            </a:ext>
          </a:extLst>
        </xdr:cNvPr>
        <xdr:cNvSpPr txBox="1"/>
      </xdr:nvSpPr>
      <xdr:spPr>
        <a:xfrm>
          <a:off x="13080365" y="56661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C40116EC-58D4-4960-92FE-51B18AEDF896}"/>
            </a:ext>
          </a:extLst>
        </xdr:cNvPr>
        <xdr:cNvCxnSpPr/>
      </xdr:nvCxnSpPr>
      <xdr:spPr>
        <a:xfrm>
          <a:off x="12963525" y="5662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F96120D8-2624-4EB3-AAF0-5E83B39B545B}"/>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BE358D55-2879-4A52-A912-0EE091AC4C10}"/>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E8BF80F5-324F-4F32-AE65-964052B1A9F3}"/>
            </a:ext>
          </a:extLst>
        </xdr:cNvPr>
        <xdr:cNvSpPr txBox="1"/>
      </xdr:nvSpPr>
      <xdr:spPr>
        <a:xfrm>
          <a:off x="13080365" y="497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2007D662-9515-45F1-826F-99E4DE4C7CA6}"/>
            </a:ext>
          </a:extLst>
        </xdr:cNvPr>
        <xdr:cNvSpPr/>
      </xdr:nvSpPr>
      <xdr:spPr>
        <a:xfrm>
          <a:off x="13001625" y="50001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3AA74B2D-8B81-4A9D-894F-E87DF3AA15E6}"/>
            </a:ext>
          </a:extLst>
        </xdr:cNvPr>
        <xdr:cNvSpPr/>
      </xdr:nvSpPr>
      <xdr:spPr>
        <a:xfrm>
          <a:off x="12359005" y="49787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7BE0F37F-4A59-440B-A3AF-6948184D0E35}"/>
            </a:ext>
          </a:extLst>
        </xdr:cNvPr>
        <xdr:cNvSpPr/>
      </xdr:nvSpPr>
      <xdr:spPr>
        <a:xfrm>
          <a:off x="11688445" y="492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6" name="フローチャート: 判断 145">
          <a:extLst>
            <a:ext uri="{FF2B5EF4-FFF2-40B4-BE49-F238E27FC236}">
              <a16:creationId xmlns:a16="http://schemas.microsoft.com/office/drawing/2014/main" id="{1444E0DF-17B9-4E74-8A13-3A2FFC05DDF5}"/>
            </a:ext>
          </a:extLst>
        </xdr:cNvPr>
        <xdr:cNvSpPr/>
      </xdr:nvSpPr>
      <xdr:spPr>
        <a:xfrm>
          <a:off x="11017885" y="5135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7" name="フローチャート: 判断 146">
          <a:extLst>
            <a:ext uri="{FF2B5EF4-FFF2-40B4-BE49-F238E27FC236}">
              <a16:creationId xmlns:a16="http://schemas.microsoft.com/office/drawing/2014/main" id="{CBAD8A21-883A-4232-ABDD-1E5ADD33AA5F}"/>
            </a:ext>
          </a:extLst>
        </xdr:cNvPr>
        <xdr:cNvSpPr/>
      </xdr:nvSpPr>
      <xdr:spPr>
        <a:xfrm>
          <a:off x="10347325" y="5139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66EB5A7-C676-4CF8-808C-8767434BAF23}"/>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7C4714F-52E1-4430-B46E-3AD1DBA40A74}"/>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93CA6CE-B05D-4B87-AFC6-43141F4BDFEC}"/>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815ACA0-A07B-48DA-8267-66CDD07182DE}"/>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846114C-34C5-4E9F-B150-60C468F777C6}"/>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57517</xdr:rowOff>
    </xdr:from>
    <xdr:to>
      <xdr:col>68</xdr:col>
      <xdr:colOff>123825</xdr:colOff>
      <xdr:row>26</xdr:row>
      <xdr:rowOff>159117</xdr:rowOff>
    </xdr:to>
    <xdr:sp macro="" textlink="">
      <xdr:nvSpPr>
        <xdr:cNvPr id="153" name="楕円 152">
          <a:extLst>
            <a:ext uri="{FF2B5EF4-FFF2-40B4-BE49-F238E27FC236}">
              <a16:creationId xmlns:a16="http://schemas.microsoft.com/office/drawing/2014/main" id="{3B6BDD97-5F4D-433B-9B16-67ADFF147B2A}"/>
            </a:ext>
          </a:extLst>
        </xdr:cNvPr>
        <xdr:cNvSpPr/>
      </xdr:nvSpPr>
      <xdr:spPr>
        <a:xfrm>
          <a:off x="11688445" y="441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94580</xdr:rowOff>
    </xdr:from>
    <xdr:to>
      <xdr:col>64</xdr:col>
      <xdr:colOff>123825</xdr:colOff>
      <xdr:row>27</xdr:row>
      <xdr:rowOff>24730</xdr:rowOff>
    </xdr:to>
    <xdr:sp macro="" textlink="">
      <xdr:nvSpPr>
        <xdr:cNvPr id="154" name="楕円 153">
          <a:extLst>
            <a:ext uri="{FF2B5EF4-FFF2-40B4-BE49-F238E27FC236}">
              <a16:creationId xmlns:a16="http://schemas.microsoft.com/office/drawing/2014/main" id="{D8385204-D2E5-4B95-B0AA-27A4CF71F6C0}"/>
            </a:ext>
          </a:extLst>
        </xdr:cNvPr>
        <xdr:cNvSpPr/>
      </xdr:nvSpPr>
      <xdr:spPr>
        <a:xfrm>
          <a:off x="11017885" y="4453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108317</xdr:rowOff>
    </xdr:from>
    <xdr:to>
      <xdr:col>68</xdr:col>
      <xdr:colOff>73025</xdr:colOff>
      <xdr:row>26</xdr:row>
      <xdr:rowOff>145380</xdr:rowOff>
    </xdr:to>
    <xdr:cxnSp macro="">
      <xdr:nvCxnSpPr>
        <xdr:cNvPr id="155" name="直線コネクタ 154">
          <a:extLst>
            <a:ext uri="{FF2B5EF4-FFF2-40B4-BE49-F238E27FC236}">
              <a16:creationId xmlns:a16="http://schemas.microsoft.com/office/drawing/2014/main" id="{F4435DE7-C064-4D09-BDDC-9A79C4DA8E45}"/>
            </a:ext>
          </a:extLst>
        </xdr:cNvPr>
        <xdr:cNvCxnSpPr/>
      </xdr:nvCxnSpPr>
      <xdr:spPr>
        <a:xfrm flipV="1">
          <a:off x="11068685" y="4466957"/>
          <a:ext cx="670560" cy="3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97578</xdr:rowOff>
    </xdr:from>
    <xdr:to>
      <xdr:col>60</xdr:col>
      <xdr:colOff>123825</xdr:colOff>
      <xdr:row>27</xdr:row>
      <xdr:rowOff>27728</xdr:rowOff>
    </xdr:to>
    <xdr:sp macro="" textlink="">
      <xdr:nvSpPr>
        <xdr:cNvPr id="156" name="楕円 155">
          <a:extLst>
            <a:ext uri="{FF2B5EF4-FFF2-40B4-BE49-F238E27FC236}">
              <a16:creationId xmlns:a16="http://schemas.microsoft.com/office/drawing/2014/main" id="{B8DD2F20-9A50-4209-AD1D-5B1C99D8A753}"/>
            </a:ext>
          </a:extLst>
        </xdr:cNvPr>
        <xdr:cNvSpPr/>
      </xdr:nvSpPr>
      <xdr:spPr>
        <a:xfrm>
          <a:off x="10347325" y="44562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145380</xdr:rowOff>
    </xdr:from>
    <xdr:to>
      <xdr:col>64</xdr:col>
      <xdr:colOff>73025</xdr:colOff>
      <xdr:row>26</xdr:row>
      <xdr:rowOff>148378</xdr:rowOff>
    </xdr:to>
    <xdr:cxnSp macro="">
      <xdr:nvCxnSpPr>
        <xdr:cNvPr id="157" name="直線コネクタ 156">
          <a:extLst>
            <a:ext uri="{FF2B5EF4-FFF2-40B4-BE49-F238E27FC236}">
              <a16:creationId xmlns:a16="http://schemas.microsoft.com/office/drawing/2014/main" id="{E35BEDE7-37BB-4B82-BBF0-5F76929E42A8}"/>
            </a:ext>
          </a:extLst>
        </xdr:cNvPr>
        <xdr:cNvCxnSpPr/>
      </xdr:nvCxnSpPr>
      <xdr:spPr>
        <a:xfrm flipV="1">
          <a:off x="10398125" y="4504020"/>
          <a:ext cx="67056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8" name="n_1aveValue債務償還比率">
          <a:extLst>
            <a:ext uri="{FF2B5EF4-FFF2-40B4-BE49-F238E27FC236}">
              <a16:creationId xmlns:a16="http://schemas.microsoft.com/office/drawing/2014/main" id="{6B0709CC-0556-48E4-AB1F-1D9A7B3AFC88}"/>
            </a:ext>
          </a:extLst>
        </xdr:cNvPr>
        <xdr:cNvSpPr txBox="1"/>
      </xdr:nvSpPr>
      <xdr:spPr>
        <a:xfrm>
          <a:off x="12185092" y="475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59" name="n_2aveValue債務償還比率">
          <a:extLst>
            <a:ext uri="{FF2B5EF4-FFF2-40B4-BE49-F238E27FC236}">
              <a16:creationId xmlns:a16="http://schemas.microsoft.com/office/drawing/2014/main" id="{3F46FEE4-77CE-47EB-82D0-87AD8294D003}"/>
            </a:ext>
          </a:extLst>
        </xdr:cNvPr>
        <xdr:cNvSpPr txBox="1"/>
      </xdr:nvSpPr>
      <xdr:spPr>
        <a:xfrm>
          <a:off x="11527232" y="501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0" name="n_3aveValue債務償還比率">
          <a:extLst>
            <a:ext uri="{FF2B5EF4-FFF2-40B4-BE49-F238E27FC236}">
              <a16:creationId xmlns:a16="http://schemas.microsoft.com/office/drawing/2014/main" id="{E2970BBF-C613-4D98-ACB6-AEA034C1DE14}"/>
            </a:ext>
          </a:extLst>
        </xdr:cNvPr>
        <xdr:cNvSpPr txBox="1"/>
      </xdr:nvSpPr>
      <xdr:spPr>
        <a:xfrm>
          <a:off x="10856672" y="522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1" name="n_4aveValue債務償還比率">
          <a:extLst>
            <a:ext uri="{FF2B5EF4-FFF2-40B4-BE49-F238E27FC236}">
              <a16:creationId xmlns:a16="http://schemas.microsoft.com/office/drawing/2014/main" id="{1A39E7BA-8FE3-449D-BB7F-067157A7D6C6}"/>
            </a:ext>
          </a:extLst>
        </xdr:cNvPr>
        <xdr:cNvSpPr txBox="1"/>
      </xdr:nvSpPr>
      <xdr:spPr>
        <a:xfrm>
          <a:off x="10186112" y="522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4194</xdr:rowOff>
    </xdr:from>
    <xdr:ext cx="405111" cy="259045"/>
    <xdr:sp macro="" textlink="">
      <xdr:nvSpPr>
        <xdr:cNvPr id="162" name="n_2mainValue債務償還比率">
          <a:extLst>
            <a:ext uri="{FF2B5EF4-FFF2-40B4-BE49-F238E27FC236}">
              <a16:creationId xmlns:a16="http://schemas.microsoft.com/office/drawing/2014/main" id="{647A4B54-63B3-4648-B611-DDC086A292DE}"/>
            </a:ext>
          </a:extLst>
        </xdr:cNvPr>
        <xdr:cNvSpPr txBox="1"/>
      </xdr:nvSpPr>
      <xdr:spPr>
        <a:xfrm>
          <a:off x="11559549" y="4195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41257</xdr:rowOff>
    </xdr:from>
    <xdr:ext cx="405111" cy="259045"/>
    <xdr:sp macro="" textlink="">
      <xdr:nvSpPr>
        <xdr:cNvPr id="163" name="n_3mainValue債務償還比率">
          <a:extLst>
            <a:ext uri="{FF2B5EF4-FFF2-40B4-BE49-F238E27FC236}">
              <a16:creationId xmlns:a16="http://schemas.microsoft.com/office/drawing/2014/main" id="{171FC53F-12C5-4D93-B9AA-7C01AC607A1D}"/>
            </a:ext>
          </a:extLst>
        </xdr:cNvPr>
        <xdr:cNvSpPr txBox="1"/>
      </xdr:nvSpPr>
      <xdr:spPr>
        <a:xfrm>
          <a:off x="10888989" y="423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44255</xdr:rowOff>
    </xdr:from>
    <xdr:ext cx="405111" cy="259045"/>
    <xdr:sp macro="" textlink="">
      <xdr:nvSpPr>
        <xdr:cNvPr id="164" name="n_4mainValue債務償還比率">
          <a:extLst>
            <a:ext uri="{FF2B5EF4-FFF2-40B4-BE49-F238E27FC236}">
              <a16:creationId xmlns:a16="http://schemas.microsoft.com/office/drawing/2014/main" id="{831EE1B3-25D7-4DD6-87DB-CED6E8A1E19E}"/>
            </a:ext>
          </a:extLst>
        </xdr:cNvPr>
        <xdr:cNvSpPr txBox="1"/>
      </xdr:nvSpPr>
      <xdr:spPr>
        <a:xfrm>
          <a:off x="10218429" y="42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58707B66-9A89-4B18-9CA7-35D88F08F44C}"/>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E63E925F-E3CD-4D13-A8AA-F7E1991097BA}"/>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70850C47-B6FC-4F35-8966-56FE61FEDE96}"/>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8641FC0-B5B4-4440-87C4-024BB104E3BA}"/>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682D52C5-D690-4BBD-A36B-D573E4A9CB4C}"/>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1287FF05-5619-4E21-BB2E-C7EB3E4B0F48}"/>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5FDE1A1-B64B-42F1-8751-896E75FBD6B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039284-C5CE-4556-9ED2-2ECB9C3CF91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70E0FBA-D28D-4AAA-B767-D7AAF147D4F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8783CD-91D2-44D9-98B9-22B3327B55B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3F065D-77BA-4387-8EC6-1A3BCA95DDD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9CC784A-BACC-41CE-82EB-AB85CC04B78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541CD5-2B5C-4B54-A913-6EC960BF4D7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B85986-7567-4B68-9266-98EB15861B8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B9D099D-8E6A-4D6D-9713-AD233E66829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6D03127-1996-47A5-9028-EC9101E6218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56,329
53,639
28.19
21,687,450
20,789,234
625,554
12,254,320
10,882,117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ADB5E1-C6BE-4757-A964-AFEAB23E06A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222D42-4093-4CB6-93D1-60D030286F4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9D0DFC-AE90-4CFA-8995-E3DDB9CA7B8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70E4CE-42B1-4231-9F29-6D3236713C3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F92301-9065-482F-ADA2-5253591DCA2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E0FB630-7C1B-4591-A8FA-3092E1B0FFA8}"/>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4FD5916-8D53-489E-A19E-809B9A545AC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16AF2CF-0E62-41B1-B3A7-9D49BD2786F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72EC02-21F3-4DEA-80E7-9800179F79E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C001DC2-7792-4E51-9A8F-C7A081C2EC7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ADF197-4ABC-4981-8B30-CC1FCD34050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30BB97-31E2-41B5-84A5-735476AEA8E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B6A72E-2F97-4FA1-98FE-F1FECB777F0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D5015A1-6625-4E70-8F8A-C3563441E1B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3A61C2-B8A8-4020-A3FB-CDF68990E8D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2AE37F0-69B8-4A14-8637-D119B0ED86B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A974FB-EB66-40B1-B289-E4A68AD802A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38EF1D0-E96A-4D56-A32A-5D7BAF775D5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4355DA-D76F-4924-9784-4F1CA0AB8CA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FD8E029-C15E-4CF6-A2D0-053F4C17B75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23FF73C-4275-4B22-AD68-78C8208B9D7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B4BAB9-3970-42E1-8BF2-E39B62F94DB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4389C9A-1AD6-47EF-8DAD-1A477E66115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CE26348-13C2-4A17-8BFA-B9DE5DE5466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4676CCA-0909-4479-943E-6618B8E7443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37456A7-A5B6-4034-A6AC-61778AEE361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D1E9A7-6E47-42F0-8B09-842D0F765A5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AB7814-D5FE-453B-9721-33DA8F4F5C4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00C6C3-BD50-4FB2-B66D-F0EF61C5592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126B8F0-38C6-4282-8BCE-2EFBDFFF1D7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B183FA-052F-421F-9D62-35D568F7A88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EECE3EB-A7AE-4D11-B287-A18710079D4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BC37CC0-450E-4FD6-9091-A906FAD3C3FF}"/>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CCEEA13-7995-4A44-AA5A-F63B61614726}"/>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F28CCEE-DFCA-4BF6-8D67-D7FF8C4532FC}"/>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330344D-79FA-422C-9782-1ECE9B859DDA}"/>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B9D10E7-9AF2-42A3-B0EB-4F54EE7F0334}"/>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CF129C0-B985-4E24-B3E9-B000CA805D2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D0B34E0-4A71-4095-BCF4-588A947F740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978EBBD-8382-4811-A6C0-5A8066FB5B5F}"/>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752F44D-AFB0-42AA-BBCC-382A022F48FC}"/>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9DA420D-538A-4EC6-8609-060284C7E2A7}"/>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0C03D20-F333-44D5-B2B0-216AADA462C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2076EC8-CD92-4A99-BEF9-5798A33AA75C}"/>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794C57B-E8C4-4029-B7DA-0BE1CA388BD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2B200F73-F1AD-4776-9D0A-C3B075619221}"/>
            </a:ext>
          </a:extLst>
        </xdr:cNvPr>
        <xdr:cNvCxnSpPr/>
      </xdr:nvCxnSpPr>
      <xdr:spPr>
        <a:xfrm flipV="1">
          <a:off x="4086225" y="565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741A01B2-1D74-4B98-9896-164C7BD4EBF9}"/>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9A780C85-BD46-4B52-A2CA-18F819BCEEC4}"/>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9488A668-2F4B-46B0-9B85-266DA07D86A4}"/>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65D2F9E9-5FEC-42A7-9B82-D437D3232DDD}"/>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A2FDEF51-6B6B-40FE-8D20-5519C4943D9F}"/>
            </a:ext>
          </a:extLst>
        </xdr:cNvPr>
        <xdr:cNvSpPr txBox="1"/>
      </xdr:nvSpPr>
      <xdr:spPr>
        <a:xfrm>
          <a:off x="412496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6DAB62BB-49C5-4C21-A8D2-4389410F1539}"/>
            </a:ext>
          </a:extLst>
        </xdr:cNvPr>
        <xdr:cNvSpPr/>
      </xdr:nvSpPr>
      <xdr:spPr>
        <a:xfrm>
          <a:off x="403606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4EB0BE92-6ABD-4E92-83A9-19D8E61E37A3}"/>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9601C91A-1AA1-4EF5-B02C-148A9F5612E6}"/>
            </a:ext>
          </a:extLst>
        </xdr:cNvPr>
        <xdr:cNvSpPr/>
      </xdr:nvSpPr>
      <xdr:spPr>
        <a:xfrm>
          <a:off x="25146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a:extLst>
            <a:ext uri="{FF2B5EF4-FFF2-40B4-BE49-F238E27FC236}">
              <a16:creationId xmlns:a16="http://schemas.microsoft.com/office/drawing/2014/main" id="{BB6DD132-671C-4E8D-B2E4-32B34EAF3DEC}"/>
            </a:ext>
          </a:extLst>
        </xdr:cNvPr>
        <xdr:cNvSpPr/>
      </xdr:nvSpPr>
      <xdr:spPr>
        <a:xfrm>
          <a:off x="173990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10EE6408-185D-49F0-B0F0-29D5B654E1C4}"/>
            </a:ext>
          </a:extLst>
        </xdr:cNvPr>
        <xdr:cNvSpPr/>
      </xdr:nvSpPr>
      <xdr:spPr>
        <a:xfrm>
          <a:off x="96520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E7ED637-7CCF-44BD-AEDA-8FAABC0E848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C4CA730-704E-46D8-9768-EA0F5B8C679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153AB98-A605-49C3-81EB-F933DAC6DAC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316165E-2FC3-4478-A2EE-5847B3F86A0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9E3BE7-6132-4677-AA07-47B5D503C04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3" name="楕円 72">
          <a:extLst>
            <a:ext uri="{FF2B5EF4-FFF2-40B4-BE49-F238E27FC236}">
              <a16:creationId xmlns:a16="http://schemas.microsoft.com/office/drawing/2014/main" id="{20CDB17C-18ED-459F-B97B-ECF1403F2EBD}"/>
            </a:ext>
          </a:extLst>
        </xdr:cNvPr>
        <xdr:cNvSpPr/>
      </xdr:nvSpPr>
      <xdr:spPr>
        <a:xfrm>
          <a:off x="403606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80662</xdr:rowOff>
    </xdr:from>
    <xdr:ext cx="405111" cy="259045"/>
    <xdr:sp macro="" textlink="">
      <xdr:nvSpPr>
        <xdr:cNvPr id="74" name="【道路】&#10;有形固定資産減価償却率該当値テキスト">
          <a:extLst>
            <a:ext uri="{FF2B5EF4-FFF2-40B4-BE49-F238E27FC236}">
              <a16:creationId xmlns:a16="http://schemas.microsoft.com/office/drawing/2014/main" id="{3DE7302F-F058-4E3B-A2BB-967645310C6D}"/>
            </a:ext>
          </a:extLst>
        </xdr:cNvPr>
        <xdr:cNvSpPr txBox="1"/>
      </xdr:nvSpPr>
      <xdr:spPr>
        <a:xfrm>
          <a:off x="4124960"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44450</xdr:rowOff>
    </xdr:from>
    <xdr:to>
      <xdr:col>20</xdr:col>
      <xdr:colOff>38100</xdr:colOff>
      <xdr:row>37</xdr:row>
      <xdr:rowOff>146050</xdr:rowOff>
    </xdr:to>
    <xdr:sp macro="" textlink="">
      <xdr:nvSpPr>
        <xdr:cNvPr id="75" name="楕円 74">
          <a:extLst>
            <a:ext uri="{FF2B5EF4-FFF2-40B4-BE49-F238E27FC236}">
              <a16:creationId xmlns:a16="http://schemas.microsoft.com/office/drawing/2014/main" id="{13272EB4-0C65-4A5A-AEAF-30CC6EF00A7F}"/>
            </a:ext>
          </a:extLst>
        </xdr:cNvPr>
        <xdr:cNvSpPr/>
      </xdr:nvSpPr>
      <xdr:spPr>
        <a:xfrm>
          <a:off x="3312160" y="6247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95250</xdr:rowOff>
    </xdr:from>
    <xdr:to>
      <xdr:col>24</xdr:col>
      <xdr:colOff>63500</xdr:colOff>
      <xdr:row>37</xdr:row>
      <xdr:rowOff>108585</xdr:rowOff>
    </xdr:to>
    <xdr:cxnSp macro="">
      <xdr:nvCxnSpPr>
        <xdr:cNvPr id="76" name="直線コネクタ 75">
          <a:extLst>
            <a:ext uri="{FF2B5EF4-FFF2-40B4-BE49-F238E27FC236}">
              <a16:creationId xmlns:a16="http://schemas.microsoft.com/office/drawing/2014/main" id="{3F9C19CE-1F91-4D1C-9672-8D1599CC0DC4}"/>
            </a:ext>
          </a:extLst>
        </xdr:cNvPr>
        <xdr:cNvCxnSpPr/>
      </xdr:nvCxnSpPr>
      <xdr:spPr>
        <a:xfrm>
          <a:off x="3355340" y="6297930"/>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7" name="楕円 76">
          <a:extLst>
            <a:ext uri="{FF2B5EF4-FFF2-40B4-BE49-F238E27FC236}">
              <a16:creationId xmlns:a16="http://schemas.microsoft.com/office/drawing/2014/main" id="{F5557931-FCF2-4C04-9E14-559F7753D086}"/>
            </a:ext>
          </a:extLst>
        </xdr:cNvPr>
        <xdr:cNvSpPr/>
      </xdr:nvSpPr>
      <xdr:spPr>
        <a:xfrm>
          <a:off x="25146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95250</xdr:rowOff>
    </xdr:to>
    <xdr:cxnSp macro="">
      <xdr:nvCxnSpPr>
        <xdr:cNvPr id="78" name="直線コネクタ 77">
          <a:extLst>
            <a:ext uri="{FF2B5EF4-FFF2-40B4-BE49-F238E27FC236}">
              <a16:creationId xmlns:a16="http://schemas.microsoft.com/office/drawing/2014/main" id="{6D3FF07D-D89D-4B20-BE8F-36D2727C712A}"/>
            </a:ext>
          </a:extLst>
        </xdr:cNvPr>
        <xdr:cNvCxnSpPr/>
      </xdr:nvCxnSpPr>
      <xdr:spPr>
        <a:xfrm>
          <a:off x="2565400" y="627888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107950</xdr:rowOff>
    </xdr:to>
    <xdr:sp macro="" textlink="">
      <xdr:nvSpPr>
        <xdr:cNvPr id="79" name="楕円 78">
          <a:extLst>
            <a:ext uri="{FF2B5EF4-FFF2-40B4-BE49-F238E27FC236}">
              <a16:creationId xmlns:a16="http://schemas.microsoft.com/office/drawing/2014/main" id="{95E4DC31-E8FE-424C-B3F0-C39ECC8F7313}"/>
            </a:ext>
          </a:extLst>
        </xdr:cNvPr>
        <xdr:cNvSpPr/>
      </xdr:nvSpPr>
      <xdr:spPr>
        <a:xfrm>
          <a:off x="17399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57150</xdr:rowOff>
    </xdr:from>
    <xdr:to>
      <xdr:col>15</xdr:col>
      <xdr:colOff>50800</xdr:colOff>
      <xdr:row>37</xdr:row>
      <xdr:rowOff>76200</xdr:rowOff>
    </xdr:to>
    <xdr:cxnSp macro="">
      <xdr:nvCxnSpPr>
        <xdr:cNvPr id="80" name="直線コネクタ 79">
          <a:extLst>
            <a:ext uri="{FF2B5EF4-FFF2-40B4-BE49-F238E27FC236}">
              <a16:creationId xmlns:a16="http://schemas.microsoft.com/office/drawing/2014/main" id="{7C2CEAEB-46C4-431D-A366-8D16435A72DE}"/>
            </a:ext>
          </a:extLst>
        </xdr:cNvPr>
        <xdr:cNvCxnSpPr/>
      </xdr:nvCxnSpPr>
      <xdr:spPr>
        <a:xfrm>
          <a:off x="1790700" y="625983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156845</xdr:rowOff>
    </xdr:from>
    <xdr:to>
      <xdr:col>6</xdr:col>
      <xdr:colOff>38100</xdr:colOff>
      <xdr:row>37</xdr:row>
      <xdr:rowOff>86995</xdr:rowOff>
    </xdr:to>
    <xdr:sp macro="" textlink="">
      <xdr:nvSpPr>
        <xdr:cNvPr id="81" name="楕円 80">
          <a:extLst>
            <a:ext uri="{FF2B5EF4-FFF2-40B4-BE49-F238E27FC236}">
              <a16:creationId xmlns:a16="http://schemas.microsoft.com/office/drawing/2014/main" id="{1918FD6A-2608-4FD6-B5EF-1BE271C902C4}"/>
            </a:ext>
          </a:extLst>
        </xdr:cNvPr>
        <xdr:cNvSpPr/>
      </xdr:nvSpPr>
      <xdr:spPr>
        <a:xfrm>
          <a:off x="965200" y="6191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36195</xdr:rowOff>
    </xdr:from>
    <xdr:to>
      <xdr:col>10</xdr:col>
      <xdr:colOff>114300</xdr:colOff>
      <xdr:row>37</xdr:row>
      <xdr:rowOff>57150</xdr:rowOff>
    </xdr:to>
    <xdr:cxnSp macro="">
      <xdr:nvCxnSpPr>
        <xdr:cNvPr id="82" name="直線コネクタ 81">
          <a:extLst>
            <a:ext uri="{FF2B5EF4-FFF2-40B4-BE49-F238E27FC236}">
              <a16:creationId xmlns:a16="http://schemas.microsoft.com/office/drawing/2014/main" id="{0919DFCE-D20B-4D96-A36F-3BD80C3E8BAE}"/>
            </a:ext>
          </a:extLst>
        </xdr:cNvPr>
        <xdr:cNvCxnSpPr/>
      </xdr:nvCxnSpPr>
      <xdr:spPr>
        <a:xfrm>
          <a:off x="1008380" y="6238875"/>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8CAF73E2-D1F9-4670-8DB7-45E29113BC9B}"/>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B0EEC871-0ADC-4C00-B201-536F4A47A86D}"/>
            </a:ext>
          </a:extLst>
        </xdr:cNvPr>
        <xdr:cNvSpPr txBox="1"/>
      </xdr:nvSpPr>
      <xdr:spPr>
        <a:xfrm>
          <a:off x="238570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22877</xdr:rowOff>
    </xdr:from>
    <xdr:ext cx="405111" cy="259045"/>
    <xdr:sp macro="" textlink="">
      <xdr:nvSpPr>
        <xdr:cNvPr id="85" name="n_3aveValue【道路】&#10;有形固定資産減価償却率">
          <a:extLst>
            <a:ext uri="{FF2B5EF4-FFF2-40B4-BE49-F238E27FC236}">
              <a16:creationId xmlns:a16="http://schemas.microsoft.com/office/drawing/2014/main" id="{9C824DFB-E5B6-42A4-AE92-7B8DE2B9EAE1}"/>
            </a:ext>
          </a:extLst>
        </xdr:cNvPr>
        <xdr:cNvSpPr txBox="1"/>
      </xdr:nvSpPr>
      <xdr:spPr>
        <a:xfrm>
          <a:off x="161100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86" name="n_4aveValue【道路】&#10;有形固定資産減価償却率">
          <a:extLst>
            <a:ext uri="{FF2B5EF4-FFF2-40B4-BE49-F238E27FC236}">
              <a16:creationId xmlns:a16="http://schemas.microsoft.com/office/drawing/2014/main" id="{9A5733F4-7DA8-421D-8E9F-5071C631D8B6}"/>
            </a:ext>
          </a:extLst>
        </xdr:cNvPr>
        <xdr:cNvSpPr txBox="1"/>
      </xdr:nvSpPr>
      <xdr:spPr>
        <a:xfrm>
          <a:off x="83630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162577</xdr:rowOff>
    </xdr:from>
    <xdr:ext cx="405111" cy="259045"/>
    <xdr:sp macro="" textlink="">
      <xdr:nvSpPr>
        <xdr:cNvPr id="87" name="n_1mainValue【道路】&#10;有形固定資産減価償却率">
          <a:extLst>
            <a:ext uri="{FF2B5EF4-FFF2-40B4-BE49-F238E27FC236}">
              <a16:creationId xmlns:a16="http://schemas.microsoft.com/office/drawing/2014/main" id="{8A27B3EC-8A37-4011-80B2-59D93EF721D0}"/>
            </a:ext>
          </a:extLst>
        </xdr:cNvPr>
        <xdr:cNvSpPr txBox="1"/>
      </xdr:nvSpPr>
      <xdr:spPr>
        <a:xfrm>
          <a:off x="317056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143527</xdr:rowOff>
    </xdr:from>
    <xdr:ext cx="405111" cy="259045"/>
    <xdr:sp macro="" textlink="">
      <xdr:nvSpPr>
        <xdr:cNvPr id="88" name="n_2mainValue【道路】&#10;有形固定資産減価償却率">
          <a:extLst>
            <a:ext uri="{FF2B5EF4-FFF2-40B4-BE49-F238E27FC236}">
              <a16:creationId xmlns:a16="http://schemas.microsoft.com/office/drawing/2014/main" id="{A4AB9B47-F82A-4264-9B43-230541D15F0D}"/>
            </a:ext>
          </a:extLst>
        </xdr:cNvPr>
        <xdr:cNvSpPr txBox="1"/>
      </xdr:nvSpPr>
      <xdr:spPr>
        <a:xfrm>
          <a:off x="238570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124477</xdr:rowOff>
    </xdr:from>
    <xdr:ext cx="405111" cy="259045"/>
    <xdr:sp macro="" textlink="">
      <xdr:nvSpPr>
        <xdr:cNvPr id="89" name="n_3mainValue【道路】&#10;有形固定資産減価償却率">
          <a:extLst>
            <a:ext uri="{FF2B5EF4-FFF2-40B4-BE49-F238E27FC236}">
              <a16:creationId xmlns:a16="http://schemas.microsoft.com/office/drawing/2014/main" id="{8943BB3A-8877-492E-8DBA-FDF1EDFF67F1}"/>
            </a:ext>
          </a:extLst>
        </xdr:cNvPr>
        <xdr:cNvSpPr txBox="1"/>
      </xdr:nvSpPr>
      <xdr:spPr>
        <a:xfrm>
          <a:off x="161100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103522</xdr:rowOff>
    </xdr:from>
    <xdr:ext cx="405111" cy="259045"/>
    <xdr:sp macro="" textlink="">
      <xdr:nvSpPr>
        <xdr:cNvPr id="90" name="n_4mainValue【道路】&#10;有形固定資産減価償却率">
          <a:extLst>
            <a:ext uri="{FF2B5EF4-FFF2-40B4-BE49-F238E27FC236}">
              <a16:creationId xmlns:a16="http://schemas.microsoft.com/office/drawing/2014/main" id="{F3118891-AAEA-4612-BD3A-3315AC8DEA25}"/>
            </a:ext>
          </a:extLst>
        </xdr:cNvPr>
        <xdr:cNvSpPr txBox="1"/>
      </xdr:nvSpPr>
      <xdr:spPr>
        <a:xfrm>
          <a:off x="83630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B9C0CCB-2E31-4C6B-9D1E-B09B143F5BB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EB24129-499C-422A-BA84-EBB9CAF858A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5977F73-276C-4DA0-B005-D331FD3EA02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037F2C8-E24C-450A-83C6-E32D2A52FF5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3113743-C38F-4049-851E-F780BC67DD4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B306969-7532-4847-8619-FB81D25DB6B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7B72D03-DDDB-40D5-B94F-39B6958780E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FEB10E6-1B23-47DD-AE7A-F3A22489FCD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24DEEAA-4B52-441B-A2C6-36A592C06E3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CE6051A-6A75-4E47-B0B3-AAD71F7916D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AD09818-3A81-4849-A67F-2E8B1B8AD99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4C6CB73-CF06-4098-84BC-94C8A4BF140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C9EDCC1-1339-468E-BD83-DC162373B19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9DEECB3-3665-400E-9147-2BEEAE343D1E}"/>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6348E76-2144-49D4-96F9-895861194A85}"/>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FAF496F-0F62-49ED-BE22-FA95A8EDE7F1}"/>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82F28F4-6D03-4DCA-B27F-5DA998D0B574}"/>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03E8062-7331-4F29-A644-C4CF6016C765}"/>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4E8DA5D-8114-4EFD-8BDB-15B4FE8FC63A}"/>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10EEE1F-87C2-450B-822D-34B14EFB0E0F}"/>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22DAB66-9F88-4057-AE58-06463CDA265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F35820B8-49D8-488C-A0C7-2F962B17F316}"/>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59996BB-1A87-4C99-9AA4-8C08D5C8F19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44C675DA-2403-4FE9-8473-3DD27F8CDE69}"/>
            </a:ext>
          </a:extLst>
        </xdr:cNvPr>
        <xdr:cNvCxnSpPr/>
      </xdr:nvCxnSpPr>
      <xdr:spPr>
        <a:xfrm flipV="1">
          <a:off x="9219565" y="575085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817891D3-3DB5-4CFC-95A8-2A3BDE00F46B}"/>
            </a:ext>
          </a:extLst>
        </xdr:cNvPr>
        <xdr:cNvSpPr txBox="1"/>
      </xdr:nvSpPr>
      <xdr:spPr>
        <a:xfrm>
          <a:off x="9258300" y="70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2DA55D06-B2B3-4C9E-8872-C5FE94E72B2C}"/>
            </a:ext>
          </a:extLst>
        </xdr:cNvPr>
        <xdr:cNvCxnSpPr/>
      </xdr:nvCxnSpPr>
      <xdr:spPr>
        <a:xfrm>
          <a:off x="9154160" y="702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A741A293-0F3B-4C8B-9FE8-574C3B460399}"/>
            </a:ext>
          </a:extLst>
        </xdr:cNvPr>
        <xdr:cNvSpPr txBox="1"/>
      </xdr:nvSpPr>
      <xdr:spPr>
        <a:xfrm>
          <a:off x="9258300" y="55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A84AA5C3-F6BC-4B82-BF4E-64229C2C8DE9}"/>
            </a:ext>
          </a:extLst>
        </xdr:cNvPr>
        <xdr:cNvCxnSpPr/>
      </xdr:nvCxnSpPr>
      <xdr:spPr>
        <a:xfrm>
          <a:off x="9154160" y="5750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24CB8458-44E4-43AF-95F9-C0EBA0A6C0BB}"/>
            </a:ext>
          </a:extLst>
        </xdr:cNvPr>
        <xdr:cNvSpPr txBox="1"/>
      </xdr:nvSpPr>
      <xdr:spPr>
        <a:xfrm>
          <a:off x="9258300" y="6727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FF50DC45-C655-40AB-853F-0DC4CE22E133}"/>
            </a:ext>
          </a:extLst>
        </xdr:cNvPr>
        <xdr:cNvSpPr/>
      </xdr:nvSpPr>
      <xdr:spPr>
        <a:xfrm>
          <a:off x="9192260" y="6749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3EECBB2A-A7C9-4212-94F9-7E6FED3F5033}"/>
            </a:ext>
          </a:extLst>
        </xdr:cNvPr>
        <xdr:cNvSpPr/>
      </xdr:nvSpPr>
      <xdr:spPr>
        <a:xfrm>
          <a:off x="8445500" y="67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734E143F-F8EE-4386-A1E7-B89EF47D02E5}"/>
            </a:ext>
          </a:extLst>
        </xdr:cNvPr>
        <xdr:cNvSpPr/>
      </xdr:nvSpPr>
      <xdr:spPr>
        <a:xfrm>
          <a:off x="7670800" y="6755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3" name="フローチャート: 判断 122">
          <a:extLst>
            <a:ext uri="{FF2B5EF4-FFF2-40B4-BE49-F238E27FC236}">
              <a16:creationId xmlns:a16="http://schemas.microsoft.com/office/drawing/2014/main" id="{B5073C77-939D-45CB-A433-DB6AD8AAD12F}"/>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4" name="フローチャート: 判断 123">
          <a:extLst>
            <a:ext uri="{FF2B5EF4-FFF2-40B4-BE49-F238E27FC236}">
              <a16:creationId xmlns:a16="http://schemas.microsoft.com/office/drawing/2014/main" id="{2182F4BD-60EC-44F4-95C8-EDC7ED13E563}"/>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E7F0F40-C5E1-4DC2-97A0-78A61EF3588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04952DE-CE23-461A-8FFE-5CA87B0F95A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BB8413B-614A-46B7-AF0D-73145D7F10F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A141DEC-1838-412B-8BDC-32125E4F980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E7D63FE-71AE-4A4D-8726-72AFDFCC10B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165227</xdr:rowOff>
    </xdr:from>
    <xdr:to>
      <xdr:col>55</xdr:col>
      <xdr:colOff>50800</xdr:colOff>
      <xdr:row>40</xdr:row>
      <xdr:rowOff>95377</xdr:rowOff>
    </xdr:to>
    <xdr:sp macro="" textlink="">
      <xdr:nvSpPr>
        <xdr:cNvPr id="130" name="楕円 129">
          <a:extLst>
            <a:ext uri="{FF2B5EF4-FFF2-40B4-BE49-F238E27FC236}">
              <a16:creationId xmlns:a16="http://schemas.microsoft.com/office/drawing/2014/main" id="{CFFD9F0C-1622-4005-ADF8-186B32F2C27E}"/>
            </a:ext>
          </a:extLst>
        </xdr:cNvPr>
        <xdr:cNvSpPr/>
      </xdr:nvSpPr>
      <xdr:spPr>
        <a:xfrm>
          <a:off x="9192260" y="67031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16654</xdr:rowOff>
    </xdr:from>
    <xdr:ext cx="469744" cy="259045"/>
    <xdr:sp macro="" textlink="">
      <xdr:nvSpPr>
        <xdr:cNvPr id="131" name="【道路】&#10;一人当たり延長該当値テキスト">
          <a:extLst>
            <a:ext uri="{FF2B5EF4-FFF2-40B4-BE49-F238E27FC236}">
              <a16:creationId xmlns:a16="http://schemas.microsoft.com/office/drawing/2014/main" id="{0F9DCBF4-CA3C-46B3-A8C5-C6A30BB0B392}"/>
            </a:ext>
          </a:extLst>
        </xdr:cNvPr>
        <xdr:cNvSpPr txBox="1"/>
      </xdr:nvSpPr>
      <xdr:spPr>
        <a:xfrm>
          <a:off x="9258300" y="65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165341</xdr:rowOff>
    </xdr:from>
    <xdr:to>
      <xdr:col>50</xdr:col>
      <xdr:colOff>165100</xdr:colOff>
      <xdr:row>40</xdr:row>
      <xdr:rowOff>95491</xdr:rowOff>
    </xdr:to>
    <xdr:sp macro="" textlink="">
      <xdr:nvSpPr>
        <xdr:cNvPr id="132" name="楕円 131">
          <a:extLst>
            <a:ext uri="{FF2B5EF4-FFF2-40B4-BE49-F238E27FC236}">
              <a16:creationId xmlns:a16="http://schemas.microsoft.com/office/drawing/2014/main" id="{0632BDB5-7ACA-4B30-94FE-4E5418D11917}"/>
            </a:ext>
          </a:extLst>
        </xdr:cNvPr>
        <xdr:cNvSpPr/>
      </xdr:nvSpPr>
      <xdr:spPr>
        <a:xfrm>
          <a:off x="8445500" y="6703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44577</xdr:rowOff>
    </xdr:from>
    <xdr:to>
      <xdr:col>55</xdr:col>
      <xdr:colOff>0</xdr:colOff>
      <xdr:row>40</xdr:row>
      <xdr:rowOff>44691</xdr:rowOff>
    </xdr:to>
    <xdr:cxnSp macro="">
      <xdr:nvCxnSpPr>
        <xdr:cNvPr id="133" name="直線コネクタ 132">
          <a:extLst>
            <a:ext uri="{FF2B5EF4-FFF2-40B4-BE49-F238E27FC236}">
              <a16:creationId xmlns:a16="http://schemas.microsoft.com/office/drawing/2014/main" id="{31FA0894-8BF2-475D-9627-205ACA5447E2}"/>
            </a:ext>
          </a:extLst>
        </xdr:cNvPr>
        <xdr:cNvCxnSpPr/>
      </xdr:nvCxnSpPr>
      <xdr:spPr>
        <a:xfrm flipV="1">
          <a:off x="8496300" y="6750177"/>
          <a:ext cx="7239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164770</xdr:rowOff>
    </xdr:from>
    <xdr:to>
      <xdr:col>46</xdr:col>
      <xdr:colOff>38100</xdr:colOff>
      <xdr:row>40</xdr:row>
      <xdr:rowOff>94920</xdr:rowOff>
    </xdr:to>
    <xdr:sp macro="" textlink="">
      <xdr:nvSpPr>
        <xdr:cNvPr id="134" name="楕円 133">
          <a:extLst>
            <a:ext uri="{FF2B5EF4-FFF2-40B4-BE49-F238E27FC236}">
              <a16:creationId xmlns:a16="http://schemas.microsoft.com/office/drawing/2014/main" id="{87487E9F-F5D8-477F-B41E-8659AFB7F091}"/>
            </a:ext>
          </a:extLst>
        </xdr:cNvPr>
        <xdr:cNvSpPr/>
      </xdr:nvSpPr>
      <xdr:spPr>
        <a:xfrm>
          <a:off x="7670800" y="6702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44120</xdr:rowOff>
    </xdr:from>
    <xdr:to>
      <xdr:col>50</xdr:col>
      <xdr:colOff>114300</xdr:colOff>
      <xdr:row>40</xdr:row>
      <xdr:rowOff>44691</xdr:rowOff>
    </xdr:to>
    <xdr:cxnSp macro="">
      <xdr:nvCxnSpPr>
        <xdr:cNvPr id="135" name="直線コネクタ 134">
          <a:extLst>
            <a:ext uri="{FF2B5EF4-FFF2-40B4-BE49-F238E27FC236}">
              <a16:creationId xmlns:a16="http://schemas.microsoft.com/office/drawing/2014/main" id="{3A39D43B-5820-40D5-BD05-4CFEBADD6F89}"/>
            </a:ext>
          </a:extLst>
        </xdr:cNvPr>
        <xdr:cNvCxnSpPr/>
      </xdr:nvCxnSpPr>
      <xdr:spPr>
        <a:xfrm>
          <a:off x="7713980" y="6749720"/>
          <a:ext cx="78232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163588</xdr:rowOff>
    </xdr:from>
    <xdr:to>
      <xdr:col>41</xdr:col>
      <xdr:colOff>101600</xdr:colOff>
      <xdr:row>40</xdr:row>
      <xdr:rowOff>93738</xdr:rowOff>
    </xdr:to>
    <xdr:sp macro="" textlink="">
      <xdr:nvSpPr>
        <xdr:cNvPr id="136" name="楕円 135">
          <a:extLst>
            <a:ext uri="{FF2B5EF4-FFF2-40B4-BE49-F238E27FC236}">
              <a16:creationId xmlns:a16="http://schemas.microsoft.com/office/drawing/2014/main" id="{18882EE3-926D-4977-9889-BF75604CD494}"/>
            </a:ext>
          </a:extLst>
        </xdr:cNvPr>
        <xdr:cNvSpPr/>
      </xdr:nvSpPr>
      <xdr:spPr>
        <a:xfrm>
          <a:off x="6873240" y="6701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42938</xdr:rowOff>
    </xdr:from>
    <xdr:to>
      <xdr:col>45</xdr:col>
      <xdr:colOff>177800</xdr:colOff>
      <xdr:row>40</xdr:row>
      <xdr:rowOff>44120</xdr:rowOff>
    </xdr:to>
    <xdr:cxnSp macro="">
      <xdr:nvCxnSpPr>
        <xdr:cNvPr id="137" name="直線コネクタ 136">
          <a:extLst>
            <a:ext uri="{FF2B5EF4-FFF2-40B4-BE49-F238E27FC236}">
              <a16:creationId xmlns:a16="http://schemas.microsoft.com/office/drawing/2014/main" id="{EBF3532A-1419-47C2-AA07-F1CB05B9C57D}"/>
            </a:ext>
          </a:extLst>
        </xdr:cNvPr>
        <xdr:cNvCxnSpPr/>
      </xdr:nvCxnSpPr>
      <xdr:spPr>
        <a:xfrm>
          <a:off x="6924040" y="6748538"/>
          <a:ext cx="78994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164084</xdr:rowOff>
    </xdr:from>
    <xdr:to>
      <xdr:col>36</xdr:col>
      <xdr:colOff>165100</xdr:colOff>
      <xdr:row>40</xdr:row>
      <xdr:rowOff>94234</xdr:rowOff>
    </xdr:to>
    <xdr:sp macro="" textlink="">
      <xdr:nvSpPr>
        <xdr:cNvPr id="138" name="楕円 137">
          <a:extLst>
            <a:ext uri="{FF2B5EF4-FFF2-40B4-BE49-F238E27FC236}">
              <a16:creationId xmlns:a16="http://schemas.microsoft.com/office/drawing/2014/main" id="{E9AE8DB7-5EF0-43CA-9AEA-C0D9BB981647}"/>
            </a:ext>
          </a:extLst>
        </xdr:cNvPr>
        <xdr:cNvSpPr/>
      </xdr:nvSpPr>
      <xdr:spPr>
        <a:xfrm>
          <a:off x="6098540" y="670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42938</xdr:rowOff>
    </xdr:from>
    <xdr:to>
      <xdr:col>41</xdr:col>
      <xdr:colOff>50800</xdr:colOff>
      <xdr:row>40</xdr:row>
      <xdr:rowOff>43434</xdr:rowOff>
    </xdr:to>
    <xdr:cxnSp macro="">
      <xdr:nvCxnSpPr>
        <xdr:cNvPr id="139" name="直線コネクタ 138">
          <a:extLst>
            <a:ext uri="{FF2B5EF4-FFF2-40B4-BE49-F238E27FC236}">
              <a16:creationId xmlns:a16="http://schemas.microsoft.com/office/drawing/2014/main" id="{B175E294-0383-4138-9D48-28817D6410BC}"/>
            </a:ext>
          </a:extLst>
        </xdr:cNvPr>
        <xdr:cNvCxnSpPr/>
      </xdr:nvCxnSpPr>
      <xdr:spPr>
        <a:xfrm flipV="1">
          <a:off x="6149340" y="6748538"/>
          <a:ext cx="7747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107B2541-5D75-48BD-82E4-EBC6558882BA}"/>
            </a:ext>
          </a:extLst>
        </xdr:cNvPr>
        <xdr:cNvSpPr txBox="1"/>
      </xdr:nvSpPr>
      <xdr:spPr>
        <a:xfrm>
          <a:off x="8271587" y="684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B3CCA14D-3324-4F83-972F-53EF0F332E03}"/>
            </a:ext>
          </a:extLst>
        </xdr:cNvPr>
        <xdr:cNvSpPr txBox="1"/>
      </xdr:nvSpPr>
      <xdr:spPr>
        <a:xfrm>
          <a:off x="7509587" y="68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2" name="n_3aveValue【道路】&#10;一人当たり延長">
          <a:extLst>
            <a:ext uri="{FF2B5EF4-FFF2-40B4-BE49-F238E27FC236}">
              <a16:creationId xmlns:a16="http://schemas.microsoft.com/office/drawing/2014/main" id="{6B769F67-6ACF-48EC-AA1A-A4011D54AB15}"/>
            </a:ext>
          </a:extLst>
        </xdr:cNvPr>
        <xdr:cNvSpPr txBox="1"/>
      </xdr:nvSpPr>
      <xdr:spPr>
        <a:xfrm>
          <a:off x="6702571" y="63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3" name="n_4aveValue【道路】&#10;一人当たり延長">
          <a:extLst>
            <a:ext uri="{FF2B5EF4-FFF2-40B4-BE49-F238E27FC236}">
              <a16:creationId xmlns:a16="http://schemas.microsoft.com/office/drawing/2014/main" id="{3B6258ED-EDBC-4DF7-8E9F-3F1DD439599A}"/>
            </a:ext>
          </a:extLst>
        </xdr:cNvPr>
        <xdr:cNvSpPr txBox="1"/>
      </xdr:nvSpPr>
      <xdr:spPr>
        <a:xfrm>
          <a:off x="5905011" y="63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112018</xdr:rowOff>
    </xdr:from>
    <xdr:ext cx="469744" cy="259045"/>
    <xdr:sp macro="" textlink="">
      <xdr:nvSpPr>
        <xdr:cNvPr id="144" name="n_1mainValue【道路】&#10;一人当たり延長">
          <a:extLst>
            <a:ext uri="{FF2B5EF4-FFF2-40B4-BE49-F238E27FC236}">
              <a16:creationId xmlns:a16="http://schemas.microsoft.com/office/drawing/2014/main" id="{C063C469-0D5A-448A-B8EA-39F68152F4A1}"/>
            </a:ext>
          </a:extLst>
        </xdr:cNvPr>
        <xdr:cNvSpPr txBox="1"/>
      </xdr:nvSpPr>
      <xdr:spPr>
        <a:xfrm>
          <a:off x="8271587" y="648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111447</xdr:rowOff>
    </xdr:from>
    <xdr:ext cx="469744" cy="259045"/>
    <xdr:sp macro="" textlink="">
      <xdr:nvSpPr>
        <xdr:cNvPr id="145" name="n_2mainValue【道路】&#10;一人当たり延長">
          <a:extLst>
            <a:ext uri="{FF2B5EF4-FFF2-40B4-BE49-F238E27FC236}">
              <a16:creationId xmlns:a16="http://schemas.microsoft.com/office/drawing/2014/main" id="{EB7968DE-8FB7-4953-BFA3-2DA3E84807B3}"/>
            </a:ext>
          </a:extLst>
        </xdr:cNvPr>
        <xdr:cNvSpPr txBox="1"/>
      </xdr:nvSpPr>
      <xdr:spPr>
        <a:xfrm>
          <a:off x="7509587" y="64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84865</xdr:rowOff>
    </xdr:from>
    <xdr:ext cx="469744" cy="259045"/>
    <xdr:sp macro="" textlink="">
      <xdr:nvSpPr>
        <xdr:cNvPr id="146" name="n_3mainValue【道路】&#10;一人当たり延長">
          <a:extLst>
            <a:ext uri="{FF2B5EF4-FFF2-40B4-BE49-F238E27FC236}">
              <a16:creationId xmlns:a16="http://schemas.microsoft.com/office/drawing/2014/main" id="{C69A6B02-6EDC-4FC3-8655-2E30F92EB430}"/>
            </a:ext>
          </a:extLst>
        </xdr:cNvPr>
        <xdr:cNvSpPr txBox="1"/>
      </xdr:nvSpPr>
      <xdr:spPr>
        <a:xfrm>
          <a:off x="6712027" y="679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85361</xdr:rowOff>
    </xdr:from>
    <xdr:ext cx="469744" cy="259045"/>
    <xdr:sp macro="" textlink="">
      <xdr:nvSpPr>
        <xdr:cNvPr id="147" name="n_4mainValue【道路】&#10;一人当たり延長">
          <a:extLst>
            <a:ext uri="{FF2B5EF4-FFF2-40B4-BE49-F238E27FC236}">
              <a16:creationId xmlns:a16="http://schemas.microsoft.com/office/drawing/2014/main" id="{A84B9690-EA72-4A81-AF0E-8E6BEF4FCBCC}"/>
            </a:ext>
          </a:extLst>
        </xdr:cNvPr>
        <xdr:cNvSpPr txBox="1"/>
      </xdr:nvSpPr>
      <xdr:spPr>
        <a:xfrm>
          <a:off x="59373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5AC726D-0E34-4624-95F9-31C5C09DE15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331E0E3-2BAF-4EC2-ABB8-082233875A3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39A1FF8-1BE3-4810-B14D-B2E7D7A98E1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A57C156-5E8F-4E40-B8EA-9AEC132BEBD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13B64D6-256C-4565-AE06-B089637E158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2392D0F-6516-406E-BD6B-FBC0768980E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0C28054-BD68-4FD1-9F76-78E2F5079E5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87C240A-5FB6-4B82-A589-D16177C1F25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0229C1E-8060-424F-BDDA-421C758B323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364EF4C-0BD0-4D89-8B8C-43ABADCEED3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856A72B-3E6B-4E7C-8230-5B86F3B64A1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7609BE6-FACE-41A2-A21B-2374596BE72C}"/>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589B90A-A416-4A87-B873-52FCBE76B50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6F6D5FF-2292-4367-9F2A-85ADAF29024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4557A1A-A650-4382-9B37-D5D3359F858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35FA8FA-0CC6-4A00-AFF9-C564A74DB4D5}"/>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C087980-7AA2-43CC-8F28-20171371AED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4F913DC-09A6-43D9-830E-2282C9DCA94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62A41C3-0D39-4EA1-B9C9-21BCBBDF9D23}"/>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9C7A31B-BC33-4837-8119-FD3D42FE3B83}"/>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62A7C24-E976-4664-A15E-E935688D4FB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8F46ECC-EBF5-4B92-B783-47A9B6ABFB4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CC5FF95-D86B-4051-9A9A-E11232838EC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88CE611-BB6D-492C-824A-810A7DB5BEB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0E87B85-F26F-4135-89A4-A9F0BB13432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F78760EA-5F72-424C-881A-2A9A6735A39B}"/>
            </a:ext>
          </a:extLst>
        </xdr:cNvPr>
        <xdr:cNvCxnSpPr/>
      </xdr:nvCxnSpPr>
      <xdr:spPr>
        <a:xfrm flipV="1">
          <a:off x="4086225" y="9418864"/>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E87682A-CC26-4D2B-960F-23441FF08B09}"/>
            </a:ext>
          </a:extLst>
        </xdr:cNvPr>
        <xdr:cNvSpPr txBox="1"/>
      </xdr:nvSpPr>
      <xdr:spPr>
        <a:xfrm>
          <a:off x="4124960" y="1073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96D358DB-16D4-4AFE-9321-5A07EDBADC81}"/>
            </a:ext>
          </a:extLst>
        </xdr:cNvPr>
        <xdr:cNvCxnSpPr/>
      </xdr:nvCxnSpPr>
      <xdr:spPr>
        <a:xfrm>
          <a:off x="4020820" y="107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66F7376-E277-4404-8213-65A1593CE770}"/>
            </a:ext>
          </a:extLst>
        </xdr:cNvPr>
        <xdr:cNvSpPr txBox="1"/>
      </xdr:nvSpPr>
      <xdr:spPr>
        <a:xfrm>
          <a:off x="4124960" y="9201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4BD4D802-2521-4A75-8FEA-85C776D8A673}"/>
            </a:ext>
          </a:extLst>
        </xdr:cNvPr>
        <xdr:cNvCxnSpPr/>
      </xdr:nvCxnSpPr>
      <xdr:spPr>
        <a:xfrm>
          <a:off x="4020820" y="9418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C18CE8D-6E0E-4275-8B15-CC14E0068A63}"/>
            </a:ext>
          </a:extLst>
        </xdr:cNvPr>
        <xdr:cNvSpPr txBox="1"/>
      </xdr:nvSpPr>
      <xdr:spPr>
        <a:xfrm>
          <a:off x="4124960" y="1019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9D3689C3-0117-4DE0-BC56-81B55DC066B6}"/>
            </a:ext>
          </a:extLst>
        </xdr:cNvPr>
        <xdr:cNvSpPr/>
      </xdr:nvSpPr>
      <xdr:spPr>
        <a:xfrm>
          <a:off x="4036060" y="10214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1F3FED75-8903-497B-AB02-5BD7589B1F7A}"/>
            </a:ext>
          </a:extLst>
        </xdr:cNvPr>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8BB24AC9-D0BC-4DC9-887F-6F00E898C112}"/>
            </a:ext>
          </a:extLst>
        </xdr:cNvPr>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a:extLst>
            <a:ext uri="{FF2B5EF4-FFF2-40B4-BE49-F238E27FC236}">
              <a16:creationId xmlns:a16="http://schemas.microsoft.com/office/drawing/2014/main" id="{E98D1899-7BB0-4D40-A3BE-74D391AC119D}"/>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a:extLst>
            <a:ext uri="{FF2B5EF4-FFF2-40B4-BE49-F238E27FC236}">
              <a16:creationId xmlns:a16="http://schemas.microsoft.com/office/drawing/2014/main" id="{E702D768-67D5-4AA3-8917-DCD0CFA9F07A}"/>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B7C5233-386F-4317-857A-614851E6474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8C736A6-1B7E-42D2-89EB-502F77869B5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054B95C-37C7-4C80-AE04-206837C58F7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2A31E83-E66E-4C80-BBA0-63E6FE85D1F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B93A92B-4237-41CF-8FC4-CAECCA673B2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16147</xdr:rowOff>
    </xdr:from>
    <xdr:to>
      <xdr:col>24</xdr:col>
      <xdr:colOff>114300</xdr:colOff>
      <xdr:row>58</xdr:row>
      <xdr:rowOff>117747</xdr:rowOff>
    </xdr:to>
    <xdr:sp macro="" textlink="">
      <xdr:nvSpPr>
        <xdr:cNvPr id="189" name="楕円 188">
          <a:extLst>
            <a:ext uri="{FF2B5EF4-FFF2-40B4-BE49-F238E27FC236}">
              <a16:creationId xmlns:a16="http://schemas.microsoft.com/office/drawing/2014/main" id="{B9B77F62-BD4C-48C7-9F94-1CEBC751775F}"/>
            </a:ext>
          </a:extLst>
        </xdr:cNvPr>
        <xdr:cNvSpPr/>
      </xdr:nvSpPr>
      <xdr:spPr>
        <a:xfrm>
          <a:off x="4036060" y="973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39024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EF29273-14E8-4F2B-9594-4291292C3B53}"/>
            </a:ext>
          </a:extLst>
        </xdr:cNvPr>
        <xdr:cNvSpPr txBox="1"/>
      </xdr:nvSpPr>
      <xdr:spPr>
        <a:xfrm>
          <a:off x="4124960" y="959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164737</xdr:rowOff>
    </xdr:from>
    <xdr:to>
      <xdr:col>20</xdr:col>
      <xdr:colOff>38100</xdr:colOff>
      <xdr:row>58</xdr:row>
      <xdr:rowOff>94887</xdr:rowOff>
    </xdr:to>
    <xdr:sp macro="" textlink="">
      <xdr:nvSpPr>
        <xdr:cNvPr id="191" name="楕円 190">
          <a:extLst>
            <a:ext uri="{FF2B5EF4-FFF2-40B4-BE49-F238E27FC236}">
              <a16:creationId xmlns:a16="http://schemas.microsoft.com/office/drawing/2014/main" id="{1CBC16A7-6ED8-49D9-9A70-A0DB03939E11}"/>
            </a:ext>
          </a:extLst>
        </xdr:cNvPr>
        <xdr:cNvSpPr/>
      </xdr:nvSpPr>
      <xdr:spPr>
        <a:xfrm>
          <a:off x="3312160" y="97202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44087</xdr:rowOff>
    </xdr:from>
    <xdr:to>
      <xdr:col>24</xdr:col>
      <xdr:colOff>63500</xdr:colOff>
      <xdr:row>58</xdr:row>
      <xdr:rowOff>66947</xdr:rowOff>
    </xdr:to>
    <xdr:cxnSp macro="">
      <xdr:nvCxnSpPr>
        <xdr:cNvPr id="192" name="直線コネクタ 191">
          <a:extLst>
            <a:ext uri="{FF2B5EF4-FFF2-40B4-BE49-F238E27FC236}">
              <a16:creationId xmlns:a16="http://schemas.microsoft.com/office/drawing/2014/main" id="{B46F3106-133D-42C2-98C0-B26BDAA0C7CA}"/>
            </a:ext>
          </a:extLst>
        </xdr:cNvPr>
        <xdr:cNvCxnSpPr/>
      </xdr:nvCxnSpPr>
      <xdr:spPr>
        <a:xfrm>
          <a:off x="3355340" y="9767207"/>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52070</xdr:rowOff>
    </xdr:from>
    <xdr:to>
      <xdr:col>15</xdr:col>
      <xdr:colOff>101600</xdr:colOff>
      <xdr:row>58</xdr:row>
      <xdr:rowOff>153670</xdr:rowOff>
    </xdr:to>
    <xdr:sp macro="" textlink="">
      <xdr:nvSpPr>
        <xdr:cNvPr id="193" name="楕円 192">
          <a:extLst>
            <a:ext uri="{FF2B5EF4-FFF2-40B4-BE49-F238E27FC236}">
              <a16:creationId xmlns:a16="http://schemas.microsoft.com/office/drawing/2014/main" id="{71AA2421-C3C3-4564-A91C-30BE311B11EB}"/>
            </a:ext>
          </a:extLst>
        </xdr:cNvPr>
        <xdr:cNvSpPr/>
      </xdr:nvSpPr>
      <xdr:spPr>
        <a:xfrm>
          <a:off x="25146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44087</xdr:rowOff>
    </xdr:from>
    <xdr:to>
      <xdr:col>19</xdr:col>
      <xdr:colOff>177800</xdr:colOff>
      <xdr:row>58</xdr:row>
      <xdr:rowOff>102870</xdr:rowOff>
    </xdr:to>
    <xdr:cxnSp macro="">
      <xdr:nvCxnSpPr>
        <xdr:cNvPr id="194" name="直線コネクタ 193">
          <a:extLst>
            <a:ext uri="{FF2B5EF4-FFF2-40B4-BE49-F238E27FC236}">
              <a16:creationId xmlns:a16="http://schemas.microsoft.com/office/drawing/2014/main" id="{FEB47B44-A81A-487A-A70E-7D8C71889E26}"/>
            </a:ext>
          </a:extLst>
        </xdr:cNvPr>
        <xdr:cNvCxnSpPr/>
      </xdr:nvCxnSpPr>
      <xdr:spPr>
        <a:xfrm flipV="1">
          <a:off x="2565400" y="9767207"/>
          <a:ext cx="78994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96157</xdr:rowOff>
    </xdr:from>
    <xdr:to>
      <xdr:col>10</xdr:col>
      <xdr:colOff>165100</xdr:colOff>
      <xdr:row>59</xdr:row>
      <xdr:rowOff>26307</xdr:rowOff>
    </xdr:to>
    <xdr:sp macro="" textlink="">
      <xdr:nvSpPr>
        <xdr:cNvPr id="195" name="楕円 194">
          <a:extLst>
            <a:ext uri="{FF2B5EF4-FFF2-40B4-BE49-F238E27FC236}">
              <a16:creationId xmlns:a16="http://schemas.microsoft.com/office/drawing/2014/main" id="{AC3CB66C-941A-4FFE-A5BE-41B5EECA95DA}"/>
            </a:ext>
          </a:extLst>
        </xdr:cNvPr>
        <xdr:cNvSpPr/>
      </xdr:nvSpPr>
      <xdr:spPr>
        <a:xfrm>
          <a:off x="1739900" y="98192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102870</xdr:rowOff>
    </xdr:from>
    <xdr:to>
      <xdr:col>15</xdr:col>
      <xdr:colOff>50800</xdr:colOff>
      <xdr:row>58</xdr:row>
      <xdr:rowOff>146957</xdr:rowOff>
    </xdr:to>
    <xdr:cxnSp macro="">
      <xdr:nvCxnSpPr>
        <xdr:cNvPr id="196" name="直線コネクタ 195">
          <a:extLst>
            <a:ext uri="{FF2B5EF4-FFF2-40B4-BE49-F238E27FC236}">
              <a16:creationId xmlns:a16="http://schemas.microsoft.com/office/drawing/2014/main" id="{AD4C0B94-374B-4587-8732-BC6C72D1369F}"/>
            </a:ext>
          </a:extLst>
        </xdr:cNvPr>
        <xdr:cNvCxnSpPr/>
      </xdr:nvCxnSpPr>
      <xdr:spPr>
        <a:xfrm flipV="1">
          <a:off x="1790700" y="9825990"/>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74930</xdr:rowOff>
    </xdr:from>
    <xdr:to>
      <xdr:col>6</xdr:col>
      <xdr:colOff>38100</xdr:colOff>
      <xdr:row>59</xdr:row>
      <xdr:rowOff>5080</xdr:rowOff>
    </xdr:to>
    <xdr:sp macro="" textlink="">
      <xdr:nvSpPr>
        <xdr:cNvPr id="197" name="楕円 196">
          <a:extLst>
            <a:ext uri="{FF2B5EF4-FFF2-40B4-BE49-F238E27FC236}">
              <a16:creationId xmlns:a16="http://schemas.microsoft.com/office/drawing/2014/main" id="{840A5ABF-06C5-45AF-B08C-6BAD415E61BD}"/>
            </a:ext>
          </a:extLst>
        </xdr:cNvPr>
        <xdr:cNvSpPr/>
      </xdr:nvSpPr>
      <xdr:spPr>
        <a:xfrm>
          <a:off x="965200" y="9798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125730</xdr:rowOff>
    </xdr:from>
    <xdr:to>
      <xdr:col>10</xdr:col>
      <xdr:colOff>114300</xdr:colOff>
      <xdr:row>58</xdr:row>
      <xdr:rowOff>146957</xdr:rowOff>
    </xdr:to>
    <xdr:cxnSp macro="">
      <xdr:nvCxnSpPr>
        <xdr:cNvPr id="198" name="直線コネクタ 197">
          <a:extLst>
            <a:ext uri="{FF2B5EF4-FFF2-40B4-BE49-F238E27FC236}">
              <a16:creationId xmlns:a16="http://schemas.microsoft.com/office/drawing/2014/main" id="{13CC1693-3F08-462C-8510-CECF977926D6}"/>
            </a:ext>
          </a:extLst>
        </xdr:cNvPr>
        <xdr:cNvCxnSpPr/>
      </xdr:nvCxnSpPr>
      <xdr:spPr>
        <a:xfrm>
          <a:off x="1008380" y="9848850"/>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EB6F6DA-981D-4D46-BB5E-3063E6A478F5}"/>
            </a:ext>
          </a:extLst>
        </xdr:cNvPr>
        <xdr:cNvSpPr txBox="1"/>
      </xdr:nvSpPr>
      <xdr:spPr>
        <a:xfrm>
          <a:off x="317056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5138DB7-E654-4BDD-BAC2-258F56EFA025}"/>
            </a:ext>
          </a:extLst>
        </xdr:cNvPr>
        <xdr:cNvSpPr txBox="1"/>
      </xdr:nvSpPr>
      <xdr:spPr>
        <a:xfrm>
          <a:off x="238570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D2911AD-C849-4364-9FFB-D229072C3032}"/>
            </a:ext>
          </a:extLst>
        </xdr:cNvPr>
        <xdr:cNvSpPr txBox="1"/>
      </xdr:nvSpPr>
      <xdr:spPr>
        <a:xfrm>
          <a:off x="16110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76A0412-6FF1-4F0E-B815-0666D060EACD}"/>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111414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16D927B-851C-40BD-BDC5-F33FB3E8563F}"/>
            </a:ext>
          </a:extLst>
        </xdr:cNvPr>
        <xdr:cNvSpPr txBox="1"/>
      </xdr:nvSpPr>
      <xdr:spPr>
        <a:xfrm>
          <a:off x="3170564" y="9499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7EBC784-EE4B-442F-A6AA-AA732973149A}"/>
            </a:ext>
          </a:extLst>
        </xdr:cNvPr>
        <xdr:cNvSpPr txBox="1"/>
      </xdr:nvSpPr>
      <xdr:spPr>
        <a:xfrm>
          <a:off x="238570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42834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2B5AAA7-0C82-4061-9670-6416F29EAFA8}"/>
            </a:ext>
          </a:extLst>
        </xdr:cNvPr>
        <xdr:cNvSpPr txBox="1"/>
      </xdr:nvSpPr>
      <xdr:spPr>
        <a:xfrm>
          <a:off x="1611004" y="959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21607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E3B309E-4BC8-4D02-9555-C05F18CA3302}"/>
            </a:ext>
          </a:extLst>
        </xdr:cNvPr>
        <xdr:cNvSpPr txBox="1"/>
      </xdr:nvSpPr>
      <xdr:spPr>
        <a:xfrm>
          <a:off x="83630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9521874-69C6-4062-846F-75C7FD3371D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6CFE864-AA8A-4386-BFB3-46AA01DD1DC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C2C28E5-16F7-4FE2-9D6D-B6196F3AF0E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E91A946-1633-4C0B-BF9F-7935F0667A2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8DE79EA-9B3B-4521-AB81-E26791C809D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A6E5F31-64BE-4071-83FD-E618C9CABE6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699FCA8-4ECC-41F9-8126-76666567B30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3D54D66-1AA3-4DB1-B6EB-B9E5D973127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AC40B22-320D-4E46-A219-28CED8C2D86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9845FD9-5776-4AA9-BDF4-24F2E28083A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A159717-C650-4D6A-ADE1-A14966C0824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3BFA286-3C5E-4FD0-BA39-B144C7D55DCA}"/>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3AE9BA6-AFB2-4E0C-9474-F34355D4CD3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70BFFD5-EB19-4923-996E-6B047EDE1B9F}"/>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042FCCF-AEDC-416E-9584-691B734E333F}"/>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3C9C11CC-C6F3-4802-8362-CD74D756421E}"/>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F5AF8FE-FADE-4045-84C0-2D96498B38C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A2D3FA36-0FA5-46BC-B24C-2BC2B0C3EFAE}"/>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66E3CAD-69E4-4530-8009-CC832BC17C9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7A15B66-770E-4206-817C-13A84B96496D}"/>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D37136D-CF78-4586-BA74-65C6FF947FD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9F3C5EE-04D9-4687-BD70-C501F65DA162}"/>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4AFE5BF-3130-4B2E-9BBE-8094B1A7DC6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DF987454-C47A-46EF-A8CE-CB7FE707D418}"/>
            </a:ext>
          </a:extLst>
        </xdr:cNvPr>
        <xdr:cNvCxnSpPr/>
      </xdr:nvCxnSpPr>
      <xdr:spPr>
        <a:xfrm flipV="1">
          <a:off x="9219565" y="9390662"/>
          <a:ext cx="0" cy="141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9325587D-79B3-412A-9606-D88C6EDEA2AF}"/>
            </a:ext>
          </a:extLst>
        </xdr:cNvPr>
        <xdr:cNvSpPr txBox="1"/>
      </xdr:nvSpPr>
      <xdr:spPr>
        <a:xfrm>
          <a:off x="9258300" y="10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8483D0DA-D375-4D43-9CD3-7744F410213A}"/>
            </a:ext>
          </a:extLst>
        </xdr:cNvPr>
        <xdr:cNvCxnSpPr/>
      </xdr:nvCxnSpPr>
      <xdr:spPr>
        <a:xfrm>
          <a:off x="9154160" y="10801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79C3747-6CC3-4D59-9060-64EBBFCF5B47}"/>
            </a:ext>
          </a:extLst>
        </xdr:cNvPr>
        <xdr:cNvSpPr txBox="1"/>
      </xdr:nvSpPr>
      <xdr:spPr>
        <a:xfrm>
          <a:off x="9258300" y="916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449C3015-4FB2-4226-B219-F0075FBC76DB}"/>
            </a:ext>
          </a:extLst>
        </xdr:cNvPr>
        <xdr:cNvCxnSpPr/>
      </xdr:nvCxnSpPr>
      <xdr:spPr>
        <a:xfrm>
          <a:off x="9154160" y="939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65A4EE9-9C4C-4676-AFF1-1BFC69135875}"/>
            </a:ext>
          </a:extLst>
        </xdr:cNvPr>
        <xdr:cNvSpPr txBox="1"/>
      </xdr:nvSpPr>
      <xdr:spPr>
        <a:xfrm>
          <a:off x="9258300" y="10474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D2E31BE6-DE4F-4BB9-A5AE-E017E06D70EB}"/>
            </a:ext>
          </a:extLst>
        </xdr:cNvPr>
        <xdr:cNvSpPr/>
      </xdr:nvSpPr>
      <xdr:spPr>
        <a:xfrm>
          <a:off x="9192260" y="10619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A509568A-D759-4C25-8863-583BE7799B36}"/>
            </a:ext>
          </a:extLst>
        </xdr:cNvPr>
        <xdr:cNvSpPr/>
      </xdr:nvSpPr>
      <xdr:spPr>
        <a:xfrm>
          <a:off x="8445500" y="1062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4D0CB88F-F3A1-4D1D-9758-9F93AED87709}"/>
            </a:ext>
          </a:extLst>
        </xdr:cNvPr>
        <xdr:cNvSpPr/>
      </xdr:nvSpPr>
      <xdr:spPr>
        <a:xfrm>
          <a:off x="7670800" y="1062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a:extLst>
            <a:ext uri="{FF2B5EF4-FFF2-40B4-BE49-F238E27FC236}">
              <a16:creationId xmlns:a16="http://schemas.microsoft.com/office/drawing/2014/main" id="{5FA9C902-B609-4EC2-AB30-00710C07DA1B}"/>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a:extLst>
            <a:ext uri="{FF2B5EF4-FFF2-40B4-BE49-F238E27FC236}">
              <a16:creationId xmlns:a16="http://schemas.microsoft.com/office/drawing/2014/main" id="{461C6814-8E7F-4F13-9910-F9AA005C24D2}"/>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238E65F-5427-49AA-917D-BCBBA458260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8207016-339C-47D6-A198-A5EF58EE4C1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4AB1B0C-57CC-4F1D-840E-B143DA157F3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0BD0C8F-A4AE-4339-BC28-C2752F63194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CB3EA2A-82DD-4BCB-A8A3-52AC2DD12EB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146736</xdr:rowOff>
    </xdr:from>
    <xdr:to>
      <xdr:col>55</xdr:col>
      <xdr:colOff>50800</xdr:colOff>
      <xdr:row>64</xdr:row>
      <xdr:rowOff>76886</xdr:rowOff>
    </xdr:to>
    <xdr:sp macro="" textlink="">
      <xdr:nvSpPr>
        <xdr:cNvPr id="246" name="楕円 245">
          <a:extLst>
            <a:ext uri="{FF2B5EF4-FFF2-40B4-BE49-F238E27FC236}">
              <a16:creationId xmlns:a16="http://schemas.microsoft.com/office/drawing/2014/main" id="{85ED04C9-9863-4511-862A-6B28FDE8E5AE}"/>
            </a:ext>
          </a:extLst>
        </xdr:cNvPr>
        <xdr:cNvSpPr/>
      </xdr:nvSpPr>
      <xdr:spPr>
        <a:xfrm>
          <a:off x="9192260" y="10708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61663</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4AF75F91-9DA5-4802-A3AD-2E56247C1BBD}"/>
            </a:ext>
          </a:extLst>
        </xdr:cNvPr>
        <xdr:cNvSpPr txBox="1"/>
      </xdr:nvSpPr>
      <xdr:spPr>
        <a:xfrm>
          <a:off x="9258300" y="10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146814</xdr:rowOff>
    </xdr:from>
    <xdr:to>
      <xdr:col>50</xdr:col>
      <xdr:colOff>165100</xdr:colOff>
      <xdr:row>64</xdr:row>
      <xdr:rowOff>76964</xdr:rowOff>
    </xdr:to>
    <xdr:sp macro="" textlink="">
      <xdr:nvSpPr>
        <xdr:cNvPr id="248" name="楕円 247">
          <a:extLst>
            <a:ext uri="{FF2B5EF4-FFF2-40B4-BE49-F238E27FC236}">
              <a16:creationId xmlns:a16="http://schemas.microsoft.com/office/drawing/2014/main" id="{87262669-B4DE-4D38-8F56-BB8AF6E58F10}"/>
            </a:ext>
          </a:extLst>
        </xdr:cNvPr>
        <xdr:cNvSpPr/>
      </xdr:nvSpPr>
      <xdr:spPr>
        <a:xfrm>
          <a:off x="8445500" y="10708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26086</xdr:rowOff>
    </xdr:from>
    <xdr:to>
      <xdr:col>55</xdr:col>
      <xdr:colOff>0</xdr:colOff>
      <xdr:row>64</xdr:row>
      <xdr:rowOff>26164</xdr:rowOff>
    </xdr:to>
    <xdr:cxnSp macro="">
      <xdr:nvCxnSpPr>
        <xdr:cNvPr id="249" name="直線コネクタ 248">
          <a:extLst>
            <a:ext uri="{FF2B5EF4-FFF2-40B4-BE49-F238E27FC236}">
              <a16:creationId xmlns:a16="http://schemas.microsoft.com/office/drawing/2014/main" id="{6C431E79-4268-443C-8B18-6C551365BD57}"/>
            </a:ext>
          </a:extLst>
        </xdr:cNvPr>
        <xdr:cNvCxnSpPr/>
      </xdr:nvCxnSpPr>
      <xdr:spPr>
        <a:xfrm flipV="1">
          <a:off x="8496300" y="10755046"/>
          <a:ext cx="7239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153589</xdr:rowOff>
    </xdr:from>
    <xdr:to>
      <xdr:col>46</xdr:col>
      <xdr:colOff>38100</xdr:colOff>
      <xdr:row>64</xdr:row>
      <xdr:rowOff>83739</xdr:rowOff>
    </xdr:to>
    <xdr:sp macro="" textlink="">
      <xdr:nvSpPr>
        <xdr:cNvPr id="250" name="楕円 249">
          <a:extLst>
            <a:ext uri="{FF2B5EF4-FFF2-40B4-BE49-F238E27FC236}">
              <a16:creationId xmlns:a16="http://schemas.microsoft.com/office/drawing/2014/main" id="{93450206-23FA-4841-B500-AE83467C6E2B}"/>
            </a:ext>
          </a:extLst>
        </xdr:cNvPr>
        <xdr:cNvSpPr/>
      </xdr:nvSpPr>
      <xdr:spPr>
        <a:xfrm>
          <a:off x="7670800" y="107149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26164</xdr:rowOff>
    </xdr:from>
    <xdr:to>
      <xdr:col>50</xdr:col>
      <xdr:colOff>114300</xdr:colOff>
      <xdr:row>64</xdr:row>
      <xdr:rowOff>32939</xdr:rowOff>
    </xdr:to>
    <xdr:cxnSp macro="">
      <xdr:nvCxnSpPr>
        <xdr:cNvPr id="251" name="直線コネクタ 250">
          <a:extLst>
            <a:ext uri="{FF2B5EF4-FFF2-40B4-BE49-F238E27FC236}">
              <a16:creationId xmlns:a16="http://schemas.microsoft.com/office/drawing/2014/main" id="{F0933480-EA36-422E-96BB-78D7C142A868}"/>
            </a:ext>
          </a:extLst>
        </xdr:cNvPr>
        <xdr:cNvCxnSpPr/>
      </xdr:nvCxnSpPr>
      <xdr:spPr>
        <a:xfrm flipV="1">
          <a:off x="7713980" y="10755124"/>
          <a:ext cx="78232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159162</xdr:rowOff>
    </xdr:from>
    <xdr:to>
      <xdr:col>41</xdr:col>
      <xdr:colOff>101600</xdr:colOff>
      <xdr:row>64</xdr:row>
      <xdr:rowOff>89312</xdr:rowOff>
    </xdr:to>
    <xdr:sp macro="" textlink="">
      <xdr:nvSpPr>
        <xdr:cNvPr id="252" name="楕円 251">
          <a:extLst>
            <a:ext uri="{FF2B5EF4-FFF2-40B4-BE49-F238E27FC236}">
              <a16:creationId xmlns:a16="http://schemas.microsoft.com/office/drawing/2014/main" id="{35779ABA-770A-4419-A38C-793D4B8A998C}"/>
            </a:ext>
          </a:extLst>
        </xdr:cNvPr>
        <xdr:cNvSpPr/>
      </xdr:nvSpPr>
      <xdr:spPr>
        <a:xfrm>
          <a:off x="6873240" y="107204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32939</xdr:rowOff>
    </xdr:from>
    <xdr:to>
      <xdr:col>45</xdr:col>
      <xdr:colOff>177800</xdr:colOff>
      <xdr:row>64</xdr:row>
      <xdr:rowOff>38512</xdr:rowOff>
    </xdr:to>
    <xdr:cxnSp macro="">
      <xdr:nvCxnSpPr>
        <xdr:cNvPr id="253" name="直線コネクタ 252">
          <a:extLst>
            <a:ext uri="{FF2B5EF4-FFF2-40B4-BE49-F238E27FC236}">
              <a16:creationId xmlns:a16="http://schemas.microsoft.com/office/drawing/2014/main" id="{71FE3C84-9948-40C6-A2D1-A70197024C5E}"/>
            </a:ext>
          </a:extLst>
        </xdr:cNvPr>
        <xdr:cNvCxnSpPr/>
      </xdr:nvCxnSpPr>
      <xdr:spPr>
        <a:xfrm flipV="1">
          <a:off x="6924040" y="10761899"/>
          <a:ext cx="78994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159327</xdr:rowOff>
    </xdr:from>
    <xdr:to>
      <xdr:col>36</xdr:col>
      <xdr:colOff>165100</xdr:colOff>
      <xdr:row>64</xdr:row>
      <xdr:rowOff>89477</xdr:rowOff>
    </xdr:to>
    <xdr:sp macro="" textlink="">
      <xdr:nvSpPr>
        <xdr:cNvPr id="254" name="楕円 253">
          <a:extLst>
            <a:ext uri="{FF2B5EF4-FFF2-40B4-BE49-F238E27FC236}">
              <a16:creationId xmlns:a16="http://schemas.microsoft.com/office/drawing/2014/main" id="{9D457461-CE3F-42DE-B467-B1A00D725412}"/>
            </a:ext>
          </a:extLst>
        </xdr:cNvPr>
        <xdr:cNvSpPr/>
      </xdr:nvSpPr>
      <xdr:spPr>
        <a:xfrm>
          <a:off x="6098540" y="107206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38512</xdr:rowOff>
    </xdr:from>
    <xdr:to>
      <xdr:col>41</xdr:col>
      <xdr:colOff>50800</xdr:colOff>
      <xdr:row>64</xdr:row>
      <xdr:rowOff>38677</xdr:rowOff>
    </xdr:to>
    <xdr:cxnSp macro="">
      <xdr:nvCxnSpPr>
        <xdr:cNvPr id="255" name="直線コネクタ 254">
          <a:extLst>
            <a:ext uri="{FF2B5EF4-FFF2-40B4-BE49-F238E27FC236}">
              <a16:creationId xmlns:a16="http://schemas.microsoft.com/office/drawing/2014/main" id="{F0F4ABC0-65EB-4631-A2C9-259EA60A52B6}"/>
            </a:ext>
          </a:extLst>
        </xdr:cNvPr>
        <xdr:cNvCxnSpPr/>
      </xdr:nvCxnSpPr>
      <xdr:spPr>
        <a:xfrm flipV="1">
          <a:off x="6149340" y="10767472"/>
          <a:ext cx="7747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2702064-066A-40E4-9416-9AA64704F017}"/>
            </a:ext>
          </a:extLst>
        </xdr:cNvPr>
        <xdr:cNvSpPr txBox="1"/>
      </xdr:nvSpPr>
      <xdr:spPr>
        <a:xfrm>
          <a:off x="8214575" y="1040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6214F0A-F715-4EBB-AD35-6D2CF3C1FCE3}"/>
            </a:ext>
          </a:extLst>
        </xdr:cNvPr>
        <xdr:cNvSpPr txBox="1"/>
      </xdr:nvSpPr>
      <xdr:spPr>
        <a:xfrm>
          <a:off x="744495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E3BC6F9-62DD-4AAD-80D0-0BA24E87C5F1}"/>
            </a:ext>
          </a:extLst>
        </xdr:cNvPr>
        <xdr:cNvSpPr txBox="1"/>
      </xdr:nvSpPr>
      <xdr:spPr>
        <a:xfrm>
          <a:off x="6670255" y="102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A40AB7D-C0CB-4ACD-88DF-569638BAA51E}"/>
            </a:ext>
          </a:extLst>
        </xdr:cNvPr>
        <xdr:cNvSpPr txBox="1"/>
      </xdr:nvSpPr>
      <xdr:spPr>
        <a:xfrm>
          <a:off x="5872695" y="1028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68091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966E89FF-302B-4BBA-A32E-3328ADBE6CE1}"/>
            </a:ext>
          </a:extLst>
        </xdr:cNvPr>
        <xdr:cNvSpPr txBox="1"/>
      </xdr:nvSpPr>
      <xdr:spPr>
        <a:xfrm>
          <a:off x="8239271" y="107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74866</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FFE25059-8DFD-477F-ACCE-8E3D22EC6511}"/>
            </a:ext>
          </a:extLst>
        </xdr:cNvPr>
        <xdr:cNvSpPr txBox="1"/>
      </xdr:nvSpPr>
      <xdr:spPr>
        <a:xfrm>
          <a:off x="7477271" y="108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80439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FC3842EC-C2E3-4D18-BF81-927293B9620C}"/>
            </a:ext>
          </a:extLst>
        </xdr:cNvPr>
        <xdr:cNvSpPr txBox="1"/>
      </xdr:nvSpPr>
      <xdr:spPr>
        <a:xfrm>
          <a:off x="6702571" y="1080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80604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47EE42BD-8102-4BBC-B8C1-261BB505C410}"/>
            </a:ext>
          </a:extLst>
        </xdr:cNvPr>
        <xdr:cNvSpPr txBox="1"/>
      </xdr:nvSpPr>
      <xdr:spPr>
        <a:xfrm>
          <a:off x="5905011" y="1080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5CEB94A-2EFA-4E60-A490-192268634C1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CF596F0-5FE9-464E-A731-2ED1A709FF9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09771B1-63A5-4CF7-A4F7-0411A16B613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245DB86-3B94-478B-B46A-06777A920F9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FE9D87B-5570-4294-AA6F-6D64854C116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7862285-37C5-4E67-8D7E-249BDBE3538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BE9DA7A-D41F-4AA1-AF43-30392CF7AE2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BF17CB9-B081-4783-8068-7E8EF8C27BC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C1F482A-E5AB-4445-AB2C-A7292A29913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601A919-FF02-4A74-ABC1-7F3A1A960AA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1D5BAB7-3F2E-4EE5-BD12-7A77EEB5F01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C2E47305-E96E-4BEB-AC3A-F8A93E3C804B}"/>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4577F1E-ACFF-4678-B31F-45D4FF8F11F2}"/>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CCB76927-65F5-4A21-8533-C24047E72B76}"/>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64100675-4F99-4038-8FB0-21447648BA34}"/>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3B0F860E-0A52-4C3A-9CE2-BBDE17F60D7D}"/>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B1300D-A607-423F-A74F-70CD039F7B12}"/>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D7B43238-185D-4E72-99CC-40347F0CC20A}"/>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FC579FDB-9E1F-4BC4-A343-797D0216CC39}"/>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B41D1FE2-BDA1-4814-BC22-2ED4575DBB9E}"/>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AC3B44B-F2EA-4C35-AAB5-4F1662D0C172}"/>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943E78B4-8923-468E-A1A3-4D4ABAF054AF}"/>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FDAA75DB-B3E9-4404-80B3-BB06A09B5D12}"/>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25C0FD2-BAA5-40CB-8C0B-CEDBAC62A41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4E80F688-4221-41CB-A64E-ECCE33F251D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167095</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9C6A8268-DAB0-4517-BEA7-AC42E32B196F}"/>
            </a:ext>
          </a:extLst>
        </xdr:cNvPr>
        <xdr:cNvCxnSpPr/>
      </xdr:nvCxnSpPr>
      <xdr:spPr>
        <a:xfrm flipV="1">
          <a:off x="4086225" y="13243015"/>
          <a:ext cx="0" cy="1342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95A7CDED-4ACE-49C6-9E78-195C1519103E}"/>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536F106C-0EB4-4B2D-A1E8-F969E84A7058}"/>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113772</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A5CA0EA4-86E8-49A1-87A2-B86F7298231D}"/>
            </a:ext>
          </a:extLst>
        </xdr:cNvPr>
        <xdr:cNvSpPr txBox="1"/>
      </xdr:nvSpPr>
      <xdr:spPr>
        <a:xfrm>
          <a:off x="4124960" y="1302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167095</xdr:rowOff>
    </xdr:from>
    <xdr:to>
      <xdr:col>24</xdr:col>
      <xdr:colOff>152400</xdr:colOff>
      <xdr:row>78</xdr:row>
      <xdr:rowOff>167095</xdr:rowOff>
    </xdr:to>
    <xdr:cxnSp macro="">
      <xdr:nvCxnSpPr>
        <xdr:cNvPr id="293" name="直線コネクタ 292">
          <a:extLst>
            <a:ext uri="{FF2B5EF4-FFF2-40B4-BE49-F238E27FC236}">
              <a16:creationId xmlns:a16="http://schemas.microsoft.com/office/drawing/2014/main" id="{3FFB72DC-6B64-4672-982E-E4AEA83E04AA}"/>
            </a:ext>
          </a:extLst>
        </xdr:cNvPr>
        <xdr:cNvCxnSpPr/>
      </xdr:nvCxnSpPr>
      <xdr:spPr>
        <a:xfrm>
          <a:off x="4020820" y="13243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52269</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B1605716-490D-4BEE-B2A5-1BAAFC09E4C1}"/>
            </a:ext>
          </a:extLst>
        </xdr:cNvPr>
        <xdr:cNvSpPr txBox="1"/>
      </xdr:nvSpPr>
      <xdr:spPr>
        <a:xfrm>
          <a:off x="4124960" y="139663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73842</xdr:rowOff>
    </xdr:from>
    <xdr:to>
      <xdr:col>24</xdr:col>
      <xdr:colOff>114300</xdr:colOff>
      <xdr:row>84</xdr:row>
      <xdr:rowOff>3992</xdr:rowOff>
    </xdr:to>
    <xdr:sp macro="" textlink="">
      <xdr:nvSpPr>
        <xdr:cNvPr id="295" name="フローチャート: 判断 294">
          <a:extLst>
            <a:ext uri="{FF2B5EF4-FFF2-40B4-BE49-F238E27FC236}">
              <a16:creationId xmlns:a16="http://schemas.microsoft.com/office/drawing/2014/main" id="{0B01D395-AAB5-416C-84E5-5FC8006C373B}"/>
            </a:ext>
          </a:extLst>
        </xdr:cNvPr>
        <xdr:cNvSpPr/>
      </xdr:nvSpPr>
      <xdr:spPr>
        <a:xfrm>
          <a:off x="4036060" y="13987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57513</xdr:rowOff>
    </xdr:from>
    <xdr:to>
      <xdr:col>20</xdr:col>
      <xdr:colOff>38100</xdr:colOff>
      <xdr:row>83</xdr:row>
      <xdr:rowOff>159113</xdr:rowOff>
    </xdr:to>
    <xdr:sp macro="" textlink="">
      <xdr:nvSpPr>
        <xdr:cNvPr id="296" name="フローチャート: 判断 295">
          <a:extLst>
            <a:ext uri="{FF2B5EF4-FFF2-40B4-BE49-F238E27FC236}">
              <a16:creationId xmlns:a16="http://schemas.microsoft.com/office/drawing/2014/main" id="{B663F2D6-C950-43EA-BC7D-3CBEB94BE392}"/>
            </a:ext>
          </a:extLst>
        </xdr:cNvPr>
        <xdr:cNvSpPr/>
      </xdr:nvSpPr>
      <xdr:spPr>
        <a:xfrm>
          <a:off x="3312160" y="139716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64044</xdr:rowOff>
    </xdr:from>
    <xdr:to>
      <xdr:col>15</xdr:col>
      <xdr:colOff>101600</xdr:colOff>
      <xdr:row>83</xdr:row>
      <xdr:rowOff>165644</xdr:rowOff>
    </xdr:to>
    <xdr:sp macro="" textlink="">
      <xdr:nvSpPr>
        <xdr:cNvPr id="297" name="フローチャート: 判断 296">
          <a:extLst>
            <a:ext uri="{FF2B5EF4-FFF2-40B4-BE49-F238E27FC236}">
              <a16:creationId xmlns:a16="http://schemas.microsoft.com/office/drawing/2014/main" id="{935C17BC-F2E4-49B0-80E5-849661548FDF}"/>
            </a:ext>
          </a:extLst>
        </xdr:cNvPr>
        <xdr:cNvSpPr/>
      </xdr:nvSpPr>
      <xdr:spPr>
        <a:xfrm>
          <a:off x="2514600" y="1397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139156</xdr:rowOff>
    </xdr:from>
    <xdr:to>
      <xdr:col>10</xdr:col>
      <xdr:colOff>165100</xdr:colOff>
      <xdr:row>84</xdr:row>
      <xdr:rowOff>69306</xdr:rowOff>
    </xdr:to>
    <xdr:sp macro="" textlink="">
      <xdr:nvSpPr>
        <xdr:cNvPr id="298" name="フローチャート: 判断 297">
          <a:extLst>
            <a:ext uri="{FF2B5EF4-FFF2-40B4-BE49-F238E27FC236}">
              <a16:creationId xmlns:a16="http://schemas.microsoft.com/office/drawing/2014/main" id="{18FA7756-C792-45AA-8699-FCEF64ADAAA3}"/>
            </a:ext>
          </a:extLst>
        </xdr:cNvPr>
        <xdr:cNvSpPr/>
      </xdr:nvSpPr>
      <xdr:spPr>
        <a:xfrm>
          <a:off x="1739900" y="140532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119562</xdr:rowOff>
    </xdr:from>
    <xdr:to>
      <xdr:col>6</xdr:col>
      <xdr:colOff>38100</xdr:colOff>
      <xdr:row>84</xdr:row>
      <xdr:rowOff>49712</xdr:rowOff>
    </xdr:to>
    <xdr:sp macro="" textlink="">
      <xdr:nvSpPr>
        <xdr:cNvPr id="299" name="フローチャート: 判断 298">
          <a:extLst>
            <a:ext uri="{FF2B5EF4-FFF2-40B4-BE49-F238E27FC236}">
              <a16:creationId xmlns:a16="http://schemas.microsoft.com/office/drawing/2014/main" id="{DD730CD2-31BC-4FC8-BA17-FDC972C1EEF0}"/>
            </a:ext>
          </a:extLst>
        </xdr:cNvPr>
        <xdr:cNvSpPr/>
      </xdr:nvSpPr>
      <xdr:spPr>
        <a:xfrm>
          <a:off x="965200" y="140336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AAC7EC2-F151-4F58-86B8-49A4EB0FD68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03471F5-156E-423D-9E29-D4E89ED6303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52CFE68-2E31-463E-BF46-2C2F82A48A1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396D3E5-F73C-4390-A82F-14585F9BFDA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9378CDF-E25F-48F3-85C5-41E1CA0514E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116295</xdr:rowOff>
    </xdr:from>
    <xdr:to>
      <xdr:col>24</xdr:col>
      <xdr:colOff>114300</xdr:colOff>
      <xdr:row>79</xdr:row>
      <xdr:rowOff>46445</xdr:rowOff>
    </xdr:to>
    <xdr:sp macro="" textlink="">
      <xdr:nvSpPr>
        <xdr:cNvPr id="305" name="楕円 304">
          <a:extLst>
            <a:ext uri="{FF2B5EF4-FFF2-40B4-BE49-F238E27FC236}">
              <a16:creationId xmlns:a16="http://schemas.microsoft.com/office/drawing/2014/main" id="{55A400DC-7B7E-49A5-8E6D-7CC734BCB2F7}"/>
            </a:ext>
          </a:extLst>
        </xdr:cNvPr>
        <xdr:cNvSpPr/>
      </xdr:nvSpPr>
      <xdr:spPr>
        <a:xfrm>
          <a:off x="4036060" y="13192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69322</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E91EF97A-3BE5-4781-AC39-9EB3DC382082}"/>
            </a:ext>
          </a:extLst>
        </xdr:cNvPr>
        <xdr:cNvSpPr txBox="1"/>
      </xdr:nvSpPr>
      <xdr:spPr>
        <a:xfrm>
          <a:off x="4124960" y="131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46082</xdr:rowOff>
    </xdr:from>
    <xdr:to>
      <xdr:col>20</xdr:col>
      <xdr:colOff>38100</xdr:colOff>
      <xdr:row>78</xdr:row>
      <xdr:rowOff>147682</xdr:rowOff>
    </xdr:to>
    <xdr:sp macro="" textlink="">
      <xdr:nvSpPr>
        <xdr:cNvPr id="307" name="楕円 306">
          <a:extLst>
            <a:ext uri="{FF2B5EF4-FFF2-40B4-BE49-F238E27FC236}">
              <a16:creationId xmlns:a16="http://schemas.microsoft.com/office/drawing/2014/main" id="{63BDF89E-429B-474D-8FCE-7968E4505194}"/>
            </a:ext>
          </a:extLst>
        </xdr:cNvPr>
        <xdr:cNvSpPr/>
      </xdr:nvSpPr>
      <xdr:spPr>
        <a:xfrm>
          <a:off x="3312160" y="131220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96882</xdr:rowOff>
    </xdr:from>
    <xdr:to>
      <xdr:col>24</xdr:col>
      <xdr:colOff>63500</xdr:colOff>
      <xdr:row>78</xdr:row>
      <xdr:rowOff>167095</xdr:rowOff>
    </xdr:to>
    <xdr:cxnSp macro="">
      <xdr:nvCxnSpPr>
        <xdr:cNvPr id="308" name="直線コネクタ 307">
          <a:extLst>
            <a:ext uri="{FF2B5EF4-FFF2-40B4-BE49-F238E27FC236}">
              <a16:creationId xmlns:a16="http://schemas.microsoft.com/office/drawing/2014/main" id="{726123CE-43EB-4599-8ADC-E3F311480B5A}"/>
            </a:ext>
          </a:extLst>
        </xdr:cNvPr>
        <xdr:cNvCxnSpPr/>
      </xdr:nvCxnSpPr>
      <xdr:spPr>
        <a:xfrm>
          <a:off x="3355340" y="13172802"/>
          <a:ext cx="73152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148952</xdr:rowOff>
    </xdr:from>
    <xdr:to>
      <xdr:col>15</xdr:col>
      <xdr:colOff>101600</xdr:colOff>
      <xdr:row>78</xdr:row>
      <xdr:rowOff>79102</xdr:rowOff>
    </xdr:to>
    <xdr:sp macro="" textlink="">
      <xdr:nvSpPr>
        <xdr:cNvPr id="309" name="楕円 308">
          <a:extLst>
            <a:ext uri="{FF2B5EF4-FFF2-40B4-BE49-F238E27FC236}">
              <a16:creationId xmlns:a16="http://schemas.microsoft.com/office/drawing/2014/main" id="{53A52276-4FAD-4787-A503-4680CE5326F5}"/>
            </a:ext>
          </a:extLst>
        </xdr:cNvPr>
        <xdr:cNvSpPr/>
      </xdr:nvSpPr>
      <xdr:spPr>
        <a:xfrm>
          <a:off x="2514600" y="13057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28302</xdr:rowOff>
    </xdr:from>
    <xdr:to>
      <xdr:col>19</xdr:col>
      <xdr:colOff>177800</xdr:colOff>
      <xdr:row>78</xdr:row>
      <xdr:rowOff>96882</xdr:rowOff>
    </xdr:to>
    <xdr:cxnSp macro="">
      <xdr:nvCxnSpPr>
        <xdr:cNvPr id="310" name="直線コネクタ 309">
          <a:extLst>
            <a:ext uri="{FF2B5EF4-FFF2-40B4-BE49-F238E27FC236}">
              <a16:creationId xmlns:a16="http://schemas.microsoft.com/office/drawing/2014/main" id="{86141B27-A5BB-4016-A643-B5903B18FF33}"/>
            </a:ext>
          </a:extLst>
        </xdr:cNvPr>
        <xdr:cNvCxnSpPr/>
      </xdr:nvCxnSpPr>
      <xdr:spPr>
        <a:xfrm>
          <a:off x="2565400" y="13104222"/>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59145</xdr:rowOff>
    </xdr:from>
    <xdr:to>
      <xdr:col>10</xdr:col>
      <xdr:colOff>165100</xdr:colOff>
      <xdr:row>77</xdr:row>
      <xdr:rowOff>160745</xdr:rowOff>
    </xdr:to>
    <xdr:sp macro="" textlink="">
      <xdr:nvSpPr>
        <xdr:cNvPr id="311" name="楕円 310">
          <a:extLst>
            <a:ext uri="{FF2B5EF4-FFF2-40B4-BE49-F238E27FC236}">
              <a16:creationId xmlns:a16="http://schemas.microsoft.com/office/drawing/2014/main" id="{D64F0305-D7F6-475F-971D-5DEA98008754}"/>
            </a:ext>
          </a:extLst>
        </xdr:cNvPr>
        <xdr:cNvSpPr/>
      </xdr:nvSpPr>
      <xdr:spPr>
        <a:xfrm>
          <a:off x="1739900" y="129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109945</xdr:rowOff>
    </xdr:from>
    <xdr:to>
      <xdr:col>15</xdr:col>
      <xdr:colOff>50800</xdr:colOff>
      <xdr:row>78</xdr:row>
      <xdr:rowOff>28302</xdr:rowOff>
    </xdr:to>
    <xdr:cxnSp macro="">
      <xdr:nvCxnSpPr>
        <xdr:cNvPr id="312" name="直線コネクタ 311">
          <a:extLst>
            <a:ext uri="{FF2B5EF4-FFF2-40B4-BE49-F238E27FC236}">
              <a16:creationId xmlns:a16="http://schemas.microsoft.com/office/drawing/2014/main" id="{33DEF27E-2163-4E1A-8728-65CF7DE112D2}"/>
            </a:ext>
          </a:extLst>
        </xdr:cNvPr>
        <xdr:cNvCxnSpPr/>
      </xdr:nvCxnSpPr>
      <xdr:spPr>
        <a:xfrm>
          <a:off x="1790700" y="13018225"/>
          <a:ext cx="7747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70576</xdr:rowOff>
    </xdr:from>
    <xdr:to>
      <xdr:col>6</xdr:col>
      <xdr:colOff>38100</xdr:colOff>
      <xdr:row>78</xdr:row>
      <xdr:rowOff>726</xdr:rowOff>
    </xdr:to>
    <xdr:sp macro="" textlink="">
      <xdr:nvSpPr>
        <xdr:cNvPr id="313" name="楕円 312">
          <a:extLst>
            <a:ext uri="{FF2B5EF4-FFF2-40B4-BE49-F238E27FC236}">
              <a16:creationId xmlns:a16="http://schemas.microsoft.com/office/drawing/2014/main" id="{87FAE3E2-1806-4F20-8E61-AC2437D09E29}"/>
            </a:ext>
          </a:extLst>
        </xdr:cNvPr>
        <xdr:cNvSpPr/>
      </xdr:nvSpPr>
      <xdr:spPr>
        <a:xfrm>
          <a:off x="965200" y="129788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109945</xdr:rowOff>
    </xdr:from>
    <xdr:to>
      <xdr:col>10</xdr:col>
      <xdr:colOff>114300</xdr:colOff>
      <xdr:row>77</xdr:row>
      <xdr:rowOff>121376</xdr:rowOff>
    </xdr:to>
    <xdr:cxnSp macro="">
      <xdr:nvCxnSpPr>
        <xdr:cNvPr id="314" name="直線コネクタ 313">
          <a:extLst>
            <a:ext uri="{FF2B5EF4-FFF2-40B4-BE49-F238E27FC236}">
              <a16:creationId xmlns:a16="http://schemas.microsoft.com/office/drawing/2014/main" id="{D0417A86-7D60-446A-84EA-0D54FA2F4346}"/>
            </a:ext>
          </a:extLst>
        </xdr:cNvPr>
        <xdr:cNvCxnSpPr/>
      </xdr:nvCxnSpPr>
      <xdr:spPr>
        <a:xfrm flipV="1">
          <a:off x="1008380" y="13018225"/>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150240</xdr:rowOff>
    </xdr:from>
    <xdr:ext cx="405111" cy="259045"/>
    <xdr:sp macro="" textlink="">
      <xdr:nvSpPr>
        <xdr:cNvPr id="315" name="n_1aveValue【公営住宅】&#10;有形固定資産減価償却率">
          <a:extLst>
            <a:ext uri="{FF2B5EF4-FFF2-40B4-BE49-F238E27FC236}">
              <a16:creationId xmlns:a16="http://schemas.microsoft.com/office/drawing/2014/main" id="{0B59AB89-DA8D-495B-B767-C1E7D41BBC84}"/>
            </a:ext>
          </a:extLst>
        </xdr:cNvPr>
        <xdr:cNvSpPr txBox="1"/>
      </xdr:nvSpPr>
      <xdr:spPr>
        <a:xfrm>
          <a:off x="3170564" y="1406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156771</xdr:rowOff>
    </xdr:from>
    <xdr:ext cx="405111" cy="259045"/>
    <xdr:sp macro="" textlink="">
      <xdr:nvSpPr>
        <xdr:cNvPr id="316" name="n_2aveValue【公営住宅】&#10;有形固定資産減価償却率">
          <a:extLst>
            <a:ext uri="{FF2B5EF4-FFF2-40B4-BE49-F238E27FC236}">
              <a16:creationId xmlns:a16="http://schemas.microsoft.com/office/drawing/2014/main" id="{76890B01-132A-48D9-A899-404F2BC9EC0D}"/>
            </a:ext>
          </a:extLst>
        </xdr:cNvPr>
        <xdr:cNvSpPr txBox="1"/>
      </xdr:nvSpPr>
      <xdr:spPr>
        <a:xfrm>
          <a:off x="238570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60433</xdr:rowOff>
    </xdr:from>
    <xdr:ext cx="405111" cy="259045"/>
    <xdr:sp macro="" textlink="">
      <xdr:nvSpPr>
        <xdr:cNvPr id="317" name="n_3aveValue【公営住宅】&#10;有形固定資産減価償却率">
          <a:extLst>
            <a:ext uri="{FF2B5EF4-FFF2-40B4-BE49-F238E27FC236}">
              <a16:creationId xmlns:a16="http://schemas.microsoft.com/office/drawing/2014/main" id="{16DCA2F8-C75F-492E-9351-C46F25249925}"/>
            </a:ext>
          </a:extLst>
        </xdr:cNvPr>
        <xdr:cNvSpPr txBox="1"/>
      </xdr:nvSpPr>
      <xdr:spPr>
        <a:xfrm>
          <a:off x="161100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40839</xdr:rowOff>
    </xdr:from>
    <xdr:ext cx="405111" cy="259045"/>
    <xdr:sp macro="" textlink="">
      <xdr:nvSpPr>
        <xdr:cNvPr id="318" name="n_4aveValue【公営住宅】&#10;有形固定資産減価償却率">
          <a:extLst>
            <a:ext uri="{FF2B5EF4-FFF2-40B4-BE49-F238E27FC236}">
              <a16:creationId xmlns:a16="http://schemas.microsoft.com/office/drawing/2014/main" id="{B5625090-CA32-4FDF-BB36-65E2F1411057}"/>
            </a:ext>
          </a:extLst>
        </xdr:cNvPr>
        <xdr:cNvSpPr txBox="1"/>
      </xdr:nvSpPr>
      <xdr:spPr>
        <a:xfrm>
          <a:off x="836304" y="1412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164209</xdr:rowOff>
    </xdr:from>
    <xdr:ext cx="405111" cy="259045"/>
    <xdr:sp macro="" textlink="">
      <xdr:nvSpPr>
        <xdr:cNvPr id="319" name="n_1mainValue【公営住宅】&#10;有形固定資産減価償却率">
          <a:extLst>
            <a:ext uri="{FF2B5EF4-FFF2-40B4-BE49-F238E27FC236}">
              <a16:creationId xmlns:a16="http://schemas.microsoft.com/office/drawing/2014/main" id="{F970C8A1-1D1D-4C16-8F9A-0B766125AE9B}"/>
            </a:ext>
          </a:extLst>
        </xdr:cNvPr>
        <xdr:cNvSpPr txBox="1"/>
      </xdr:nvSpPr>
      <xdr:spPr>
        <a:xfrm>
          <a:off x="3170564" y="12904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95629</xdr:rowOff>
    </xdr:from>
    <xdr:ext cx="340478" cy="259045"/>
    <xdr:sp macro="" textlink="">
      <xdr:nvSpPr>
        <xdr:cNvPr id="320" name="n_2mainValue【公営住宅】&#10;有形固定資産減価償却率">
          <a:extLst>
            <a:ext uri="{FF2B5EF4-FFF2-40B4-BE49-F238E27FC236}">
              <a16:creationId xmlns:a16="http://schemas.microsoft.com/office/drawing/2014/main" id="{9610A117-6B05-40B3-8E50-625B6B0CD78E}"/>
            </a:ext>
          </a:extLst>
        </xdr:cNvPr>
        <xdr:cNvSpPr txBox="1"/>
      </xdr:nvSpPr>
      <xdr:spPr>
        <a:xfrm>
          <a:off x="2418021" y="128362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5822</xdr:rowOff>
    </xdr:from>
    <xdr:ext cx="340478" cy="259045"/>
    <xdr:sp macro="" textlink="">
      <xdr:nvSpPr>
        <xdr:cNvPr id="321" name="n_3mainValue【公営住宅】&#10;有形固定資産減価償却率">
          <a:extLst>
            <a:ext uri="{FF2B5EF4-FFF2-40B4-BE49-F238E27FC236}">
              <a16:creationId xmlns:a16="http://schemas.microsoft.com/office/drawing/2014/main" id="{F289B0B4-220E-4789-831B-6361630C688C}"/>
            </a:ext>
          </a:extLst>
        </xdr:cNvPr>
        <xdr:cNvSpPr txBox="1"/>
      </xdr:nvSpPr>
      <xdr:spPr>
        <a:xfrm>
          <a:off x="1643321" y="12746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17253</xdr:rowOff>
    </xdr:from>
    <xdr:ext cx="340478" cy="259045"/>
    <xdr:sp macro="" textlink="">
      <xdr:nvSpPr>
        <xdr:cNvPr id="322" name="n_4mainValue【公営住宅】&#10;有形固定資産減価償却率">
          <a:extLst>
            <a:ext uri="{FF2B5EF4-FFF2-40B4-BE49-F238E27FC236}">
              <a16:creationId xmlns:a16="http://schemas.microsoft.com/office/drawing/2014/main" id="{44367977-FD97-4A2E-8641-2CCF87333073}"/>
            </a:ext>
          </a:extLst>
        </xdr:cNvPr>
        <xdr:cNvSpPr txBox="1"/>
      </xdr:nvSpPr>
      <xdr:spPr>
        <a:xfrm>
          <a:off x="845761" y="12757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C8AF70C-5B5E-440F-B5A0-F9E297B2E94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B0A72E93-0C6A-41C6-8522-5DAEB2FD1A4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5C44EEC-1EBF-49B8-8ED0-863937A14C7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386FC2B-0275-4D74-9759-7B7BEA70B9E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BF24899-31EB-4B0B-9E6C-03AE047F0CF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B1542E36-0E62-4223-8396-484AD1D9209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48C9D2E8-2C78-4266-AACA-3BD4163EAB8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718C6513-981E-4E40-BDF2-BD6247CF56E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77B22E9F-4F56-4C30-A7B5-0B08AC0EFAC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20D87E10-4D2B-41C7-BCF9-32A11F3B874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438F4E63-7C4E-443B-BD34-438786E3320A}"/>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671D273E-A3C5-4F53-9146-8B4C8D452601}"/>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A737B8F0-BD8D-4532-81CD-272667A818CE}"/>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CAD9043F-869F-4BEC-825D-A4FD890ED6C4}"/>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5440BBF5-7DB6-4CDB-93C2-846B1D4EAA32}"/>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5765B742-6902-4356-840C-98B296C16EE9}"/>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BC6645B1-67FC-48B7-8D6B-695011274167}"/>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B117BED9-2CC0-4CC8-8668-87D69C6D8CFD}"/>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BFB54387-D370-4A62-840B-17BE6EC8C6EE}"/>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281AC824-08DE-48AF-8892-84157A8946BF}"/>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C1E99D9-A9B4-4709-A615-0AE3B81F2FC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E5FA6CDA-F46B-4BDB-BBC5-A8CCDAE6C90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69A240FC-F1D6-4A35-9F76-87EC391E904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6" name="直線コネクタ 345">
          <a:extLst>
            <a:ext uri="{FF2B5EF4-FFF2-40B4-BE49-F238E27FC236}">
              <a16:creationId xmlns:a16="http://schemas.microsoft.com/office/drawing/2014/main" id="{F0D8561A-C45B-4878-87F2-F19CB5340185}"/>
            </a:ext>
          </a:extLst>
        </xdr:cNvPr>
        <xdr:cNvCxnSpPr/>
      </xdr:nvCxnSpPr>
      <xdr:spPr>
        <a:xfrm flipV="1">
          <a:off x="9219565" y="13294233"/>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7" name="【公営住宅】&#10;一人当たり面積最小値テキスト">
          <a:extLst>
            <a:ext uri="{FF2B5EF4-FFF2-40B4-BE49-F238E27FC236}">
              <a16:creationId xmlns:a16="http://schemas.microsoft.com/office/drawing/2014/main" id="{2BB679DB-5634-4A18-BED8-6E9B86A0153D}"/>
            </a:ext>
          </a:extLst>
        </xdr:cNvPr>
        <xdr:cNvSpPr txBox="1"/>
      </xdr:nvSpPr>
      <xdr:spPr>
        <a:xfrm>
          <a:off x="9258300" y="145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8" name="直線コネクタ 347">
          <a:extLst>
            <a:ext uri="{FF2B5EF4-FFF2-40B4-BE49-F238E27FC236}">
              <a16:creationId xmlns:a16="http://schemas.microsoft.com/office/drawing/2014/main" id="{17245406-907F-43F1-9A0D-83E8CAF1FBF9}"/>
            </a:ext>
          </a:extLst>
        </xdr:cNvPr>
        <xdr:cNvCxnSpPr/>
      </xdr:nvCxnSpPr>
      <xdr:spPr>
        <a:xfrm>
          <a:off x="9154160" y="1453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9" name="【公営住宅】&#10;一人当たり面積最大値テキスト">
          <a:extLst>
            <a:ext uri="{FF2B5EF4-FFF2-40B4-BE49-F238E27FC236}">
              <a16:creationId xmlns:a16="http://schemas.microsoft.com/office/drawing/2014/main" id="{9C1FBCF6-5116-4120-99F0-F52ABC2FCC80}"/>
            </a:ext>
          </a:extLst>
        </xdr:cNvPr>
        <xdr:cNvSpPr txBox="1"/>
      </xdr:nvSpPr>
      <xdr:spPr>
        <a:xfrm>
          <a:off x="9258300" y="130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50" name="直線コネクタ 349">
          <a:extLst>
            <a:ext uri="{FF2B5EF4-FFF2-40B4-BE49-F238E27FC236}">
              <a16:creationId xmlns:a16="http://schemas.microsoft.com/office/drawing/2014/main" id="{E653D210-0A43-4BF2-B00F-955856021BEE}"/>
            </a:ext>
          </a:extLst>
        </xdr:cNvPr>
        <xdr:cNvCxnSpPr/>
      </xdr:nvCxnSpPr>
      <xdr:spPr>
        <a:xfrm>
          <a:off x="9154160" y="13294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1" name="【公営住宅】&#10;一人当たり面積平均値テキスト">
          <a:extLst>
            <a:ext uri="{FF2B5EF4-FFF2-40B4-BE49-F238E27FC236}">
              <a16:creationId xmlns:a16="http://schemas.microsoft.com/office/drawing/2014/main" id="{99D84425-AD43-4813-B299-F942F72AE0E9}"/>
            </a:ext>
          </a:extLst>
        </xdr:cNvPr>
        <xdr:cNvSpPr txBox="1"/>
      </xdr:nvSpPr>
      <xdr:spPr>
        <a:xfrm>
          <a:off x="9258300" y="14147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2" name="フローチャート: 判断 351">
          <a:extLst>
            <a:ext uri="{FF2B5EF4-FFF2-40B4-BE49-F238E27FC236}">
              <a16:creationId xmlns:a16="http://schemas.microsoft.com/office/drawing/2014/main" id="{81F5ABD2-0564-43C0-9A64-61E86E7F4CBF}"/>
            </a:ext>
          </a:extLst>
        </xdr:cNvPr>
        <xdr:cNvSpPr/>
      </xdr:nvSpPr>
      <xdr:spPr>
        <a:xfrm>
          <a:off x="9192260" y="14291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a:extLst>
            <a:ext uri="{FF2B5EF4-FFF2-40B4-BE49-F238E27FC236}">
              <a16:creationId xmlns:a16="http://schemas.microsoft.com/office/drawing/2014/main" id="{01D95E50-0C53-4BF2-AC22-846A501F16F6}"/>
            </a:ext>
          </a:extLst>
        </xdr:cNvPr>
        <xdr:cNvSpPr/>
      </xdr:nvSpPr>
      <xdr:spPr>
        <a:xfrm>
          <a:off x="8445500" y="1429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4" name="フローチャート: 判断 353">
          <a:extLst>
            <a:ext uri="{FF2B5EF4-FFF2-40B4-BE49-F238E27FC236}">
              <a16:creationId xmlns:a16="http://schemas.microsoft.com/office/drawing/2014/main" id="{655CDFBC-BB7D-4DB4-9E06-5DBBCADC9471}"/>
            </a:ext>
          </a:extLst>
        </xdr:cNvPr>
        <xdr:cNvSpPr/>
      </xdr:nvSpPr>
      <xdr:spPr>
        <a:xfrm>
          <a:off x="767080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38354</xdr:rowOff>
    </xdr:from>
    <xdr:to>
      <xdr:col>41</xdr:col>
      <xdr:colOff>101600</xdr:colOff>
      <xdr:row>85</xdr:row>
      <xdr:rowOff>139954</xdr:rowOff>
    </xdr:to>
    <xdr:sp macro="" textlink="">
      <xdr:nvSpPr>
        <xdr:cNvPr id="355" name="フローチャート: 判断 354">
          <a:extLst>
            <a:ext uri="{FF2B5EF4-FFF2-40B4-BE49-F238E27FC236}">
              <a16:creationId xmlns:a16="http://schemas.microsoft.com/office/drawing/2014/main" id="{F97465EE-161D-43CD-9290-F1C8321E597C}"/>
            </a:ext>
          </a:extLst>
        </xdr:cNvPr>
        <xdr:cNvSpPr/>
      </xdr:nvSpPr>
      <xdr:spPr>
        <a:xfrm>
          <a:off x="6873240" y="1428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32258</xdr:rowOff>
    </xdr:from>
    <xdr:to>
      <xdr:col>36</xdr:col>
      <xdr:colOff>165100</xdr:colOff>
      <xdr:row>85</xdr:row>
      <xdr:rowOff>133858</xdr:rowOff>
    </xdr:to>
    <xdr:sp macro="" textlink="">
      <xdr:nvSpPr>
        <xdr:cNvPr id="356" name="フローチャート: 判断 355">
          <a:extLst>
            <a:ext uri="{FF2B5EF4-FFF2-40B4-BE49-F238E27FC236}">
              <a16:creationId xmlns:a16="http://schemas.microsoft.com/office/drawing/2014/main" id="{52F057C8-3C77-408B-A24D-B596ABDBE3B0}"/>
            </a:ext>
          </a:extLst>
        </xdr:cNvPr>
        <xdr:cNvSpPr/>
      </xdr:nvSpPr>
      <xdr:spPr>
        <a:xfrm>
          <a:off x="609854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CC99CF0-C281-4AB4-9811-B1E7C398399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1AB584A-CFA2-41FA-8A5B-CF14C4FCE96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425E200-F283-4A43-8B40-05558165BF2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70700FE-4D52-49E1-8A52-084895A69A4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CF172A7-B330-4A9F-8EA3-913296236D2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37973</xdr:rowOff>
    </xdr:from>
    <xdr:to>
      <xdr:col>55</xdr:col>
      <xdr:colOff>50800</xdr:colOff>
      <xdr:row>86</xdr:row>
      <xdr:rowOff>139573</xdr:rowOff>
    </xdr:to>
    <xdr:sp macro="" textlink="">
      <xdr:nvSpPr>
        <xdr:cNvPr id="362" name="楕円 361">
          <a:extLst>
            <a:ext uri="{FF2B5EF4-FFF2-40B4-BE49-F238E27FC236}">
              <a16:creationId xmlns:a16="http://schemas.microsoft.com/office/drawing/2014/main" id="{0873270B-EC53-49B2-9CCA-6EE80DDC97BF}"/>
            </a:ext>
          </a:extLst>
        </xdr:cNvPr>
        <xdr:cNvSpPr/>
      </xdr:nvSpPr>
      <xdr:spPr>
        <a:xfrm>
          <a:off x="9192260" y="144550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124350</xdr:rowOff>
    </xdr:from>
    <xdr:ext cx="469744" cy="259045"/>
    <xdr:sp macro="" textlink="">
      <xdr:nvSpPr>
        <xdr:cNvPr id="363" name="【公営住宅】&#10;一人当たり面積該当値テキスト">
          <a:extLst>
            <a:ext uri="{FF2B5EF4-FFF2-40B4-BE49-F238E27FC236}">
              <a16:creationId xmlns:a16="http://schemas.microsoft.com/office/drawing/2014/main" id="{E1505A82-624A-4CEE-976C-3F7201EE2B78}"/>
            </a:ext>
          </a:extLst>
        </xdr:cNvPr>
        <xdr:cNvSpPr txBox="1"/>
      </xdr:nvSpPr>
      <xdr:spPr>
        <a:xfrm>
          <a:off x="9258300" y="1437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37973</xdr:rowOff>
    </xdr:from>
    <xdr:to>
      <xdr:col>50</xdr:col>
      <xdr:colOff>165100</xdr:colOff>
      <xdr:row>86</xdr:row>
      <xdr:rowOff>139573</xdr:rowOff>
    </xdr:to>
    <xdr:sp macro="" textlink="">
      <xdr:nvSpPr>
        <xdr:cNvPr id="364" name="楕円 363">
          <a:extLst>
            <a:ext uri="{FF2B5EF4-FFF2-40B4-BE49-F238E27FC236}">
              <a16:creationId xmlns:a16="http://schemas.microsoft.com/office/drawing/2014/main" id="{6A4486B4-8C7D-4D99-B351-B77C85881F2D}"/>
            </a:ext>
          </a:extLst>
        </xdr:cNvPr>
        <xdr:cNvSpPr/>
      </xdr:nvSpPr>
      <xdr:spPr>
        <a:xfrm>
          <a:off x="8445500" y="144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88773</xdr:rowOff>
    </xdr:from>
    <xdr:to>
      <xdr:col>55</xdr:col>
      <xdr:colOff>0</xdr:colOff>
      <xdr:row>86</xdr:row>
      <xdr:rowOff>88773</xdr:rowOff>
    </xdr:to>
    <xdr:cxnSp macro="">
      <xdr:nvCxnSpPr>
        <xdr:cNvPr id="365" name="直線コネクタ 364">
          <a:extLst>
            <a:ext uri="{FF2B5EF4-FFF2-40B4-BE49-F238E27FC236}">
              <a16:creationId xmlns:a16="http://schemas.microsoft.com/office/drawing/2014/main" id="{B49DC701-9221-4394-B224-EBFC3FCEF7E1}"/>
            </a:ext>
          </a:extLst>
        </xdr:cNvPr>
        <xdr:cNvCxnSpPr/>
      </xdr:nvCxnSpPr>
      <xdr:spPr>
        <a:xfrm>
          <a:off x="8496300" y="1450581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37592</xdr:rowOff>
    </xdr:from>
    <xdr:to>
      <xdr:col>46</xdr:col>
      <xdr:colOff>38100</xdr:colOff>
      <xdr:row>86</xdr:row>
      <xdr:rowOff>139192</xdr:rowOff>
    </xdr:to>
    <xdr:sp macro="" textlink="">
      <xdr:nvSpPr>
        <xdr:cNvPr id="366" name="楕円 365">
          <a:extLst>
            <a:ext uri="{FF2B5EF4-FFF2-40B4-BE49-F238E27FC236}">
              <a16:creationId xmlns:a16="http://schemas.microsoft.com/office/drawing/2014/main" id="{5C1B6BC5-4507-4155-8F91-330A3A6F47DE}"/>
            </a:ext>
          </a:extLst>
        </xdr:cNvPr>
        <xdr:cNvSpPr/>
      </xdr:nvSpPr>
      <xdr:spPr>
        <a:xfrm>
          <a:off x="7670800" y="144546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88392</xdr:rowOff>
    </xdr:from>
    <xdr:to>
      <xdr:col>50</xdr:col>
      <xdr:colOff>114300</xdr:colOff>
      <xdr:row>86</xdr:row>
      <xdr:rowOff>88773</xdr:rowOff>
    </xdr:to>
    <xdr:cxnSp macro="">
      <xdr:nvCxnSpPr>
        <xdr:cNvPr id="367" name="直線コネクタ 366">
          <a:extLst>
            <a:ext uri="{FF2B5EF4-FFF2-40B4-BE49-F238E27FC236}">
              <a16:creationId xmlns:a16="http://schemas.microsoft.com/office/drawing/2014/main" id="{23C07A95-A469-435D-B053-72FC40BA4180}"/>
            </a:ext>
          </a:extLst>
        </xdr:cNvPr>
        <xdr:cNvCxnSpPr/>
      </xdr:nvCxnSpPr>
      <xdr:spPr>
        <a:xfrm>
          <a:off x="7713980" y="14505432"/>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37592</xdr:rowOff>
    </xdr:from>
    <xdr:to>
      <xdr:col>41</xdr:col>
      <xdr:colOff>101600</xdr:colOff>
      <xdr:row>86</xdr:row>
      <xdr:rowOff>139192</xdr:rowOff>
    </xdr:to>
    <xdr:sp macro="" textlink="">
      <xdr:nvSpPr>
        <xdr:cNvPr id="368" name="楕円 367">
          <a:extLst>
            <a:ext uri="{FF2B5EF4-FFF2-40B4-BE49-F238E27FC236}">
              <a16:creationId xmlns:a16="http://schemas.microsoft.com/office/drawing/2014/main" id="{128AD2EA-ECA6-40FA-A729-877AB7D9F6D1}"/>
            </a:ext>
          </a:extLst>
        </xdr:cNvPr>
        <xdr:cNvSpPr/>
      </xdr:nvSpPr>
      <xdr:spPr>
        <a:xfrm>
          <a:off x="6873240" y="1445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88392</xdr:rowOff>
    </xdr:from>
    <xdr:to>
      <xdr:col>45</xdr:col>
      <xdr:colOff>177800</xdr:colOff>
      <xdr:row>86</xdr:row>
      <xdr:rowOff>88392</xdr:rowOff>
    </xdr:to>
    <xdr:cxnSp macro="">
      <xdr:nvCxnSpPr>
        <xdr:cNvPr id="369" name="直線コネクタ 368">
          <a:extLst>
            <a:ext uri="{FF2B5EF4-FFF2-40B4-BE49-F238E27FC236}">
              <a16:creationId xmlns:a16="http://schemas.microsoft.com/office/drawing/2014/main" id="{55918784-069D-4C2D-9376-120DFAEF71D7}"/>
            </a:ext>
          </a:extLst>
        </xdr:cNvPr>
        <xdr:cNvCxnSpPr/>
      </xdr:nvCxnSpPr>
      <xdr:spPr>
        <a:xfrm>
          <a:off x="6924040" y="1450543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37592</xdr:rowOff>
    </xdr:from>
    <xdr:to>
      <xdr:col>36</xdr:col>
      <xdr:colOff>165100</xdr:colOff>
      <xdr:row>86</xdr:row>
      <xdr:rowOff>139192</xdr:rowOff>
    </xdr:to>
    <xdr:sp macro="" textlink="">
      <xdr:nvSpPr>
        <xdr:cNvPr id="370" name="楕円 369">
          <a:extLst>
            <a:ext uri="{FF2B5EF4-FFF2-40B4-BE49-F238E27FC236}">
              <a16:creationId xmlns:a16="http://schemas.microsoft.com/office/drawing/2014/main" id="{3B440A51-4EEE-41ED-8BAD-A0FC4E9482E8}"/>
            </a:ext>
          </a:extLst>
        </xdr:cNvPr>
        <xdr:cNvSpPr/>
      </xdr:nvSpPr>
      <xdr:spPr>
        <a:xfrm>
          <a:off x="6098540" y="1445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88392</xdr:rowOff>
    </xdr:from>
    <xdr:to>
      <xdr:col>41</xdr:col>
      <xdr:colOff>50800</xdr:colOff>
      <xdr:row>86</xdr:row>
      <xdr:rowOff>88392</xdr:rowOff>
    </xdr:to>
    <xdr:cxnSp macro="">
      <xdr:nvCxnSpPr>
        <xdr:cNvPr id="371" name="直線コネクタ 370">
          <a:extLst>
            <a:ext uri="{FF2B5EF4-FFF2-40B4-BE49-F238E27FC236}">
              <a16:creationId xmlns:a16="http://schemas.microsoft.com/office/drawing/2014/main" id="{7BF315FE-E396-4563-BEED-DF29E749CB81}"/>
            </a:ext>
          </a:extLst>
        </xdr:cNvPr>
        <xdr:cNvCxnSpPr/>
      </xdr:nvCxnSpPr>
      <xdr:spPr>
        <a:xfrm>
          <a:off x="6149340" y="1450543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a:extLst>
            <a:ext uri="{FF2B5EF4-FFF2-40B4-BE49-F238E27FC236}">
              <a16:creationId xmlns:a16="http://schemas.microsoft.com/office/drawing/2014/main" id="{2D1111C6-078C-422D-99D8-AC196DC844D3}"/>
            </a:ext>
          </a:extLst>
        </xdr:cNvPr>
        <xdr:cNvSpPr txBox="1"/>
      </xdr:nvSpPr>
      <xdr:spPr>
        <a:xfrm>
          <a:off x="8271587" y="1407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3" name="n_2aveValue【公営住宅】&#10;一人当たり面積">
          <a:extLst>
            <a:ext uri="{FF2B5EF4-FFF2-40B4-BE49-F238E27FC236}">
              <a16:creationId xmlns:a16="http://schemas.microsoft.com/office/drawing/2014/main" id="{D5EAB9E5-B561-4C6B-B497-E2E47C038414}"/>
            </a:ext>
          </a:extLst>
        </xdr:cNvPr>
        <xdr:cNvSpPr txBox="1"/>
      </xdr:nvSpPr>
      <xdr:spPr>
        <a:xfrm>
          <a:off x="7509587" y="140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156481</xdr:rowOff>
    </xdr:from>
    <xdr:ext cx="469744" cy="259045"/>
    <xdr:sp macro="" textlink="">
      <xdr:nvSpPr>
        <xdr:cNvPr id="374" name="n_3aveValue【公営住宅】&#10;一人当たり面積">
          <a:extLst>
            <a:ext uri="{FF2B5EF4-FFF2-40B4-BE49-F238E27FC236}">
              <a16:creationId xmlns:a16="http://schemas.microsoft.com/office/drawing/2014/main" id="{B7E03FA5-4587-49E4-9D59-7885D52C7D87}"/>
            </a:ext>
          </a:extLst>
        </xdr:cNvPr>
        <xdr:cNvSpPr txBox="1"/>
      </xdr:nvSpPr>
      <xdr:spPr>
        <a:xfrm>
          <a:off x="6712027" y="140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150385</xdr:rowOff>
    </xdr:from>
    <xdr:ext cx="469744" cy="259045"/>
    <xdr:sp macro="" textlink="">
      <xdr:nvSpPr>
        <xdr:cNvPr id="375" name="n_4aveValue【公営住宅】&#10;一人当たり面積">
          <a:extLst>
            <a:ext uri="{FF2B5EF4-FFF2-40B4-BE49-F238E27FC236}">
              <a16:creationId xmlns:a16="http://schemas.microsoft.com/office/drawing/2014/main" id="{671CA220-5ACF-4393-8111-A4C580755FEF}"/>
            </a:ext>
          </a:extLst>
        </xdr:cNvPr>
        <xdr:cNvSpPr txBox="1"/>
      </xdr:nvSpPr>
      <xdr:spPr>
        <a:xfrm>
          <a:off x="5937327" y="1406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130700</xdr:rowOff>
    </xdr:from>
    <xdr:ext cx="469744" cy="259045"/>
    <xdr:sp macro="" textlink="">
      <xdr:nvSpPr>
        <xdr:cNvPr id="376" name="n_1mainValue【公営住宅】&#10;一人当たり面積">
          <a:extLst>
            <a:ext uri="{FF2B5EF4-FFF2-40B4-BE49-F238E27FC236}">
              <a16:creationId xmlns:a16="http://schemas.microsoft.com/office/drawing/2014/main" id="{A65DE563-5C1F-4FAF-9D01-9DEDBAD94567}"/>
            </a:ext>
          </a:extLst>
        </xdr:cNvPr>
        <xdr:cNvSpPr txBox="1"/>
      </xdr:nvSpPr>
      <xdr:spPr>
        <a:xfrm>
          <a:off x="8271587" y="1454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130319</xdr:rowOff>
    </xdr:from>
    <xdr:ext cx="469744" cy="259045"/>
    <xdr:sp macro="" textlink="">
      <xdr:nvSpPr>
        <xdr:cNvPr id="377" name="n_2mainValue【公営住宅】&#10;一人当たり面積">
          <a:extLst>
            <a:ext uri="{FF2B5EF4-FFF2-40B4-BE49-F238E27FC236}">
              <a16:creationId xmlns:a16="http://schemas.microsoft.com/office/drawing/2014/main" id="{287CEBC3-4D54-4755-B979-CFBEA6D62BD9}"/>
            </a:ext>
          </a:extLst>
        </xdr:cNvPr>
        <xdr:cNvSpPr txBox="1"/>
      </xdr:nvSpPr>
      <xdr:spPr>
        <a:xfrm>
          <a:off x="7509587" y="1454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130319</xdr:rowOff>
    </xdr:from>
    <xdr:ext cx="469744" cy="259045"/>
    <xdr:sp macro="" textlink="">
      <xdr:nvSpPr>
        <xdr:cNvPr id="378" name="n_3mainValue【公営住宅】&#10;一人当たり面積">
          <a:extLst>
            <a:ext uri="{FF2B5EF4-FFF2-40B4-BE49-F238E27FC236}">
              <a16:creationId xmlns:a16="http://schemas.microsoft.com/office/drawing/2014/main" id="{560AD2D3-BE32-4D32-A5B8-01EB83A095E6}"/>
            </a:ext>
          </a:extLst>
        </xdr:cNvPr>
        <xdr:cNvSpPr txBox="1"/>
      </xdr:nvSpPr>
      <xdr:spPr>
        <a:xfrm>
          <a:off x="6712027" y="1454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130319</xdr:rowOff>
    </xdr:from>
    <xdr:ext cx="469744" cy="259045"/>
    <xdr:sp macro="" textlink="">
      <xdr:nvSpPr>
        <xdr:cNvPr id="379" name="n_4mainValue【公営住宅】&#10;一人当たり面積">
          <a:extLst>
            <a:ext uri="{FF2B5EF4-FFF2-40B4-BE49-F238E27FC236}">
              <a16:creationId xmlns:a16="http://schemas.microsoft.com/office/drawing/2014/main" id="{BF5D2359-72BB-454C-8F48-E594C9299833}"/>
            </a:ext>
          </a:extLst>
        </xdr:cNvPr>
        <xdr:cNvSpPr txBox="1"/>
      </xdr:nvSpPr>
      <xdr:spPr>
        <a:xfrm>
          <a:off x="5937327" y="1454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4305EA37-8807-4091-B223-1E4A3EF92A4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AB4918F2-59C6-46C1-8702-3CE1CAC7D5B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5138DC75-E441-414D-8460-8FB3C3B41A2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1D93D9C1-7E0E-4ADB-840F-9FE59D6F0EF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4D06EE7F-8A60-4F6E-A457-AC5316F9580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1604A849-9E8A-4D76-A23F-FC2A0C62712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D896565-A7C1-491B-9A8E-596EFD025EC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338F7EF-590A-459C-B4CF-D08C2B5667D6}"/>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491FAFE3-AD35-4D26-A2E9-643B4CFD074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361B925E-BD5E-4A19-9FDE-D13097616A2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B949E35A-EC2E-4B37-AF35-2F3143B3EE4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86C0B1C8-EFBA-412E-A76F-F8BAD23223B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E24C2249-DCB0-4B56-BFE0-1BBFB03951A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D8AE8C64-801E-4DA6-B595-2A76A864ABD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839B3E6A-A901-4EAC-9B54-E857FFEBBD3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595F2FF8-B815-42C0-AB12-F6ED1DB512D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2159C341-E245-47F6-88B8-986AD598124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F0A2A80-BD40-4DFE-B914-32C9AE04F5A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CBAE0ABD-5C84-4B5C-9351-AAAADC3AB6E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32412D89-2CD6-4504-A2AA-B15F07909D9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4C8340DA-3CC4-4409-A236-7AAE9E5C953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ACE004C0-EC0E-4162-92CE-4E9E49ABA28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93D3B1B1-6B38-4F55-A053-A130F2377F7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41AC001E-9F20-4314-96C3-9A620C19BC3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47A5F135-FF5D-4199-B708-0137B23D988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6D76F6E5-0AAF-48E1-A304-EC4AEA2F16E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806CA295-0376-4C66-9A05-687A784947B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B841CBE7-77EE-41C4-B6D0-C547F979C9F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9FB5C620-98B6-4029-B91E-F280D2850488}"/>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C228091E-DFEA-470D-BB7A-A4F75EC6CC3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BAC2104C-03C6-4394-81B8-0A1F8CB3589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68F3FA20-EBE4-4461-8B49-6DBF7D90D6C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F3CB0A9B-E3A3-4230-9AF5-01A8DBD58E7C}"/>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C93B2928-0254-4A21-85DE-DB6FCE5F4AA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B1472AB2-CA84-44BD-84E7-6445D879F1FD}"/>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1BE1CF93-4DF2-4F06-99E4-71160491536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A2E51FFE-ECDE-4B32-9A28-578DEDB27191}"/>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B6A3B3F8-8FB7-4A5B-9BB2-1B19EB8846C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AFE92DD3-DE0C-4A94-B450-EF573148CAE3}"/>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35A5C6E8-70F0-4ACB-A0D8-23DCAD69616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20" name="直線コネクタ 419">
          <a:extLst>
            <a:ext uri="{FF2B5EF4-FFF2-40B4-BE49-F238E27FC236}">
              <a16:creationId xmlns:a16="http://schemas.microsoft.com/office/drawing/2014/main" id="{501BBC56-1D82-4B80-84A0-5AA1F955558A}"/>
            </a:ext>
          </a:extLst>
        </xdr:cNvPr>
        <xdr:cNvCxnSpPr/>
      </xdr:nvCxnSpPr>
      <xdr:spPr>
        <a:xfrm flipV="1">
          <a:off x="14375764" y="567118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1" name="【認定こども園・幼稚園・保育所】&#10;有形固定資産減価償却率最小値テキスト">
          <a:extLst>
            <a:ext uri="{FF2B5EF4-FFF2-40B4-BE49-F238E27FC236}">
              <a16:creationId xmlns:a16="http://schemas.microsoft.com/office/drawing/2014/main" id="{D96F4AD5-D8C1-4664-89CA-78C40F237BCC}"/>
            </a:ext>
          </a:extLst>
        </xdr:cNvPr>
        <xdr:cNvSpPr txBox="1"/>
      </xdr:nvSpPr>
      <xdr:spPr>
        <a:xfrm>
          <a:off x="144145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2" name="直線コネクタ 421">
          <a:extLst>
            <a:ext uri="{FF2B5EF4-FFF2-40B4-BE49-F238E27FC236}">
              <a16:creationId xmlns:a16="http://schemas.microsoft.com/office/drawing/2014/main" id="{75FC6F50-90AE-46E6-9853-E117FA7B639F}"/>
            </a:ext>
          </a:extLst>
        </xdr:cNvPr>
        <xdr:cNvCxnSpPr/>
      </xdr:nvCxnSpPr>
      <xdr:spPr>
        <a:xfrm>
          <a:off x="142875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FD2DB663-E6D5-45A7-8870-1C711F78C68A}"/>
            </a:ext>
          </a:extLst>
        </xdr:cNvPr>
        <xdr:cNvSpPr txBox="1"/>
      </xdr:nvSpPr>
      <xdr:spPr>
        <a:xfrm>
          <a:off x="1441450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4" name="直線コネクタ 423">
          <a:extLst>
            <a:ext uri="{FF2B5EF4-FFF2-40B4-BE49-F238E27FC236}">
              <a16:creationId xmlns:a16="http://schemas.microsoft.com/office/drawing/2014/main" id="{8655E9AE-A32F-4F41-9B81-0ABEB2586CB4}"/>
            </a:ext>
          </a:extLst>
        </xdr:cNvPr>
        <xdr:cNvCxnSpPr/>
      </xdr:nvCxnSpPr>
      <xdr:spPr>
        <a:xfrm>
          <a:off x="14287500" y="567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A617F0FB-3B75-43E4-BA97-A904158A99A2}"/>
            </a:ext>
          </a:extLst>
        </xdr:cNvPr>
        <xdr:cNvSpPr txBox="1"/>
      </xdr:nvSpPr>
      <xdr:spPr>
        <a:xfrm>
          <a:off x="144145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6" name="フローチャート: 判断 425">
          <a:extLst>
            <a:ext uri="{FF2B5EF4-FFF2-40B4-BE49-F238E27FC236}">
              <a16:creationId xmlns:a16="http://schemas.microsoft.com/office/drawing/2014/main" id="{FB6FAC7E-CA51-4A23-9AA6-A7F0B60585D9}"/>
            </a:ext>
          </a:extLst>
        </xdr:cNvPr>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7" name="フローチャート: 判断 426">
          <a:extLst>
            <a:ext uri="{FF2B5EF4-FFF2-40B4-BE49-F238E27FC236}">
              <a16:creationId xmlns:a16="http://schemas.microsoft.com/office/drawing/2014/main" id="{02E9C032-DC65-46EA-BC77-2E3DBE362132}"/>
            </a:ext>
          </a:extLst>
        </xdr:cNvPr>
        <xdr:cNvSpPr/>
      </xdr:nvSpPr>
      <xdr:spPr>
        <a:xfrm>
          <a:off x="135788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8" name="フローチャート: 判断 427">
          <a:extLst>
            <a:ext uri="{FF2B5EF4-FFF2-40B4-BE49-F238E27FC236}">
              <a16:creationId xmlns:a16="http://schemas.microsoft.com/office/drawing/2014/main" id="{D7B231D8-4905-470D-99BC-3D98E0F3B7EA}"/>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9" name="フローチャート: 判断 428">
          <a:extLst>
            <a:ext uri="{FF2B5EF4-FFF2-40B4-BE49-F238E27FC236}">
              <a16:creationId xmlns:a16="http://schemas.microsoft.com/office/drawing/2014/main" id="{4A879EBE-166D-4E15-8824-EEC951C7DA35}"/>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30" name="フローチャート: 判断 429">
          <a:extLst>
            <a:ext uri="{FF2B5EF4-FFF2-40B4-BE49-F238E27FC236}">
              <a16:creationId xmlns:a16="http://schemas.microsoft.com/office/drawing/2014/main" id="{79987F3E-035F-4732-925F-39B2FBF84415}"/>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66053C6-5C18-4B6E-9FB6-8111EE41AD5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6D88C6D-4A97-47EF-9359-901416E2BD5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0527B4E-A5BF-4BA1-A0D3-730999BA9A1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7174585-142C-4CC5-8832-B592889B705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0E0A988-0FBC-44B8-BE91-72D8314DF22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34925</xdr:rowOff>
    </xdr:from>
    <xdr:to>
      <xdr:col>85</xdr:col>
      <xdr:colOff>177800</xdr:colOff>
      <xdr:row>39</xdr:row>
      <xdr:rowOff>136525</xdr:rowOff>
    </xdr:to>
    <xdr:sp macro="" textlink="">
      <xdr:nvSpPr>
        <xdr:cNvPr id="436" name="楕円 435">
          <a:extLst>
            <a:ext uri="{FF2B5EF4-FFF2-40B4-BE49-F238E27FC236}">
              <a16:creationId xmlns:a16="http://schemas.microsoft.com/office/drawing/2014/main" id="{781AF299-9E26-4716-B00F-AF5EB48B660A}"/>
            </a:ext>
          </a:extLst>
        </xdr:cNvPr>
        <xdr:cNvSpPr/>
      </xdr:nvSpPr>
      <xdr:spPr>
        <a:xfrm>
          <a:off x="14325600" y="65728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13352</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522A0BDA-5C66-4648-AD90-2D52C16AE2E4}"/>
            </a:ext>
          </a:extLst>
        </xdr:cNvPr>
        <xdr:cNvSpPr txBox="1"/>
      </xdr:nvSpPr>
      <xdr:spPr>
        <a:xfrm>
          <a:off x="144145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15875</xdr:rowOff>
    </xdr:from>
    <xdr:to>
      <xdr:col>81</xdr:col>
      <xdr:colOff>101600</xdr:colOff>
      <xdr:row>39</xdr:row>
      <xdr:rowOff>117475</xdr:rowOff>
    </xdr:to>
    <xdr:sp macro="" textlink="">
      <xdr:nvSpPr>
        <xdr:cNvPr id="438" name="楕円 437">
          <a:extLst>
            <a:ext uri="{FF2B5EF4-FFF2-40B4-BE49-F238E27FC236}">
              <a16:creationId xmlns:a16="http://schemas.microsoft.com/office/drawing/2014/main" id="{DEBEED8F-F316-4076-A5FD-6325A483D4FF}"/>
            </a:ext>
          </a:extLst>
        </xdr:cNvPr>
        <xdr:cNvSpPr/>
      </xdr:nvSpPr>
      <xdr:spPr>
        <a:xfrm>
          <a:off x="1357884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66675</xdr:rowOff>
    </xdr:from>
    <xdr:to>
      <xdr:col>85</xdr:col>
      <xdr:colOff>127000</xdr:colOff>
      <xdr:row>39</xdr:row>
      <xdr:rowOff>85725</xdr:rowOff>
    </xdr:to>
    <xdr:cxnSp macro="">
      <xdr:nvCxnSpPr>
        <xdr:cNvPr id="439" name="直線コネクタ 438">
          <a:extLst>
            <a:ext uri="{FF2B5EF4-FFF2-40B4-BE49-F238E27FC236}">
              <a16:creationId xmlns:a16="http://schemas.microsoft.com/office/drawing/2014/main" id="{C084B9F9-3D10-4C96-8234-189C0190032F}"/>
            </a:ext>
          </a:extLst>
        </xdr:cNvPr>
        <xdr:cNvCxnSpPr/>
      </xdr:nvCxnSpPr>
      <xdr:spPr>
        <a:xfrm>
          <a:off x="13629640" y="6604635"/>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164465</xdr:rowOff>
    </xdr:from>
    <xdr:to>
      <xdr:col>76</xdr:col>
      <xdr:colOff>165100</xdr:colOff>
      <xdr:row>39</xdr:row>
      <xdr:rowOff>94615</xdr:rowOff>
    </xdr:to>
    <xdr:sp macro="" textlink="">
      <xdr:nvSpPr>
        <xdr:cNvPr id="440" name="楕円 439">
          <a:extLst>
            <a:ext uri="{FF2B5EF4-FFF2-40B4-BE49-F238E27FC236}">
              <a16:creationId xmlns:a16="http://schemas.microsoft.com/office/drawing/2014/main" id="{FA8B99FD-F804-4A58-96EC-149AA96A5FCA}"/>
            </a:ext>
          </a:extLst>
        </xdr:cNvPr>
        <xdr:cNvSpPr/>
      </xdr:nvSpPr>
      <xdr:spPr>
        <a:xfrm>
          <a:off x="12804140" y="653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43815</xdr:rowOff>
    </xdr:from>
    <xdr:to>
      <xdr:col>81</xdr:col>
      <xdr:colOff>50800</xdr:colOff>
      <xdr:row>39</xdr:row>
      <xdr:rowOff>66675</xdr:rowOff>
    </xdr:to>
    <xdr:cxnSp macro="">
      <xdr:nvCxnSpPr>
        <xdr:cNvPr id="441" name="直線コネクタ 440">
          <a:extLst>
            <a:ext uri="{FF2B5EF4-FFF2-40B4-BE49-F238E27FC236}">
              <a16:creationId xmlns:a16="http://schemas.microsoft.com/office/drawing/2014/main" id="{258B1971-E3CA-4EE8-BFEB-9333F28674D8}"/>
            </a:ext>
          </a:extLst>
        </xdr:cNvPr>
        <xdr:cNvCxnSpPr/>
      </xdr:nvCxnSpPr>
      <xdr:spPr>
        <a:xfrm>
          <a:off x="12854940" y="658177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137795</xdr:rowOff>
    </xdr:from>
    <xdr:to>
      <xdr:col>72</xdr:col>
      <xdr:colOff>38100</xdr:colOff>
      <xdr:row>39</xdr:row>
      <xdr:rowOff>67945</xdr:rowOff>
    </xdr:to>
    <xdr:sp macro="" textlink="">
      <xdr:nvSpPr>
        <xdr:cNvPr id="442" name="楕円 441">
          <a:extLst>
            <a:ext uri="{FF2B5EF4-FFF2-40B4-BE49-F238E27FC236}">
              <a16:creationId xmlns:a16="http://schemas.microsoft.com/office/drawing/2014/main" id="{0C04E932-AC72-492B-A4D1-4DB44C888178}"/>
            </a:ext>
          </a:extLst>
        </xdr:cNvPr>
        <xdr:cNvSpPr/>
      </xdr:nvSpPr>
      <xdr:spPr>
        <a:xfrm>
          <a:off x="12029440" y="6508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17145</xdr:rowOff>
    </xdr:from>
    <xdr:to>
      <xdr:col>76</xdr:col>
      <xdr:colOff>114300</xdr:colOff>
      <xdr:row>39</xdr:row>
      <xdr:rowOff>43815</xdr:rowOff>
    </xdr:to>
    <xdr:cxnSp macro="">
      <xdr:nvCxnSpPr>
        <xdr:cNvPr id="443" name="直線コネクタ 442">
          <a:extLst>
            <a:ext uri="{FF2B5EF4-FFF2-40B4-BE49-F238E27FC236}">
              <a16:creationId xmlns:a16="http://schemas.microsoft.com/office/drawing/2014/main" id="{7BC4E521-102A-4814-8BCD-50C76F544C15}"/>
            </a:ext>
          </a:extLst>
        </xdr:cNvPr>
        <xdr:cNvCxnSpPr/>
      </xdr:nvCxnSpPr>
      <xdr:spPr>
        <a:xfrm>
          <a:off x="12072620" y="655510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444" name="楕円 443">
          <a:extLst>
            <a:ext uri="{FF2B5EF4-FFF2-40B4-BE49-F238E27FC236}">
              <a16:creationId xmlns:a16="http://schemas.microsoft.com/office/drawing/2014/main" id="{C680794B-4DA7-4E94-BD79-DBE3E2485919}"/>
            </a:ext>
          </a:extLst>
        </xdr:cNvPr>
        <xdr:cNvSpPr/>
      </xdr:nvSpPr>
      <xdr:spPr>
        <a:xfrm>
          <a:off x="1123188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17145</xdr:rowOff>
    </xdr:from>
    <xdr:to>
      <xdr:col>71</xdr:col>
      <xdr:colOff>177800</xdr:colOff>
      <xdr:row>39</xdr:row>
      <xdr:rowOff>19050</xdr:rowOff>
    </xdr:to>
    <xdr:cxnSp macro="">
      <xdr:nvCxnSpPr>
        <xdr:cNvPr id="445" name="直線コネクタ 444">
          <a:extLst>
            <a:ext uri="{FF2B5EF4-FFF2-40B4-BE49-F238E27FC236}">
              <a16:creationId xmlns:a16="http://schemas.microsoft.com/office/drawing/2014/main" id="{5AC1BEF0-D350-430B-96FA-D3B68DC5C5EB}"/>
            </a:ext>
          </a:extLst>
        </xdr:cNvPr>
        <xdr:cNvCxnSpPr/>
      </xdr:nvCxnSpPr>
      <xdr:spPr>
        <a:xfrm flipV="1">
          <a:off x="11282680" y="655510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BD9E2E10-9888-42DE-B75D-C85BA95BC259}"/>
            </a:ext>
          </a:extLst>
        </xdr:cNvPr>
        <xdr:cNvSpPr txBox="1"/>
      </xdr:nvSpPr>
      <xdr:spPr>
        <a:xfrm>
          <a:off x="13437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9557FF0B-67C8-4CDC-9276-FB30B8D84C56}"/>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AD9E741-3C0F-4033-8A48-28CF1ACB8141}"/>
            </a:ext>
          </a:extLst>
        </xdr:cNvPr>
        <xdr:cNvSpPr txBox="1"/>
      </xdr:nvSpPr>
      <xdr:spPr>
        <a:xfrm>
          <a:off x="119005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4770726-E508-4702-A85B-B3E35572B482}"/>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108602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D5B05705-B849-434B-8C8C-3BBE510BA708}"/>
            </a:ext>
          </a:extLst>
        </xdr:cNvPr>
        <xdr:cNvSpPr txBox="1"/>
      </xdr:nvSpPr>
      <xdr:spPr>
        <a:xfrm>
          <a:off x="134372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85742</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9D9D6F2F-E37D-413D-8DDB-833B0A70B9DA}"/>
            </a:ext>
          </a:extLst>
        </xdr:cNvPr>
        <xdr:cNvSpPr txBox="1"/>
      </xdr:nvSpPr>
      <xdr:spPr>
        <a:xfrm>
          <a:off x="126752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59072</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F35D5031-672F-4E84-B38A-6DE4C33DDB56}"/>
            </a:ext>
          </a:extLst>
        </xdr:cNvPr>
        <xdr:cNvSpPr txBox="1"/>
      </xdr:nvSpPr>
      <xdr:spPr>
        <a:xfrm>
          <a:off x="119005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4C8D7FD6-EBB3-4AC5-ACBC-0F43ADED26BF}"/>
            </a:ext>
          </a:extLst>
        </xdr:cNvPr>
        <xdr:cNvSpPr txBox="1"/>
      </xdr:nvSpPr>
      <xdr:spPr>
        <a:xfrm>
          <a:off x="1110298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7C7E458-0974-487A-B3C8-930A822032F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E4E854F5-EC92-422C-8319-D3FA51E3608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B545DCE5-D944-42A2-A81B-1DA02473284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A1799090-F28C-476B-81A3-A40BC7FF7A5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9CB25B13-E8C9-4517-81C2-D97E91C8586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646CAAA3-4B14-44F6-AECA-1783D5E8930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C169A7C5-A119-4C8C-872B-D0C75C0C1BC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5E28949C-346D-4503-B3A9-F6A3113BF6D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442AD55B-550A-424E-BA2A-4D5913B3E4D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F1EB8321-24DA-40A5-8948-680E0F81488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4CFDB852-FA38-4C48-A59E-302416F6B02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E73D28DF-121C-42FB-8EF8-9ED6013B52A1}"/>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5ED0BDFD-6D2B-4072-ABA5-B6E08664162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4B2D6A3B-3AC0-4BD6-9FF0-BAB488B95B7D}"/>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A179C12A-0AD8-4D0D-9585-255C667D38B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A461A29C-B5AA-4B5F-AF9A-E49ADACDDD1D}"/>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D18E1D51-461D-4F9F-A424-19AD1C9E2C42}"/>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B481F11D-9469-47D9-BA59-3E1DD9285F73}"/>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24E7EE16-A105-47BF-A64D-0B6D24F1CE9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19B37A2F-663A-48E9-B5AB-091A0714C7FE}"/>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7186FC6B-EA1E-4C72-99F6-3212F42A36A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E0E30C4A-759E-404B-80EA-F91A2F640489}"/>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6D89BE7D-6B55-425B-9A50-D9297A219B4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7" name="直線コネクタ 476">
          <a:extLst>
            <a:ext uri="{FF2B5EF4-FFF2-40B4-BE49-F238E27FC236}">
              <a16:creationId xmlns:a16="http://schemas.microsoft.com/office/drawing/2014/main" id="{5C51C415-D801-44FD-A319-125E189591C7}"/>
            </a:ext>
          </a:extLst>
        </xdr:cNvPr>
        <xdr:cNvCxnSpPr/>
      </xdr:nvCxnSpPr>
      <xdr:spPr>
        <a:xfrm flipV="1">
          <a:off x="19509104" y="57378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8BAB60CC-4A1C-4815-8E27-CDA9A61E5F34}"/>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9" name="直線コネクタ 478">
          <a:extLst>
            <a:ext uri="{FF2B5EF4-FFF2-40B4-BE49-F238E27FC236}">
              <a16:creationId xmlns:a16="http://schemas.microsoft.com/office/drawing/2014/main" id="{4ED73393-C5DD-44C8-A63D-C24DE4838143}"/>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47237B28-54E1-49C8-AE49-87E247766791}"/>
            </a:ext>
          </a:extLst>
        </xdr:cNvPr>
        <xdr:cNvSpPr txBox="1"/>
      </xdr:nvSpPr>
      <xdr:spPr>
        <a:xfrm>
          <a:off x="1954784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1" name="直線コネクタ 480">
          <a:extLst>
            <a:ext uri="{FF2B5EF4-FFF2-40B4-BE49-F238E27FC236}">
              <a16:creationId xmlns:a16="http://schemas.microsoft.com/office/drawing/2014/main" id="{BB882CAB-B831-49C0-A2C3-D49129146531}"/>
            </a:ext>
          </a:extLst>
        </xdr:cNvPr>
        <xdr:cNvCxnSpPr/>
      </xdr:nvCxnSpPr>
      <xdr:spPr>
        <a:xfrm>
          <a:off x="1944370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A5606276-CC60-45F8-904E-89FA15705C4C}"/>
            </a:ext>
          </a:extLst>
        </xdr:cNvPr>
        <xdr:cNvSpPr txBox="1"/>
      </xdr:nvSpPr>
      <xdr:spPr>
        <a:xfrm>
          <a:off x="19547840" y="669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3" name="フローチャート: 判断 482">
          <a:extLst>
            <a:ext uri="{FF2B5EF4-FFF2-40B4-BE49-F238E27FC236}">
              <a16:creationId xmlns:a16="http://schemas.microsoft.com/office/drawing/2014/main" id="{E64D86EA-5474-4699-8495-1D04189CDD15}"/>
            </a:ext>
          </a:extLst>
        </xdr:cNvPr>
        <xdr:cNvSpPr/>
      </xdr:nvSpPr>
      <xdr:spPr>
        <a:xfrm>
          <a:off x="1945894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4" name="フローチャート: 判断 483">
          <a:extLst>
            <a:ext uri="{FF2B5EF4-FFF2-40B4-BE49-F238E27FC236}">
              <a16:creationId xmlns:a16="http://schemas.microsoft.com/office/drawing/2014/main" id="{4EDB153F-2E3B-4295-8904-F6AD08A7AD3C}"/>
            </a:ext>
          </a:extLst>
        </xdr:cNvPr>
        <xdr:cNvSpPr/>
      </xdr:nvSpPr>
      <xdr:spPr>
        <a:xfrm>
          <a:off x="1873504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5" name="フローチャート: 判断 484">
          <a:extLst>
            <a:ext uri="{FF2B5EF4-FFF2-40B4-BE49-F238E27FC236}">
              <a16:creationId xmlns:a16="http://schemas.microsoft.com/office/drawing/2014/main" id="{630598FF-DBD3-449D-949B-C107B0A73DF2}"/>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6" name="フローチャート: 判断 485">
          <a:extLst>
            <a:ext uri="{FF2B5EF4-FFF2-40B4-BE49-F238E27FC236}">
              <a16:creationId xmlns:a16="http://schemas.microsoft.com/office/drawing/2014/main" id="{2DFE8507-F297-4C98-BB6D-8A641775BF11}"/>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7" name="フローチャート: 判断 486">
          <a:extLst>
            <a:ext uri="{FF2B5EF4-FFF2-40B4-BE49-F238E27FC236}">
              <a16:creationId xmlns:a16="http://schemas.microsoft.com/office/drawing/2014/main" id="{5062407F-70DF-4014-8C92-477C1E769DDB}"/>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B348767-68E0-4544-B18B-07F1245F931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14AE8F6-D094-492C-AD75-9955F51CAE4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728ABA7-572E-4CF4-9C88-B81B070CF44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5A038F0-A245-42CB-9EDA-7E2F3774D83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44E779B-0E67-45D7-B8AA-075DB710EF0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10160</xdr:rowOff>
    </xdr:from>
    <xdr:to>
      <xdr:col>116</xdr:col>
      <xdr:colOff>114300</xdr:colOff>
      <xdr:row>35</xdr:row>
      <xdr:rowOff>111760</xdr:rowOff>
    </xdr:to>
    <xdr:sp macro="" textlink="">
      <xdr:nvSpPr>
        <xdr:cNvPr id="493" name="楕円 492">
          <a:extLst>
            <a:ext uri="{FF2B5EF4-FFF2-40B4-BE49-F238E27FC236}">
              <a16:creationId xmlns:a16="http://schemas.microsoft.com/office/drawing/2014/main" id="{A3A6B392-582E-4F94-9B71-FE78B2C776DE}"/>
            </a:ext>
          </a:extLst>
        </xdr:cNvPr>
        <xdr:cNvSpPr/>
      </xdr:nvSpPr>
      <xdr:spPr>
        <a:xfrm>
          <a:off x="1945894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33037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46309B8A-59B3-4915-A4ED-7A084F0E986F}"/>
            </a:ext>
          </a:extLst>
        </xdr:cNvPr>
        <xdr:cNvSpPr txBox="1"/>
      </xdr:nvSpPr>
      <xdr:spPr>
        <a:xfrm>
          <a:off x="19547840" y="57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6350</xdr:rowOff>
    </xdr:from>
    <xdr:to>
      <xdr:col>112</xdr:col>
      <xdr:colOff>38100</xdr:colOff>
      <xdr:row>35</xdr:row>
      <xdr:rowOff>107950</xdr:rowOff>
    </xdr:to>
    <xdr:sp macro="" textlink="">
      <xdr:nvSpPr>
        <xdr:cNvPr id="495" name="楕円 494">
          <a:extLst>
            <a:ext uri="{FF2B5EF4-FFF2-40B4-BE49-F238E27FC236}">
              <a16:creationId xmlns:a16="http://schemas.microsoft.com/office/drawing/2014/main" id="{7148F728-C645-473F-AE27-B7058100F859}"/>
            </a:ext>
          </a:extLst>
        </xdr:cNvPr>
        <xdr:cNvSpPr/>
      </xdr:nvSpPr>
      <xdr:spPr>
        <a:xfrm>
          <a:off x="18735040" y="5873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57150</xdr:rowOff>
    </xdr:from>
    <xdr:to>
      <xdr:col>116</xdr:col>
      <xdr:colOff>63500</xdr:colOff>
      <xdr:row>35</xdr:row>
      <xdr:rowOff>60960</xdr:rowOff>
    </xdr:to>
    <xdr:cxnSp macro="">
      <xdr:nvCxnSpPr>
        <xdr:cNvPr id="496" name="直線コネクタ 495">
          <a:extLst>
            <a:ext uri="{FF2B5EF4-FFF2-40B4-BE49-F238E27FC236}">
              <a16:creationId xmlns:a16="http://schemas.microsoft.com/office/drawing/2014/main" id="{EE46910B-EC48-418C-AFAA-1A9C84779507}"/>
            </a:ext>
          </a:extLst>
        </xdr:cNvPr>
        <xdr:cNvCxnSpPr/>
      </xdr:nvCxnSpPr>
      <xdr:spPr>
        <a:xfrm>
          <a:off x="18778220" y="592455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166370</xdr:rowOff>
    </xdr:from>
    <xdr:to>
      <xdr:col>107</xdr:col>
      <xdr:colOff>101600</xdr:colOff>
      <xdr:row>35</xdr:row>
      <xdr:rowOff>96520</xdr:rowOff>
    </xdr:to>
    <xdr:sp macro="" textlink="">
      <xdr:nvSpPr>
        <xdr:cNvPr id="497" name="楕円 496">
          <a:extLst>
            <a:ext uri="{FF2B5EF4-FFF2-40B4-BE49-F238E27FC236}">
              <a16:creationId xmlns:a16="http://schemas.microsoft.com/office/drawing/2014/main" id="{A5355A11-EFBD-46AE-8911-AD4CA03B1D4C}"/>
            </a:ext>
          </a:extLst>
        </xdr:cNvPr>
        <xdr:cNvSpPr/>
      </xdr:nvSpPr>
      <xdr:spPr>
        <a:xfrm>
          <a:off x="17937480" y="586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45720</xdr:rowOff>
    </xdr:from>
    <xdr:to>
      <xdr:col>111</xdr:col>
      <xdr:colOff>177800</xdr:colOff>
      <xdr:row>35</xdr:row>
      <xdr:rowOff>57150</xdr:rowOff>
    </xdr:to>
    <xdr:cxnSp macro="">
      <xdr:nvCxnSpPr>
        <xdr:cNvPr id="498" name="直線コネクタ 497">
          <a:extLst>
            <a:ext uri="{FF2B5EF4-FFF2-40B4-BE49-F238E27FC236}">
              <a16:creationId xmlns:a16="http://schemas.microsoft.com/office/drawing/2014/main" id="{E6629176-D2EE-4867-AFAC-5CE9B92B455A}"/>
            </a:ext>
          </a:extLst>
        </xdr:cNvPr>
        <xdr:cNvCxnSpPr/>
      </xdr:nvCxnSpPr>
      <xdr:spPr>
        <a:xfrm>
          <a:off x="17988280" y="591312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162560</xdr:rowOff>
    </xdr:from>
    <xdr:to>
      <xdr:col>102</xdr:col>
      <xdr:colOff>165100</xdr:colOff>
      <xdr:row>35</xdr:row>
      <xdr:rowOff>92710</xdr:rowOff>
    </xdr:to>
    <xdr:sp macro="" textlink="">
      <xdr:nvSpPr>
        <xdr:cNvPr id="499" name="楕円 498">
          <a:extLst>
            <a:ext uri="{FF2B5EF4-FFF2-40B4-BE49-F238E27FC236}">
              <a16:creationId xmlns:a16="http://schemas.microsoft.com/office/drawing/2014/main" id="{F1A9D9AE-52A9-4D4F-901F-2928D1D367D4}"/>
            </a:ext>
          </a:extLst>
        </xdr:cNvPr>
        <xdr:cNvSpPr/>
      </xdr:nvSpPr>
      <xdr:spPr>
        <a:xfrm>
          <a:off x="17162780" y="5862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41910</xdr:rowOff>
    </xdr:from>
    <xdr:to>
      <xdr:col>107</xdr:col>
      <xdr:colOff>50800</xdr:colOff>
      <xdr:row>35</xdr:row>
      <xdr:rowOff>45720</xdr:rowOff>
    </xdr:to>
    <xdr:cxnSp macro="">
      <xdr:nvCxnSpPr>
        <xdr:cNvPr id="500" name="直線コネクタ 499">
          <a:extLst>
            <a:ext uri="{FF2B5EF4-FFF2-40B4-BE49-F238E27FC236}">
              <a16:creationId xmlns:a16="http://schemas.microsoft.com/office/drawing/2014/main" id="{2B810DD9-6DAE-477D-8D5B-64C15934545F}"/>
            </a:ext>
          </a:extLst>
        </xdr:cNvPr>
        <xdr:cNvCxnSpPr/>
      </xdr:nvCxnSpPr>
      <xdr:spPr>
        <a:xfrm>
          <a:off x="17213580" y="590931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154940</xdr:rowOff>
    </xdr:from>
    <xdr:to>
      <xdr:col>98</xdr:col>
      <xdr:colOff>38100</xdr:colOff>
      <xdr:row>35</xdr:row>
      <xdr:rowOff>85090</xdr:rowOff>
    </xdr:to>
    <xdr:sp macro="" textlink="">
      <xdr:nvSpPr>
        <xdr:cNvPr id="501" name="楕円 500">
          <a:extLst>
            <a:ext uri="{FF2B5EF4-FFF2-40B4-BE49-F238E27FC236}">
              <a16:creationId xmlns:a16="http://schemas.microsoft.com/office/drawing/2014/main" id="{8D79FFB9-1358-4BB8-8C8C-9A85A89A751E}"/>
            </a:ext>
          </a:extLst>
        </xdr:cNvPr>
        <xdr:cNvSpPr/>
      </xdr:nvSpPr>
      <xdr:spPr>
        <a:xfrm>
          <a:off x="16388080" y="5854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34290</xdr:rowOff>
    </xdr:from>
    <xdr:to>
      <xdr:col>102</xdr:col>
      <xdr:colOff>114300</xdr:colOff>
      <xdr:row>35</xdr:row>
      <xdr:rowOff>41910</xdr:rowOff>
    </xdr:to>
    <xdr:cxnSp macro="">
      <xdr:nvCxnSpPr>
        <xdr:cNvPr id="502" name="直線コネクタ 501">
          <a:extLst>
            <a:ext uri="{FF2B5EF4-FFF2-40B4-BE49-F238E27FC236}">
              <a16:creationId xmlns:a16="http://schemas.microsoft.com/office/drawing/2014/main" id="{33FC75E4-5F72-4F80-A9A9-3A0B39A19999}"/>
            </a:ext>
          </a:extLst>
        </xdr:cNvPr>
        <xdr:cNvCxnSpPr/>
      </xdr:nvCxnSpPr>
      <xdr:spPr>
        <a:xfrm>
          <a:off x="16431260" y="590169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AC5899FF-53E9-48B6-AB4B-D186D4B6595E}"/>
            </a:ext>
          </a:extLst>
        </xdr:cNvPr>
        <xdr:cNvSpPr txBox="1"/>
      </xdr:nvSpPr>
      <xdr:spPr>
        <a:xfrm>
          <a:off x="185611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2DF942B2-70A2-46A9-975A-2E3A6AA659F4}"/>
            </a:ext>
          </a:extLst>
        </xdr:cNvPr>
        <xdr:cNvSpPr txBox="1"/>
      </xdr:nvSpPr>
      <xdr:spPr>
        <a:xfrm>
          <a:off x="1777626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42E4FD00-3F5F-44BF-BB91-7CDBC33CFCAB}"/>
            </a:ext>
          </a:extLst>
        </xdr:cNvPr>
        <xdr:cNvSpPr txBox="1"/>
      </xdr:nvSpPr>
      <xdr:spPr>
        <a:xfrm>
          <a:off x="1700156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72840011-8CE4-41A9-9E37-A1773F2CB002}"/>
            </a:ext>
          </a:extLst>
        </xdr:cNvPr>
        <xdr:cNvSpPr txBox="1"/>
      </xdr:nvSpPr>
      <xdr:spPr>
        <a:xfrm>
          <a:off x="16226867"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124477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AEF30D08-EF5E-4382-89D8-3CF6CD0DB15E}"/>
            </a:ext>
          </a:extLst>
        </xdr:cNvPr>
        <xdr:cNvSpPr txBox="1"/>
      </xdr:nvSpPr>
      <xdr:spPr>
        <a:xfrm>
          <a:off x="18561127" y="56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113047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E33AD717-7BC2-4629-8087-8F69CC6A8A7B}"/>
            </a:ext>
          </a:extLst>
        </xdr:cNvPr>
        <xdr:cNvSpPr txBox="1"/>
      </xdr:nvSpPr>
      <xdr:spPr>
        <a:xfrm>
          <a:off x="17776267" y="564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109237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AA3F6237-746E-41FF-BEE0-797F4BDD19FC}"/>
            </a:ext>
          </a:extLst>
        </xdr:cNvPr>
        <xdr:cNvSpPr txBox="1"/>
      </xdr:nvSpPr>
      <xdr:spPr>
        <a:xfrm>
          <a:off x="17001567" y="56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101617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C4E4A41-638C-4B71-B808-288056D7AD5F}"/>
            </a:ext>
          </a:extLst>
        </xdr:cNvPr>
        <xdr:cNvSpPr txBox="1"/>
      </xdr:nvSpPr>
      <xdr:spPr>
        <a:xfrm>
          <a:off x="16226867" y="563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B369D1AA-4F05-4EAB-B1A6-9079B8E13CF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5A2C2D0D-E8A9-4EA4-957E-D4D503B3B44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6FDC6C10-8456-4CB7-91B4-6D778221809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5E291421-C713-4FEB-A288-CB559778228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F1B9F900-CB0C-46EC-BB62-7EA66C2FDD7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168F47E4-3033-4F4B-910C-F9ADDADE9C3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5519855-A6EE-444D-8584-931DDE4317B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A0C8D3F4-18CA-4B56-B39C-01BAD3FFA72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C3E45496-643F-415B-B8FA-9487DA04852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4720DA7C-6978-4234-89FD-26569DF598F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5997ADFC-FF7A-46C7-8F04-BA7DB4D32D0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182D3AE7-36CA-479C-B71E-CCF28908DB68}"/>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7B2A1E62-75E9-46C1-893D-C7F49AD6D9B8}"/>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B0BB18E8-F558-4290-8943-7DE440034F28}"/>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9072A75A-CAC2-44D6-A307-1DEADD8F1CF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F30E33B5-37C3-4C11-8F97-DD2AABA5BCF4}"/>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E4612144-9BAE-4C24-BB9D-B27ABD87CC89}"/>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4E3BB7B-4F99-4E9E-86CC-A7C246BE70F6}"/>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56AC45D4-AC5E-4BED-99BF-EE8BFE7D7C2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30C0CE8C-DE99-4FFF-A55A-0F6ED16C8C36}"/>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C1721745-4C54-466E-9FFD-3D6450706CA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E9D4AA54-2A2D-4FF8-A7E5-42BBEFD5A5A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9EBCC152-B395-4C0A-9B70-F0A267027114}"/>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11A50A-D64B-4A81-AE13-C0DC56DD4A6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5" name="直線コネクタ 534">
          <a:extLst>
            <a:ext uri="{FF2B5EF4-FFF2-40B4-BE49-F238E27FC236}">
              <a16:creationId xmlns:a16="http://schemas.microsoft.com/office/drawing/2014/main" id="{4E167EA7-61D4-4B0D-870E-57E3AA23C3F6}"/>
            </a:ext>
          </a:extLst>
        </xdr:cNvPr>
        <xdr:cNvCxnSpPr/>
      </xdr:nvCxnSpPr>
      <xdr:spPr>
        <a:xfrm flipV="1">
          <a:off x="14375764" y="954024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2C746C0C-863A-4A7A-9C2C-C3B9658365F5}"/>
            </a:ext>
          </a:extLst>
        </xdr:cNvPr>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7" name="直線コネクタ 536">
          <a:extLst>
            <a:ext uri="{FF2B5EF4-FFF2-40B4-BE49-F238E27FC236}">
              <a16:creationId xmlns:a16="http://schemas.microsoft.com/office/drawing/2014/main" id="{F6359B35-3B31-47E5-B542-82445D1E84F1}"/>
            </a:ext>
          </a:extLst>
        </xdr:cNvPr>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E8F0E4C6-4CE0-4706-AB36-03FC4F14B6B6}"/>
            </a:ext>
          </a:extLst>
        </xdr:cNvPr>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9" name="直線コネクタ 538">
          <a:extLst>
            <a:ext uri="{FF2B5EF4-FFF2-40B4-BE49-F238E27FC236}">
              <a16:creationId xmlns:a16="http://schemas.microsoft.com/office/drawing/2014/main" id="{0FA8BC6C-F53F-4353-8083-EA3867227824}"/>
            </a:ext>
          </a:extLst>
        </xdr:cNvPr>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115868-F4B8-491C-928E-117E12098C37}"/>
            </a:ext>
          </a:extLst>
        </xdr:cNvPr>
        <xdr:cNvSpPr txBox="1"/>
      </xdr:nvSpPr>
      <xdr:spPr>
        <a:xfrm>
          <a:off x="144145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1" name="フローチャート: 判断 540">
          <a:extLst>
            <a:ext uri="{FF2B5EF4-FFF2-40B4-BE49-F238E27FC236}">
              <a16:creationId xmlns:a16="http://schemas.microsoft.com/office/drawing/2014/main" id="{C5F9BAD2-94C4-4743-ADBF-B786A3DDD270}"/>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2" name="フローチャート: 判断 541">
          <a:extLst>
            <a:ext uri="{FF2B5EF4-FFF2-40B4-BE49-F238E27FC236}">
              <a16:creationId xmlns:a16="http://schemas.microsoft.com/office/drawing/2014/main" id="{AB1DF22F-941B-426E-A1EF-EC3314CCBD28}"/>
            </a:ext>
          </a:extLst>
        </xdr:cNvPr>
        <xdr:cNvSpPr/>
      </xdr:nvSpPr>
      <xdr:spPr>
        <a:xfrm>
          <a:off x="1357884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3" name="フローチャート: 判断 542">
          <a:extLst>
            <a:ext uri="{FF2B5EF4-FFF2-40B4-BE49-F238E27FC236}">
              <a16:creationId xmlns:a16="http://schemas.microsoft.com/office/drawing/2014/main" id="{13A8A2D5-1E05-4595-A0CB-65022F49DBF8}"/>
            </a:ext>
          </a:extLst>
        </xdr:cNvPr>
        <xdr:cNvSpPr/>
      </xdr:nvSpPr>
      <xdr:spPr>
        <a:xfrm>
          <a:off x="1280414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44" name="フローチャート: 判断 543">
          <a:extLst>
            <a:ext uri="{FF2B5EF4-FFF2-40B4-BE49-F238E27FC236}">
              <a16:creationId xmlns:a16="http://schemas.microsoft.com/office/drawing/2014/main" id="{734A30E3-F2DF-47B3-9074-5A0353C800C2}"/>
            </a:ext>
          </a:extLst>
        </xdr:cNvPr>
        <xdr:cNvSpPr/>
      </xdr:nvSpPr>
      <xdr:spPr>
        <a:xfrm>
          <a:off x="12029440" y="101161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545" name="フローチャート: 判断 544">
          <a:extLst>
            <a:ext uri="{FF2B5EF4-FFF2-40B4-BE49-F238E27FC236}">
              <a16:creationId xmlns:a16="http://schemas.microsoft.com/office/drawing/2014/main" id="{298F22D9-8CE1-4D84-A96C-EA793D1934C1}"/>
            </a:ext>
          </a:extLst>
        </xdr:cNvPr>
        <xdr:cNvSpPr/>
      </xdr:nvSpPr>
      <xdr:spPr>
        <a:xfrm>
          <a:off x="1123188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69F1E73-FA61-499D-9F7F-810EEF37175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65717BE-A527-4CF4-B14E-6350B919A07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FE0E866-BA33-4A7F-ABCB-8B6B3E155F8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3239943-1703-4CA6-910A-4B255F4C35A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8047403-91B1-4F0C-AF41-FAD692DE150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53975</xdr:rowOff>
    </xdr:from>
    <xdr:to>
      <xdr:col>85</xdr:col>
      <xdr:colOff>177800</xdr:colOff>
      <xdr:row>62</xdr:row>
      <xdr:rowOff>155575</xdr:rowOff>
    </xdr:to>
    <xdr:sp macro="" textlink="">
      <xdr:nvSpPr>
        <xdr:cNvPr id="551" name="楕円 550">
          <a:extLst>
            <a:ext uri="{FF2B5EF4-FFF2-40B4-BE49-F238E27FC236}">
              <a16:creationId xmlns:a16="http://schemas.microsoft.com/office/drawing/2014/main" id="{6B0EC412-B1A7-45EA-9E8F-99818E03EC33}"/>
            </a:ext>
          </a:extLst>
        </xdr:cNvPr>
        <xdr:cNvSpPr/>
      </xdr:nvSpPr>
      <xdr:spPr>
        <a:xfrm>
          <a:off x="14325600" y="104476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32402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473F484B-9E4C-4D2B-BB5D-1FE774C1CF8C}"/>
            </a:ext>
          </a:extLst>
        </xdr:cNvPr>
        <xdr:cNvSpPr txBox="1"/>
      </xdr:nvSpPr>
      <xdr:spPr>
        <a:xfrm>
          <a:off x="1441450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33020</xdr:rowOff>
    </xdr:from>
    <xdr:to>
      <xdr:col>81</xdr:col>
      <xdr:colOff>101600</xdr:colOff>
      <xdr:row>62</xdr:row>
      <xdr:rowOff>134620</xdr:rowOff>
    </xdr:to>
    <xdr:sp macro="" textlink="">
      <xdr:nvSpPr>
        <xdr:cNvPr id="553" name="楕円 552">
          <a:extLst>
            <a:ext uri="{FF2B5EF4-FFF2-40B4-BE49-F238E27FC236}">
              <a16:creationId xmlns:a16="http://schemas.microsoft.com/office/drawing/2014/main" id="{379402AD-C099-43E2-920C-3E6F6D18E1E7}"/>
            </a:ext>
          </a:extLst>
        </xdr:cNvPr>
        <xdr:cNvSpPr/>
      </xdr:nvSpPr>
      <xdr:spPr>
        <a:xfrm>
          <a:off x="1357884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83820</xdr:rowOff>
    </xdr:from>
    <xdr:to>
      <xdr:col>85</xdr:col>
      <xdr:colOff>127000</xdr:colOff>
      <xdr:row>62</xdr:row>
      <xdr:rowOff>104775</xdr:rowOff>
    </xdr:to>
    <xdr:cxnSp macro="">
      <xdr:nvCxnSpPr>
        <xdr:cNvPr id="554" name="直線コネクタ 553">
          <a:extLst>
            <a:ext uri="{FF2B5EF4-FFF2-40B4-BE49-F238E27FC236}">
              <a16:creationId xmlns:a16="http://schemas.microsoft.com/office/drawing/2014/main" id="{B9969E0C-3BA3-4580-B30A-440467EAD3E5}"/>
            </a:ext>
          </a:extLst>
        </xdr:cNvPr>
        <xdr:cNvCxnSpPr/>
      </xdr:nvCxnSpPr>
      <xdr:spPr>
        <a:xfrm>
          <a:off x="13629640" y="10477500"/>
          <a:ext cx="7467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21590</xdr:rowOff>
    </xdr:from>
    <xdr:to>
      <xdr:col>76</xdr:col>
      <xdr:colOff>165100</xdr:colOff>
      <xdr:row>62</xdr:row>
      <xdr:rowOff>123190</xdr:rowOff>
    </xdr:to>
    <xdr:sp macro="" textlink="">
      <xdr:nvSpPr>
        <xdr:cNvPr id="555" name="楕円 554">
          <a:extLst>
            <a:ext uri="{FF2B5EF4-FFF2-40B4-BE49-F238E27FC236}">
              <a16:creationId xmlns:a16="http://schemas.microsoft.com/office/drawing/2014/main" id="{BB275725-CB42-4C7F-909E-B05481CAE9BF}"/>
            </a:ext>
          </a:extLst>
        </xdr:cNvPr>
        <xdr:cNvSpPr/>
      </xdr:nvSpPr>
      <xdr:spPr>
        <a:xfrm>
          <a:off x="1280414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72390</xdr:rowOff>
    </xdr:from>
    <xdr:to>
      <xdr:col>81</xdr:col>
      <xdr:colOff>50800</xdr:colOff>
      <xdr:row>62</xdr:row>
      <xdr:rowOff>83820</xdr:rowOff>
    </xdr:to>
    <xdr:cxnSp macro="">
      <xdr:nvCxnSpPr>
        <xdr:cNvPr id="556" name="直線コネクタ 555">
          <a:extLst>
            <a:ext uri="{FF2B5EF4-FFF2-40B4-BE49-F238E27FC236}">
              <a16:creationId xmlns:a16="http://schemas.microsoft.com/office/drawing/2014/main" id="{0A82AC9F-6AE9-4856-9BB6-BCD09FFFF0AB}"/>
            </a:ext>
          </a:extLst>
        </xdr:cNvPr>
        <xdr:cNvCxnSpPr/>
      </xdr:nvCxnSpPr>
      <xdr:spPr>
        <a:xfrm>
          <a:off x="12854940" y="1046607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xdr:rowOff>
    </xdr:from>
    <xdr:to>
      <xdr:col>72</xdr:col>
      <xdr:colOff>38100</xdr:colOff>
      <xdr:row>62</xdr:row>
      <xdr:rowOff>102235</xdr:rowOff>
    </xdr:to>
    <xdr:sp macro="" textlink="">
      <xdr:nvSpPr>
        <xdr:cNvPr id="557" name="楕円 556">
          <a:extLst>
            <a:ext uri="{FF2B5EF4-FFF2-40B4-BE49-F238E27FC236}">
              <a16:creationId xmlns:a16="http://schemas.microsoft.com/office/drawing/2014/main" id="{D13D55DC-2CE6-46D5-935D-C261D6E03937}"/>
            </a:ext>
          </a:extLst>
        </xdr:cNvPr>
        <xdr:cNvSpPr/>
      </xdr:nvSpPr>
      <xdr:spPr>
        <a:xfrm>
          <a:off x="12029440" y="10394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51435</xdr:rowOff>
    </xdr:from>
    <xdr:to>
      <xdr:col>76</xdr:col>
      <xdr:colOff>114300</xdr:colOff>
      <xdr:row>62</xdr:row>
      <xdr:rowOff>72390</xdr:rowOff>
    </xdr:to>
    <xdr:cxnSp macro="">
      <xdr:nvCxnSpPr>
        <xdr:cNvPr id="558" name="直線コネクタ 557">
          <a:extLst>
            <a:ext uri="{FF2B5EF4-FFF2-40B4-BE49-F238E27FC236}">
              <a16:creationId xmlns:a16="http://schemas.microsoft.com/office/drawing/2014/main" id="{C4F93490-9763-487E-AFD1-119C966F870C}"/>
            </a:ext>
          </a:extLst>
        </xdr:cNvPr>
        <xdr:cNvCxnSpPr/>
      </xdr:nvCxnSpPr>
      <xdr:spPr>
        <a:xfrm>
          <a:off x="12072620" y="10445115"/>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139700</xdr:rowOff>
    </xdr:from>
    <xdr:to>
      <xdr:col>67</xdr:col>
      <xdr:colOff>101600</xdr:colOff>
      <xdr:row>62</xdr:row>
      <xdr:rowOff>69850</xdr:rowOff>
    </xdr:to>
    <xdr:sp macro="" textlink="">
      <xdr:nvSpPr>
        <xdr:cNvPr id="559" name="楕円 558">
          <a:extLst>
            <a:ext uri="{FF2B5EF4-FFF2-40B4-BE49-F238E27FC236}">
              <a16:creationId xmlns:a16="http://schemas.microsoft.com/office/drawing/2014/main" id="{7299BB6C-8128-4789-BF46-14950E9ED2C1}"/>
            </a:ext>
          </a:extLst>
        </xdr:cNvPr>
        <xdr:cNvSpPr/>
      </xdr:nvSpPr>
      <xdr:spPr>
        <a:xfrm>
          <a:off x="11231880" y="1036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19050</xdr:rowOff>
    </xdr:from>
    <xdr:to>
      <xdr:col>71</xdr:col>
      <xdr:colOff>177800</xdr:colOff>
      <xdr:row>62</xdr:row>
      <xdr:rowOff>51435</xdr:rowOff>
    </xdr:to>
    <xdr:cxnSp macro="">
      <xdr:nvCxnSpPr>
        <xdr:cNvPr id="560" name="直線コネクタ 559">
          <a:extLst>
            <a:ext uri="{FF2B5EF4-FFF2-40B4-BE49-F238E27FC236}">
              <a16:creationId xmlns:a16="http://schemas.microsoft.com/office/drawing/2014/main" id="{F98330ED-4F7A-4C9B-8D4D-161F11F5C467}"/>
            </a:ext>
          </a:extLst>
        </xdr:cNvPr>
        <xdr:cNvCxnSpPr/>
      </xdr:nvCxnSpPr>
      <xdr:spPr>
        <a:xfrm>
          <a:off x="11282680" y="1041273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1" name="n_1aveValue【学校施設】&#10;有形固定資産減価償却率">
          <a:extLst>
            <a:ext uri="{FF2B5EF4-FFF2-40B4-BE49-F238E27FC236}">
              <a16:creationId xmlns:a16="http://schemas.microsoft.com/office/drawing/2014/main" id="{F2FA933B-5728-4992-82B4-450B7C2A4B91}"/>
            </a:ext>
          </a:extLst>
        </xdr:cNvPr>
        <xdr:cNvSpPr txBox="1"/>
      </xdr:nvSpPr>
      <xdr:spPr>
        <a:xfrm>
          <a:off x="134372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2" name="n_2aveValue【学校施設】&#10;有形固定資産減価償却率">
          <a:extLst>
            <a:ext uri="{FF2B5EF4-FFF2-40B4-BE49-F238E27FC236}">
              <a16:creationId xmlns:a16="http://schemas.microsoft.com/office/drawing/2014/main" id="{F9E3A32D-1877-4A7C-A641-81E5D6E1FA9E}"/>
            </a:ext>
          </a:extLst>
        </xdr:cNvPr>
        <xdr:cNvSpPr txBox="1"/>
      </xdr:nvSpPr>
      <xdr:spPr>
        <a:xfrm>
          <a:off x="126752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563" name="n_3aveValue【学校施設】&#10;有形固定資産減価償却率">
          <a:extLst>
            <a:ext uri="{FF2B5EF4-FFF2-40B4-BE49-F238E27FC236}">
              <a16:creationId xmlns:a16="http://schemas.microsoft.com/office/drawing/2014/main" id="{384EB7B6-683F-48A4-8544-448AE965556F}"/>
            </a:ext>
          </a:extLst>
        </xdr:cNvPr>
        <xdr:cNvSpPr txBox="1"/>
      </xdr:nvSpPr>
      <xdr:spPr>
        <a:xfrm>
          <a:off x="119005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154957</xdr:rowOff>
    </xdr:from>
    <xdr:ext cx="405111" cy="259045"/>
    <xdr:sp macro="" textlink="">
      <xdr:nvSpPr>
        <xdr:cNvPr id="564" name="n_4aveValue【学校施設】&#10;有形固定資産減価償却率">
          <a:extLst>
            <a:ext uri="{FF2B5EF4-FFF2-40B4-BE49-F238E27FC236}">
              <a16:creationId xmlns:a16="http://schemas.microsoft.com/office/drawing/2014/main" id="{2C21CCBC-E558-4AA9-8049-8A177AB49F50}"/>
            </a:ext>
          </a:extLst>
        </xdr:cNvPr>
        <xdr:cNvSpPr txBox="1"/>
      </xdr:nvSpPr>
      <xdr:spPr>
        <a:xfrm>
          <a:off x="1110298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125747</xdr:rowOff>
    </xdr:from>
    <xdr:ext cx="405111" cy="259045"/>
    <xdr:sp macro="" textlink="">
      <xdr:nvSpPr>
        <xdr:cNvPr id="565" name="n_1mainValue【学校施設】&#10;有形固定資産減価償却率">
          <a:extLst>
            <a:ext uri="{FF2B5EF4-FFF2-40B4-BE49-F238E27FC236}">
              <a16:creationId xmlns:a16="http://schemas.microsoft.com/office/drawing/2014/main" id="{E30FDED8-472E-4A82-A48E-D05C93B3DA58}"/>
            </a:ext>
          </a:extLst>
        </xdr:cNvPr>
        <xdr:cNvSpPr txBox="1"/>
      </xdr:nvSpPr>
      <xdr:spPr>
        <a:xfrm>
          <a:off x="134372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114317</xdr:rowOff>
    </xdr:from>
    <xdr:ext cx="405111" cy="259045"/>
    <xdr:sp macro="" textlink="">
      <xdr:nvSpPr>
        <xdr:cNvPr id="566" name="n_2mainValue【学校施設】&#10;有形固定資産減価償却率">
          <a:extLst>
            <a:ext uri="{FF2B5EF4-FFF2-40B4-BE49-F238E27FC236}">
              <a16:creationId xmlns:a16="http://schemas.microsoft.com/office/drawing/2014/main" id="{B5E676BE-82AD-44AC-9147-C23FBE9C7DB9}"/>
            </a:ext>
          </a:extLst>
        </xdr:cNvPr>
        <xdr:cNvSpPr txBox="1"/>
      </xdr:nvSpPr>
      <xdr:spPr>
        <a:xfrm>
          <a:off x="126752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93362</xdr:rowOff>
    </xdr:from>
    <xdr:ext cx="405111" cy="259045"/>
    <xdr:sp macro="" textlink="">
      <xdr:nvSpPr>
        <xdr:cNvPr id="567" name="n_3mainValue【学校施設】&#10;有形固定資産減価償却率">
          <a:extLst>
            <a:ext uri="{FF2B5EF4-FFF2-40B4-BE49-F238E27FC236}">
              <a16:creationId xmlns:a16="http://schemas.microsoft.com/office/drawing/2014/main" id="{937060D8-34C4-447B-8816-D0CD08780E23}"/>
            </a:ext>
          </a:extLst>
        </xdr:cNvPr>
        <xdr:cNvSpPr txBox="1"/>
      </xdr:nvSpPr>
      <xdr:spPr>
        <a:xfrm>
          <a:off x="119005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60977</xdr:rowOff>
    </xdr:from>
    <xdr:ext cx="405111" cy="259045"/>
    <xdr:sp macro="" textlink="">
      <xdr:nvSpPr>
        <xdr:cNvPr id="568" name="n_4mainValue【学校施設】&#10;有形固定資産減価償却率">
          <a:extLst>
            <a:ext uri="{FF2B5EF4-FFF2-40B4-BE49-F238E27FC236}">
              <a16:creationId xmlns:a16="http://schemas.microsoft.com/office/drawing/2014/main" id="{FDB34293-9DD2-4B88-B913-4B6B2E78FBD2}"/>
            </a:ext>
          </a:extLst>
        </xdr:cNvPr>
        <xdr:cNvSpPr txBox="1"/>
      </xdr:nvSpPr>
      <xdr:spPr>
        <a:xfrm>
          <a:off x="1110298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4ED76BED-3C2D-4C98-AB89-90172436C0F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4E47BF27-7CAF-4ACD-A234-23E86D7AF61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3344BF03-80D5-4050-BB6A-9C89572A429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D4B7F681-19BB-47A3-A0D7-2C443459A6C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6C23A351-F65F-4532-B4B8-4EC07E9EFA6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B68B3412-3542-49A7-89D0-26616FC7E95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388FB7F7-2E2E-4319-9EBD-5C30C66230B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86ED006D-C869-4EA5-A9E9-6F8B04B7601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8AF275DE-F553-44CC-AA88-D4715B6CE19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8F8C4465-6CD6-4212-A135-CED812043BA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97390EC9-7107-4624-AA45-BE46BB88864C}"/>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8D9FC5CB-A05F-4FBD-A83F-9D8984E675AB}"/>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F42DAF7C-B269-4341-BE60-E18763FAA069}"/>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FB944147-2D91-4177-B3F5-A9CCA674F234}"/>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5A515346-CB8C-4D34-A61F-6DEEE81E6C5B}"/>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256A3C58-B0B8-4D36-AD67-89C5411292BC}"/>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B25C901B-F658-4BE7-9E47-A0A89832BDE9}"/>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ACAFE260-20F4-44A8-9366-46B55A86B1DA}"/>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272059DE-4DF2-4B81-B6A9-F4C31D6E67DE}"/>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85AF0AFF-1745-492E-BF33-F007B4ECAAB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92B4D8FB-9C3C-4A9D-BCE1-A3B828519CF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FA2A1E8D-F0CD-4E20-8049-11B9A531DD3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1" name="直線コネクタ 590">
          <a:extLst>
            <a:ext uri="{FF2B5EF4-FFF2-40B4-BE49-F238E27FC236}">
              <a16:creationId xmlns:a16="http://schemas.microsoft.com/office/drawing/2014/main" id="{7BC770B4-73F4-4CF1-A003-11E60B548D82}"/>
            </a:ext>
          </a:extLst>
        </xdr:cNvPr>
        <xdr:cNvCxnSpPr/>
      </xdr:nvCxnSpPr>
      <xdr:spPr>
        <a:xfrm flipV="1">
          <a:off x="19509104" y="9300210"/>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2" name="【学校施設】&#10;一人当たり面積最小値テキスト">
          <a:extLst>
            <a:ext uri="{FF2B5EF4-FFF2-40B4-BE49-F238E27FC236}">
              <a16:creationId xmlns:a16="http://schemas.microsoft.com/office/drawing/2014/main" id="{FAE6D1F2-FCC5-42D6-B4AF-CCDF376D7314}"/>
            </a:ext>
          </a:extLst>
        </xdr:cNvPr>
        <xdr:cNvSpPr txBox="1"/>
      </xdr:nvSpPr>
      <xdr:spPr>
        <a:xfrm>
          <a:off x="19547840"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3" name="直線コネクタ 592">
          <a:extLst>
            <a:ext uri="{FF2B5EF4-FFF2-40B4-BE49-F238E27FC236}">
              <a16:creationId xmlns:a16="http://schemas.microsoft.com/office/drawing/2014/main" id="{4A58C7E4-946C-41CB-BC1B-B58B4ECAE055}"/>
            </a:ext>
          </a:extLst>
        </xdr:cNvPr>
        <xdr:cNvCxnSpPr/>
      </xdr:nvCxnSpPr>
      <xdr:spPr>
        <a:xfrm>
          <a:off x="1944370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4" name="【学校施設】&#10;一人当たり面積最大値テキスト">
          <a:extLst>
            <a:ext uri="{FF2B5EF4-FFF2-40B4-BE49-F238E27FC236}">
              <a16:creationId xmlns:a16="http://schemas.microsoft.com/office/drawing/2014/main" id="{E2FBA613-627F-4389-B177-6A5B8B5DDD97}"/>
            </a:ext>
          </a:extLst>
        </xdr:cNvPr>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5" name="直線コネクタ 594">
          <a:extLst>
            <a:ext uri="{FF2B5EF4-FFF2-40B4-BE49-F238E27FC236}">
              <a16:creationId xmlns:a16="http://schemas.microsoft.com/office/drawing/2014/main" id="{5A55CF48-6A7D-4E07-B96C-B73D10DFDF85}"/>
            </a:ext>
          </a:extLst>
        </xdr:cNvPr>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6" name="【学校施設】&#10;一人当たり面積平均値テキスト">
          <a:extLst>
            <a:ext uri="{FF2B5EF4-FFF2-40B4-BE49-F238E27FC236}">
              <a16:creationId xmlns:a16="http://schemas.microsoft.com/office/drawing/2014/main" id="{B17937C0-8EDE-4575-BC40-E6E61D436BD5}"/>
            </a:ext>
          </a:extLst>
        </xdr:cNvPr>
        <xdr:cNvSpPr txBox="1"/>
      </xdr:nvSpPr>
      <xdr:spPr>
        <a:xfrm>
          <a:off x="1954784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7" name="フローチャート: 判断 596">
          <a:extLst>
            <a:ext uri="{FF2B5EF4-FFF2-40B4-BE49-F238E27FC236}">
              <a16:creationId xmlns:a16="http://schemas.microsoft.com/office/drawing/2014/main" id="{F3EE9C82-EAE6-49F7-819A-232C517670C6}"/>
            </a:ext>
          </a:extLst>
        </xdr:cNvPr>
        <xdr:cNvSpPr/>
      </xdr:nvSpPr>
      <xdr:spPr>
        <a:xfrm>
          <a:off x="19458940" y="1048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8" name="フローチャート: 判断 597">
          <a:extLst>
            <a:ext uri="{FF2B5EF4-FFF2-40B4-BE49-F238E27FC236}">
              <a16:creationId xmlns:a16="http://schemas.microsoft.com/office/drawing/2014/main" id="{18CE6CC2-BDD1-4288-9C70-4FA60B77D86D}"/>
            </a:ext>
          </a:extLst>
        </xdr:cNvPr>
        <xdr:cNvSpPr/>
      </xdr:nvSpPr>
      <xdr:spPr>
        <a:xfrm>
          <a:off x="18735040" y="10488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9" name="フローチャート: 判断 598">
          <a:extLst>
            <a:ext uri="{FF2B5EF4-FFF2-40B4-BE49-F238E27FC236}">
              <a16:creationId xmlns:a16="http://schemas.microsoft.com/office/drawing/2014/main" id="{D71BC0C6-2DAE-409C-86CA-E3EC8C8291D3}"/>
            </a:ext>
          </a:extLst>
        </xdr:cNvPr>
        <xdr:cNvSpPr/>
      </xdr:nvSpPr>
      <xdr:spPr>
        <a:xfrm>
          <a:off x="1793748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160427</xdr:rowOff>
    </xdr:from>
    <xdr:to>
      <xdr:col>102</xdr:col>
      <xdr:colOff>165100</xdr:colOff>
      <xdr:row>62</xdr:row>
      <xdr:rowOff>90577</xdr:rowOff>
    </xdr:to>
    <xdr:sp macro="" textlink="">
      <xdr:nvSpPr>
        <xdr:cNvPr id="600" name="フローチャート: 判断 599">
          <a:extLst>
            <a:ext uri="{FF2B5EF4-FFF2-40B4-BE49-F238E27FC236}">
              <a16:creationId xmlns:a16="http://schemas.microsoft.com/office/drawing/2014/main" id="{59CDD312-AF5A-49BF-9412-95FC7A654997}"/>
            </a:ext>
          </a:extLst>
        </xdr:cNvPr>
        <xdr:cNvSpPr/>
      </xdr:nvSpPr>
      <xdr:spPr>
        <a:xfrm>
          <a:off x="17162780" y="103864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601" name="フローチャート: 判断 600">
          <a:extLst>
            <a:ext uri="{FF2B5EF4-FFF2-40B4-BE49-F238E27FC236}">
              <a16:creationId xmlns:a16="http://schemas.microsoft.com/office/drawing/2014/main" id="{E2FFEA2A-BE8A-4F3E-A2C0-66A4CFDE3EDF}"/>
            </a:ext>
          </a:extLst>
        </xdr:cNvPr>
        <xdr:cNvSpPr/>
      </xdr:nvSpPr>
      <xdr:spPr>
        <a:xfrm>
          <a:off x="16388080" y="1038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9B0F01F-89E2-45BC-B303-CB5283D4F52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16C1F98-3937-4066-A549-4CA3C143C6D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58B661B-8DFB-4F97-B4AF-A0BEF2336B7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F1CEA67-3201-49EA-BD75-35B7F210DED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B1DAA8C-30F8-4499-B9BF-E8061255EC5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129337</xdr:rowOff>
    </xdr:from>
    <xdr:to>
      <xdr:col>116</xdr:col>
      <xdr:colOff>114300</xdr:colOff>
      <xdr:row>63</xdr:row>
      <xdr:rowOff>59487</xdr:rowOff>
    </xdr:to>
    <xdr:sp macro="" textlink="">
      <xdr:nvSpPr>
        <xdr:cNvPr id="607" name="楕円 606">
          <a:extLst>
            <a:ext uri="{FF2B5EF4-FFF2-40B4-BE49-F238E27FC236}">
              <a16:creationId xmlns:a16="http://schemas.microsoft.com/office/drawing/2014/main" id="{D08E4E61-4C77-4DB0-9A1B-386B87F5D54A}"/>
            </a:ext>
          </a:extLst>
        </xdr:cNvPr>
        <xdr:cNvSpPr/>
      </xdr:nvSpPr>
      <xdr:spPr>
        <a:xfrm>
          <a:off x="19458940" y="10523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107764</xdr:rowOff>
    </xdr:from>
    <xdr:ext cx="469744" cy="259045"/>
    <xdr:sp macro="" textlink="">
      <xdr:nvSpPr>
        <xdr:cNvPr id="608" name="【学校施設】&#10;一人当たり面積該当値テキスト">
          <a:extLst>
            <a:ext uri="{FF2B5EF4-FFF2-40B4-BE49-F238E27FC236}">
              <a16:creationId xmlns:a16="http://schemas.microsoft.com/office/drawing/2014/main" id="{399D0ABA-3245-4A8A-B3F1-A0D6BF86E495}"/>
            </a:ext>
          </a:extLst>
        </xdr:cNvPr>
        <xdr:cNvSpPr txBox="1"/>
      </xdr:nvSpPr>
      <xdr:spPr>
        <a:xfrm>
          <a:off x="19547840" y="1050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125679</xdr:rowOff>
    </xdr:from>
    <xdr:to>
      <xdr:col>112</xdr:col>
      <xdr:colOff>38100</xdr:colOff>
      <xdr:row>63</xdr:row>
      <xdr:rowOff>55829</xdr:rowOff>
    </xdr:to>
    <xdr:sp macro="" textlink="">
      <xdr:nvSpPr>
        <xdr:cNvPr id="609" name="楕円 608">
          <a:extLst>
            <a:ext uri="{FF2B5EF4-FFF2-40B4-BE49-F238E27FC236}">
              <a16:creationId xmlns:a16="http://schemas.microsoft.com/office/drawing/2014/main" id="{BCB8A1C9-D365-4392-AC5E-718C5CF4A5DA}"/>
            </a:ext>
          </a:extLst>
        </xdr:cNvPr>
        <xdr:cNvSpPr/>
      </xdr:nvSpPr>
      <xdr:spPr>
        <a:xfrm>
          <a:off x="18735040" y="105193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5029</xdr:rowOff>
    </xdr:from>
    <xdr:to>
      <xdr:col>116</xdr:col>
      <xdr:colOff>63500</xdr:colOff>
      <xdr:row>63</xdr:row>
      <xdr:rowOff>8687</xdr:rowOff>
    </xdr:to>
    <xdr:cxnSp macro="">
      <xdr:nvCxnSpPr>
        <xdr:cNvPr id="610" name="直線コネクタ 609">
          <a:extLst>
            <a:ext uri="{FF2B5EF4-FFF2-40B4-BE49-F238E27FC236}">
              <a16:creationId xmlns:a16="http://schemas.microsoft.com/office/drawing/2014/main" id="{E8B6F206-06B4-4F32-81BD-10E8995BC297}"/>
            </a:ext>
          </a:extLst>
        </xdr:cNvPr>
        <xdr:cNvCxnSpPr/>
      </xdr:nvCxnSpPr>
      <xdr:spPr>
        <a:xfrm>
          <a:off x="18778220" y="10566349"/>
          <a:ext cx="73152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120193</xdr:rowOff>
    </xdr:from>
    <xdr:to>
      <xdr:col>107</xdr:col>
      <xdr:colOff>101600</xdr:colOff>
      <xdr:row>63</xdr:row>
      <xdr:rowOff>50343</xdr:rowOff>
    </xdr:to>
    <xdr:sp macro="" textlink="">
      <xdr:nvSpPr>
        <xdr:cNvPr id="611" name="楕円 610">
          <a:extLst>
            <a:ext uri="{FF2B5EF4-FFF2-40B4-BE49-F238E27FC236}">
              <a16:creationId xmlns:a16="http://schemas.microsoft.com/office/drawing/2014/main" id="{2C4DED38-BC24-4E64-BAD1-D2DCB12D8FA3}"/>
            </a:ext>
          </a:extLst>
        </xdr:cNvPr>
        <xdr:cNvSpPr/>
      </xdr:nvSpPr>
      <xdr:spPr>
        <a:xfrm>
          <a:off x="17937480" y="10513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170993</xdr:rowOff>
    </xdr:from>
    <xdr:to>
      <xdr:col>111</xdr:col>
      <xdr:colOff>177800</xdr:colOff>
      <xdr:row>63</xdr:row>
      <xdr:rowOff>5029</xdr:rowOff>
    </xdr:to>
    <xdr:cxnSp macro="">
      <xdr:nvCxnSpPr>
        <xdr:cNvPr id="612" name="直線コネクタ 611">
          <a:extLst>
            <a:ext uri="{FF2B5EF4-FFF2-40B4-BE49-F238E27FC236}">
              <a16:creationId xmlns:a16="http://schemas.microsoft.com/office/drawing/2014/main" id="{00D3BB68-4A68-4190-AED5-2C950EC4F646}"/>
            </a:ext>
          </a:extLst>
        </xdr:cNvPr>
        <xdr:cNvCxnSpPr/>
      </xdr:nvCxnSpPr>
      <xdr:spPr>
        <a:xfrm>
          <a:off x="17988280" y="10564673"/>
          <a:ext cx="78994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116078</xdr:rowOff>
    </xdr:from>
    <xdr:to>
      <xdr:col>102</xdr:col>
      <xdr:colOff>165100</xdr:colOff>
      <xdr:row>63</xdr:row>
      <xdr:rowOff>46228</xdr:rowOff>
    </xdr:to>
    <xdr:sp macro="" textlink="">
      <xdr:nvSpPr>
        <xdr:cNvPr id="613" name="楕円 612">
          <a:extLst>
            <a:ext uri="{FF2B5EF4-FFF2-40B4-BE49-F238E27FC236}">
              <a16:creationId xmlns:a16="http://schemas.microsoft.com/office/drawing/2014/main" id="{1B3D3E2C-F840-4B63-B78A-CD92666C8BAB}"/>
            </a:ext>
          </a:extLst>
        </xdr:cNvPr>
        <xdr:cNvSpPr/>
      </xdr:nvSpPr>
      <xdr:spPr>
        <a:xfrm>
          <a:off x="17162780" y="10509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166878</xdr:rowOff>
    </xdr:from>
    <xdr:to>
      <xdr:col>107</xdr:col>
      <xdr:colOff>50800</xdr:colOff>
      <xdr:row>62</xdr:row>
      <xdr:rowOff>170993</xdr:rowOff>
    </xdr:to>
    <xdr:cxnSp macro="">
      <xdr:nvCxnSpPr>
        <xdr:cNvPr id="614" name="直線コネクタ 613">
          <a:extLst>
            <a:ext uri="{FF2B5EF4-FFF2-40B4-BE49-F238E27FC236}">
              <a16:creationId xmlns:a16="http://schemas.microsoft.com/office/drawing/2014/main" id="{C73C422B-6086-42DB-9764-A12C525B0E0E}"/>
            </a:ext>
          </a:extLst>
        </xdr:cNvPr>
        <xdr:cNvCxnSpPr/>
      </xdr:nvCxnSpPr>
      <xdr:spPr>
        <a:xfrm>
          <a:off x="17213580" y="10560558"/>
          <a:ext cx="7747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112878</xdr:rowOff>
    </xdr:from>
    <xdr:to>
      <xdr:col>98</xdr:col>
      <xdr:colOff>38100</xdr:colOff>
      <xdr:row>63</xdr:row>
      <xdr:rowOff>43028</xdr:rowOff>
    </xdr:to>
    <xdr:sp macro="" textlink="">
      <xdr:nvSpPr>
        <xdr:cNvPr id="615" name="楕円 614">
          <a:extLst>
            <a:ext uri="{FF2B5EF4-FFF2-40B4-BE49-F238E27FC236}">
              <a16:creationId xmlns:a16="http://schemas.microsoft.com/office/drawing/2014/main" id="{20F6E550-98C4-437A-97EC-46C336354DDE}"/>
            </a:ext>
          </a:extLst>
        </xdr:cNvPr>
        <xdr:cNvSpPr/>
      </xdr:nvSpPr>
      <xdr:spPr>
        <a:xfrm>
          <a:off x="16388080" y="105065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163678</xdr:rowOff>
    </xdr:from>
    <xdr:to>
      <xdr:col>102</xdr:col>
      <xdr:colOff>114300</xdr:colOff>
      <xdr:row>62</xdr:row>
      <xdr:rowOff>166878</xdr:rowOff>
    </xdr:to>
    <xdr:cxnSp macro="">
      <xdr:nvCxnSpPr>
        <xdr:cNvPr id="616" name="直線コネクタ 615">
          <a:extLst>
            <a:ext uri="{FF2B5EF4-FFF2-40B4-BE49-F238E27FC236}">
              <a16:creationId xmlns:a16="http://schemas.microsoft.com/office/drawing/2014/main" id="{AAB82FD8-744D-4D23-AC63-D48BE4FF945D}"/>
            </a:ext>
          </a:extLst>
        </xdr:cNvPr>
        <xdr:cNvCxnSpPr/>
      </xdr:nvCxnSpPr>
      <xdr:spPr>
        <a:xfrm>
          <a:off x="16431260" y="10557358"/>
          <a:ext cx="78232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7" name="n_1aveValue【学校施設】&#10;一人当たり面積">
          <a:extLst>
            <a:ext uri="{FF2B5EF4-FFF2-40B4-BE49-F238E27FC236}">
              <a16:creationId xmlns:a16="http://schemas.microsoft.com/office/drawing/2014/main" id="{61A62646-D99D-4DAD-B57D-7361A039DFB4}"/>
            </a:ext>
          </a:extLst>
        </xdr:cNvPr>
        <xdr:cNvSpPr txBox="1"/>
      </xdr:nvSpPr>
      <xdr:spPr>
        <a:xfrm>
          <a:off x="18561127" y="1026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8" name="n_2aveValue【学校施設】&#10;一人当たり面積">
          <a:extLst>
            <a:ext uri="{FF2B5EF4-FFF2-40B4-BE49-F238E27FC236}">
              <a16:creationId xmlns:a16="http://schemas.microsoft.com/office/drawing/2014/main" id="{22E99C3B-EA30-455F-BE70-3983945D7173}"/>
            </a:ext>
          </a:extLst>
        </xdr:cNvPr>
        <xdr:cNvSpPr txBox="1"/>
      </xdr:nvSpPr>
      <xdr:spPr>
        <a:xfrm>
          <a:off x="17776267" y="102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107104</xdr:rowOff>
    </xdr:from>
    <xdr:ext cx="469744" cy="259045"/>
    <xdr:sp macro="" textlink="">
      <xdr:nvSpPr>
        <xdr:cNvPr id="619" name="n_3aveValue【学校施設】&#10;一人当たり面積">
          <a:extLst>
            <a:ext uri="{FF2B5EF4-FFF2-40B4-BE49-F238E27FC236}">
              <a16:creationId xmlns:a16="http://schemas.microsoft.com/office/drawing/2014/main" id="{9ACDC209-639E-452F-82BB-E9495B70FD7C}"/>
            </a:ext>
          </a:extLst>
        </xdr:cNvPr>
        <xdr:cNvSpPr txBox="1"/>
      </xdr:nvSpPr>
      <xdr:spPr>
        <a:xfrm>
          <a:off x="17001567" y="101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109390</xdr:rowOff>
    </xdr:from>
    <xdr:ext cx="469744" cy="259045"/>
    <xdr:sp macro="" textlink="">
      <xdr:nvSpPr>
        <xdr:cNvPr id="620" name="n_4aveValue【学校施設】&#10;一人当たり面積">
          <a:extLst>
            <a:ext uri="{FF2B5EF4-FFF2-40B4-BE49-F238E27FC236}">
              <a16:creationId xmlns:a16="http://schemas.microsoft.com/office/drawing/2014/main" id="{862808B5-5ADF-40C5-A3B1-E64B6E045868}"/>
            </a:ext>
          </a:extLst>
        </xdr:cNvPr>
        <xdr:cNvSpPr txBox="1"/>
      </xdr:nvSpPr>
      <xdr:spPr>
        <a:xfrm>
          <a:off x="16226867" y="101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46956</xdr:rowOff>
    </xdr:from>
    <xdr:ext cx="469744" cy="259045"/>
    <xdr:sp macro="" textlink="">
      <xdr:nvSpPr>
        <xdr:cNvPr id="621" name="n_1mainValue【学校施設】&#10;一人当たり面積">
          <a:extLst>
            <a:ext uri="{FF2B5EF4-FFF2-40B4-BE49-F238E27FC236}">
              <a16:creationId xmlns:a16="http://schemas.microsoft.com/office/drawing/2014/main" id="{31A468D2-7F76-4A1B-9A65-34F11D53B632}"/>
            </a:ext>
          </a:extLst>
        </xdr:cNvPr>
        <xdr:cNvSpPr txBox="1"/>
      </xdr:nvSpPr>
      <xdr:spPr>
        <a:xfrm>
          <a:off x="18561127" y="106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41470</xdr:rowOff>
    </xdr:from>
    <xdr:ext cx="469744" cy="259045"/>
    <xdr:sp macro="" textlink="">
      <xdr:nvSpPr>
        <xdr:cNvPr id="622" name="n_2mainValue【学校施設】&#10;一人当たり面積">
          <a:extLst>
            <a:ext uri="{FF2B5EF4-FFF2-40B4-BE49-F238E27FC236}">
              <a16:creationId xmlns:a16="http://schemas.microsoft.com/office/drawing/2014/main" id="{E26E549B-AF5E-443F-B957-157FE3199AFF}"/>
            </a:ext>
          </a:extLst>
        </xdr:cNvPr>
        <xdr:cNvSpPr txBox="1"/>
      </xdr:nvSpPr>
      <xdr:spPr>
        <a:xfrm>
          <a:off x="17776267" y="1060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37355</xdr:rowOff>
    </xdr:from>
    <xdr:ext cx="469744" cy="259045"/>
    <xdr:sp macro="" textlink="">
      <xdr:nvSpPr>
        <xdr:cNvPr id="623" name="n_3mainValue【学校施設】&#10;一人当たり面積">
          <a:extLst>
            <a:ext uri="{FF2B5EF4-FFF2-40B4-BE49-F238E27FC236}">
              <a16:creationId xmlns:a16="http://schemas.microsoft.com/office/drawing/2014/main" id="{1B5BADDC-9841-4EA9-9F52-1A817E8F0374}"/>
            </a:ext>
          </a:extLst>
        </xdr:cNvPr>
        <xdr:cNvSpPr txBox="1"/>
      </xdr:nvSpPr>
      <xdr:spPr>
        <a:xfrm>
          <a:off x="17001567" y="105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34155</xdr:rowOff>
    </xdr:from>
    <xdr:ext cx="469744" cy="259045"/>
    <xdr:sp macro="" textlink="">
      <xdr:nvSpPr>
        <xdr:cNvPr id="624" name="n_4mainValue【学校施設】&#10;一人当たり面積">
          <a:extLst>
            <a:ext uri="{FF2B5EF4-FFF2-40B4-BE49-F238E27FC236}">
              <a16:creationId xmlns:a16="http://schemas.microsoft.com/office/drawing/2014/main" id="{881255A5-A649-432B-83D6-6003D09DEC63}"/>
            </a:ext>
          </a:extLst>
        </xdr:cNvPr>
        <xdr:cNvSpPr txBox="1"/>
      </xdr:nvSpPr>
      <xdr:spPr>
        <a:xfrm>
          <a:off x="16226867" y="105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EA86AFC-35F4-405E-998A-8CBAF8ACDC1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1689B605-4A2F-40FB-91F4-A237E4EB338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873B491E-9B02-4BE7-A53C-1F41AE54260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6CC55B0-5433-4569-BC0B-467696C2E8C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AD32BF71-A868-481B-B8C9-2199750F8C8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574811FC-F7A0-4A6F-A213-1401CC0FB4F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2723222D-91A4-45BB-9056-A5B4D1DD749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CE93BD14-B745-45D7-842A-8EA0122F456F}"/>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BDEF5220-6F5D-4F68-AD59-6CE1BBF23FD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0303EB27-C157-4B6E-9495-D5D4F642F36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7B9C6188-1901-4CAA-B9F5-EA3EBE08453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7FC6E425-610B-48A1-9805-94DE41259E5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9A9688DA-785A-42A8-B894-6E7B8A338AF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DBBE713D-9E5E-4009-972E-C5FCCDB0B75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2253BC27-8EDC-4873-98AD-0DAA5838314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8B830D1D-C14E-4A32-9C4F-6A1F3F502A2E}"/>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4CEFD81E-C6FE-4B2E-9974-AF660E0E78B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99B639E8-8B5D-4709-8418-1239FFBA1E8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29C653D1-2C1B-475A-965B-C5CCE75900B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3B37D0E2-BE5D-4546-AE03-B1375E674AE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72496198-4AAC-4E8A-99E9-938BD321243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1AE43964-6F72-4E1D-9CF3-1E43B03557B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D4249CEE-A019-4B34-898F-BA4FF9B8078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C299A1F2-893A-425E-A1E6-5EFD2D1AC7E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5CA075CB-A3A5-4467-88FD-D08E49847E1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752A4635-8D1F-4AF5-B175-660E03C1562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679A106A-1D8D-4C0E-B284-44AE2F25EAA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A815692C-6885-420C-A942-25D07BE24446}"/>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D5A642C4-8CCC-44D5-909A-4C7605DE521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6CD2EBBD-1C4E-4FEA-BA44-97E5F11F235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5369301A-42AC-441C-86C4-BFC13B753522}"/>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F1F8E761-EB91-4131-AD01-E7CB01872382}"/>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D05B28D0-D7AE-4960-803D-C3638DEAE6A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27AB403D-89B7-4B81-88BD-479374B88006}"/>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7AB8FEE3-5212-4046-93E6-3EA7B009D62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8CAECCCC-C1E3-4DEA-9B60-47237D248ED8}"/>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963A93E5-72F9-496B-90D8-36399D8951FE}"/>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D77C497F-C094-4598-B9A3-766C5FE92E2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D14C103B-54A0-4747-ADFB-BE4147CEFC78}"/>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FDA69B60-EF2E-4656-82C6-FE2BC5E1916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5" name="直線コネクタ 664">
          <a:extLst>
            <a:ext uri="{FF2B5EF4-FFF2-40B4-BE49-F238E27FC236}">
              <a16:creationId xmlns:a16="http://schemas.microsoft.com/office/drawing/2014/main" id="{60BCC1CC-C918-4CE6-8D9C-C8FDA4E3A8E8}"/>
            </a:ext>
          </a:extLst>
        </xdr:cNvPr>
        <xdr:cNvCxnSpPr/>
      </xdr:nvCxnSpPr>
      <xdr:spPr>
        <a:xfrm flipV="1">
          <a:off x="14375764" y="16657321"/>
          <a:ext cx="0" cy="160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a:extLst>
            <a:ext uri="{FF2B5EF4-FFF2-40B4-BE49-F238E27FC236}">
              <a16:creationId xmlns:a16="http://schemas.microsoft.com/office/drawing/2014/main" id="{2F899460-5AA6-4C0D-8AED-54288D70DC9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E2836372-A72B-4122-A142-A69FAA560489}"/>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8" name="【公民館】&#10;有形固定資産減価償却率最大値テキスト">
          <a:extLst>
            <a:ext uri="{FF2B5EF4-FFF2-40B4-BE49-F238E27FC236}">
              <a16:creationId xmlns:a16="http://schemas.microsoft.com/office/drawing/2014/main" id="{18D51B1D-76AA-404C-8BAB-82B8B9E4F23C}"/>
            </a:ext>
          </a:extLst>
        </xdr:cNvPr>
        <xdr:cNvSpPr txBox="1"/>
      </xdr:nvSpPr>
      <xdr:spPr>
        <a:xfrm>
          <a:off x="14414500" y="164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9" name="直線コネクタ 668">
          <a:extLst>
            <a:ext uri="{FF2B5EF4-FFF2-40B4-BE49-F238E27FC236}">
              <a16:creationId xmlns:a16="http://schemas.microsoft.com/office/drawing/2014/main" id="{39F5404D-6E1C-44DE-9019-873A8C8FB746}"/>
            </a:ext>
          </a:extLst>
        </xdr:cNvPr>
        <xdr:cNvCxnSpPr/>
      </xdr:nvCxnSpPr>
      <xdr:spPr>
        <a:xfrm>
          <a:off x="142875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670" name="【公民館】&#10;有形固定資産減価償却率平均値テキスト">
          <a:extLst>
            <a:ext uri="{FF2B5EF4-FFF2-40B4-BE49-F238E27FC236}">
              <a16:creationId xmlns:a16="http://schemas.microsoft.com/office/drawing/2014/main" id="{A5CC7DD7-D940-435A-9875-A5B414AFC5E8}"/>
            </a:ext>
          </a:extLst>
        </xdr:cNvPr>
        <xdr:cNvSpPr txBox="1"/>
      </xdr:nvSpPr>
      <xdr:spPr>
        <a:xfrm>
          <a:off x="14414500" y="1736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1" name="フローチャート: 判断 670">
          <a:extLst>
            <a:ext uri="{FF2B5EF4-FFF2-40B4-BE49-F238E27FC236}">
              <a16:creationId xmlns:a16="http://schemas.microsoft.com/office/drawing/2014/main" id="{BDDB30EC-91BD-423F-B64E-C64E9E071AE2}"/>
            </a:ext>
          </a:extLst>
        </xdr:cNvPr>
        <xdr:cNvSpPr/>
      </xdr:nvSpPr>
      <xdr:spPr>
        <a:xfrm>
          <a:off x="14325600" y="1750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CFE95F33-FF3B-48F8-92B2-DD22A13445B6}"/>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a:extLst>
            <a:ext uri="{FF2B5EF4-FFF2-40B4-BE49-F238E27FC236}">
              <a16:creationId xmlns:a16="http://schemas.microsoft.com/office/drawing/2014/main" id="{6215B26A-2EC3-43E6-915E-26CC575DF29F}"/>
            </a:ext>
          </a:extLst>
        </xdr:cNvPr>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674" name="フローチャート: 判断 673">
          <a:extLst>
            <a:ext uri="{FF2B5EF4-FFF2-40B4-BE49-F238E27FC236}">
              <a16:creationId xmlns:a16="http://schemas.microsoft.com/office/drawing/2014/main" id="{40700CC1-C311-4DE0-9CFC-EB8EE7108F46}"/>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5" name="フローチャート: 判断 674">
          <a:extLst>
            <a:ext uri="{FF2B5EF4-FFF2-40B4-BE49-F238E27FC236}">
              <a16:creationId xmlns:a16="http://schemas.microsoft.com/office/drawing/2014/main" id="{143CEE35-D850-4532-A78A-12DAF2B32BF5}"/>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6C8D127-442E-431D-A1B7-73F79238F84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87B1248-6AE1-46E1-8651-96DDD9674A9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0844324-BB43-40FF-9A8C-63A6133E3E6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92DEEEB-6130-4A99-BA61-ABC5B97B137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D80A9655-1290-4215-B0CE-718E5F62B3C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124461</xdr:rowOff>
    </xdr:from>
    <xdr:to>
      <xdr:col>85</xdr:col>
      <xdr:colOff>177800</xdr:colOff>
      <xdr:row>108</xdr:row>
      <xdr:rowOff>54611</xdr:rowOff>
    </xdr:to>
    <xdr:sp macro="" textlink="">
      <xdr:nvSpPr>
        <xdr:cNvPr id="681" name="楕円 680">
          <a:extLst>
            <a:ext uri="{FF2B5EF4-FFF2-40B4-BE49-F238E27FC236}">
              <a16:creationId xmlns:a16="http://schemas.microsoft.com/office/drawing/2014/main" id="{C25626A2-D556-4235-A831-D610B7EAFC40}"/>
            </a:ext>
          </a:extLst>
        </xdr:cNvPr>
        <xdr:cNvSpPr/>
      </xdr:nvSpPr>
      <xdr:spPr>
        <a:xfrm>
          <a:off x="14325600" y="180619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102888</xdr:rowOff>
    </xdr:from>
    <xdr:ext cx="405111" cy="259045"/>
    <xdr:sp macro="" textlink="">
      <xdr:nvSpPr>
        <xdr:cNvPr id="682" name="【公民館】&#10;有形固定資産減価償却率該当値テキスト">
          <a:extLst>
            <a:ext uri="{FF2B5EF4-FFF2-40B4-BE49-F238E27FC236}">
              <a16:creationId xmlns:a16="http://schemas.microsoft.com/office/drawing/2014/main" id="{5E79F6EF-B749-4281-9A53-E1E5BA7392CD}"/>
            </a:ext>
          </a:extLst>
        </xdr:cNvPr>
        <xdr:cNvSpPr txBox="1"/>
      </xdr:nvSpPr>
      <xdr:spPr>
        <a:xfrm>
          <a:off x="14414500" y="18040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114936</xdr:rowOff>
    </xdr:from>
    <xdr:to>
      <xdr:col>81</xdr:col>
      <xdr:colOff>101600</xdr:colOff>
      <xdr:row>108</xdr:row>
      <xdr:rowOff>45086</xdr:rowOff>
    </xdr:to>
    <xdr:sp macro="" textlink="">
      <xdr:nvSpPr>
        <xdr:cNvPr id="683" name="楕円 682">
          <a:extLst>
            <a:ext uri="{FF2B5EF4-FFF2-40B4-BE49-F238E27FC236}">
              <a16:creationId xmlns:a16="http://schemas.microsoft.com/office/drawing/2014/main" id="{11428ED8-FD9E-400D-8DB0-A70E75514D9E}"/>
            </a:ext>
          </a:extLst>
        </xdr:cNvPr>
        <xdr:cNvSpPr/>
      </xdr:nvSpPr>
      <xdr:spPr>
        <a:xfrm>
          <a:off x="13578840" y="18052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165736</xdr:rowOff>
    </xdr:from>
    <xdr:to>
      <xdr:col>85</xdr:col>
      <xdr:colOff>127000</xdr:colOff>
      <xdr:row>108</xdr:row>
      <xdr:rowOff>3811</xdr:rowOff>
    </xdr:to>
    <xdr:cxnSp macro="">
      <xdr:nvCxnSpPr>
        <xdr:cNvPr id="684" name="直線コネクタ 683">
          <a:extLst>
            <a:ext uri="{FF2B5EF4-FFF2-40B4-BE49-F238E27FC236}">
              <a16:creationId xmlns:a16="http://schemas.microsoft.com/office/drawing/2014/main" id="{5875A9FF-1323-40C6-8092-12AF0904F7CD}"/>
            </a:ext>
          </a:extLst>
        </xdr:cNvPr>
        <xdr:cNvCxnSpPr/>
      </xdr:nvCxnSpPr>
      <xdr:spPr>
        <a:xfrm>
          <a:off x="13629640" y="18103216"/>
          <a:ext cx="7467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105411</xdr:rowOff>
    </xdr:from>
    <xdr:to>
      <xdr:col>76</xdr:col>
      <xdr:colOff>165100</xdr:colOff>
      <xdr:row>108</xdr:row>
      <xdr:rowOff>35561</xdr:rowOff>
    </xdr:to>
    <xdr:sp macro="" textlink="">
      <xdr:nvSpPr>
        <xdr:cNvPr id="685" name="楕円 684">
          <a:extLst>
            <a:ext uri="{FF2B5EF4-FFF2-40B4-BE49-F238E27FC236}">
              <a16:creationId xmlns:a16="http://schemas.microsoft.com/office/drawing/2014/main" id="{19824F5C-53BD-4A86-A729-FFC08880811B}"/>
            </a:ext>
          </a:extLst>
        </xdr:cNvPr>
        <xdr:cNvSpPr/>
      </xdr:nvSpPr>
      <xdr:spPr>
        <a:xfrm>
          <a:off x="12804140" y="18042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156211</xdr:rowOff>
    </xdr:from>
    <xdr:to>
      <xdr:col>81</xdr:col>
      <xdr:colOff>50800</xdr:colOff>
      <xdr:row>107</xdr:row>
      <xdr:rowOff>165736</xdr:rowOff>
    </xdr:to>
    <xdr:cxnSp macro="">
      <xdr:nvCxnSpPr>
        <xdr:cNvPr id="686" name="直線コネクタ 685">
          <a:extLst>
            <a:ext uri="{FF2B5EF4-FFF2-40B4-BE49-F238E27FC236}">
              <a16:creationId xmlns:a16="http://schemas.microsoft.com/office/drawing/2014/main" id="{2BAA3EC1-3AC1-4A53-B588-B3057F356FF1}"/>
            </a:ext>
          </a:extLst>
        </xdr:cNvPr>
        <xdr:cNvCxnSpPr/>
      </xdr:nvCxnSpPr>
      <xdr:spPr>
        <a:xfrm>
          <a:off x="12854940" y="18093691"/>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33020</xdr:rowOff>
    </xdr:from>
    <xdr:to>
      <xdr:col>72</xdr:col>
      <xdr:colOff>38100</xdr:colOff>
      <xdr:row>108</xdr:row>
      <xdr:rowOff>134620</xdr:rowOff>
    </xdr:to>
    <xdr:sp macro="" textlink="">
      <xdr:nvSpPr>
        <xdr:cNvPr id="687" name="楕円 686">
          <a:extLst>
            <a:ext uri="{FF2B5EF4-FFF2-40B4-BE49-F238E27FC236}">
              <a16:creationId xmlns:a16="http://schemas.microsoft.com/office/drawing/2014/main" id="{2967A15F-C6E9-4C38-8531-BE02ED759F6E}"/>
            </a:ext>
          </a:extLst>
        </xdr:cNvPr>
        <xdr:cNvSpPr/>
      </xdr:nvSpPr>
      <xdr:spPr>
        <a:xfrm>
          <a:off x="12029440" y="1813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156211</xdr:rowOff>
    </xdr:from>
    <xdr:to>
      <xdr:col>76</xdr:col>
      <xdr:colOff>114300</xdr:colOff>
      <xdr:row>108</xdr:row>
      <xdr:rowOff>83820</xdr:rowOff>
    </xdr:to>
    <xdr:cxnSp macro="">
      <xdr:nvCxnSpPr>
        <xdr:cNvPr id="688" name="直線コネクタ 687">
          <a:extLst>
            <a:ext uri="{FF2B5EF4-FFF2-40B4-BE49-F238E27FC236}">
              <a16:creationId xmlns:a16="http://schemas.microsoft.com/office/drawing/2014/main" id="{BB07DB5B-7672-45AE-9592-7085E6995FBF}"/>
            </a:ext>
          </a:extLst>
        </xdr:cNvPr>
        <xdr:cNvCxnSpPr/>
      </xdr:nvCxnSpPr>
      <xdr:spPr>
        <a:xfrm flipV="1">
          <a:off x="12072620" y="18093691"/>
          <a:ext cx="782320" cy="9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19686</xdr:rowOff>
    </xdr:from>
    <xdr:to>
      <xdr:col>67</xdr:col>
      <xdr:colOff>101600</xdr:colOff>
      <xdr:row>108</xdr:row>
      <xdr:rowOff>121286</xdr:rowOff>
    </xdr:to>
    <xdr:sp macro="" textlink="">
      <xdr:nvSpPr>
        <xdr:cNvPr id="689" name="楕円 688">
          <a:extLst>
            <a:ext uri="{FF2B5EF4-FFF2-40B4-BE49-F238E27FC236}">
              <a16:creationId xmlns:a16="http://schemas.microsoft.com/office/drawing/2014/main" id="{85E09F1F-4BC5-4E67-A921-A3D08447102C}"/>
            </a:ext>
          </a:extLst>
        </xdr:cNvPr>
        <xdr:cNvSpPr/>
      </xdr:nvSpPr>
      <xdr:spPr>
        <a:xfrm>
          <a:off x="11231880" y="1812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70486</xdr:rowOff>
    </xdr:from>
    <xdr:to>
      <xdr:col>71</xdr:col>
      <xdr:colOff>177800</xdr:colOff>
      <xdr:row>108</xdr:row>
      <xdr:rowOff>83820</xdr:rowOff>
    </xdr:to>
    <xdr:cxnSp macro="">
      <xdr:nvCxnSpPr>
        <xdr:cNvPr id="690" name="直線コネクタ 689">
          <a:extLst>
            <a:ext uri="{FF2B5EF4-FFF2-40B4-BE49-F238E27FC236}">
              <a16:creationId xmlns:a16="http://schemas.microsoft.com/office/drawing/2014/main" id="{56907671-838F-4321-A0AB-EC3C8C797B83}"/>
            </a:ext>
          </a:extLst>
        </xdr:cNvPr>
        <xdr:cNvCxnSpPr/>
      </xdr:nvCxnSpPr>
      <xdr:spPr>
        <a:xfrm>
          <a:off x="11282680" y="18175606"/>
          <a:ext cx="78994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1" name="n_1aveValue【公民館】&#10;有形固定資産減価償却率">
          <a:extLst>
            <a:ext uri="{FF2B5EF4-FFF2-40B4-BE49-F238E27FC236}">
              <a16:creationId xmlns:a16="http://schemas.microsoft.com/office/drawing/2014/main" id="{873A6C41-C31A-4722-9102-7E470061D78F}"/>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92" name="n_2aveValue【公民館】&#10;有形固定資産減価償却率">
          <a:extLst>
            <a:ext uri="{FF2B5EF4-FFF2-40B4-BE49-F238E27FC236}">
              <a16:creationId xmlns:a16="http://schemas.microsoft.com/office/drawing/2014/main" id="{96E9C136-63CA-459D-92F9-4251DA088121}"/>
            </a:ext>
          </a:extLst>
        </xdr:cNvPr>
        <xdr:cNvSpPr txBox="1"/>
      </xdr:nvSpPr>
      <xdr:spPr>
        <a:xfrm>
          <a:off x="12675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693" name="n_3aveValue【公民館】&#10;有形固定資産減価償却率">
          <a:extLst>
            <a:ext uri="{FF2B5EF4-FFF2-40B4-BE49-F238E27FC236}">
              <a16:creationId xmlns:a16="http://schemas.microsoft.com/office/drawing/2014/main" id="{FAEFA24A-6DF7-44C8-942C-F901BA487E70}"/>
            </a:ext>
          </a:extLst>
        </xdr:cNvPr>
        <xdr:cNvSpPr txBox="1"/>
      </xdr:nvSpPr>
      <xdr:spPr>
        <a:xfrm>
          <a:off x="1190054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94" name="n_4aveValue【公民館】&#10;有形固定資産減価償却率">
          <a:extLst>
            <a:ext uri="{FF2B5EF4-FFF2-40B4-BE49-F238E27FC236}">
              <a16:creationId xmlns:a16="http://schemas.microsoft.com/office/drawing/2014/main" id="{ACF5F51E-5CC8-49D7-B196-3DE4F8D3B14C}"/>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36213</xdr:rowOff>
    </xdr:from>
    <xdr:ext cx="405111" cy="259045"/>
    <xdr:sp macro="" textlink="">
      <xdr:nvSpPr>
        <xdr:cNvPr id="695" name="n_1mainValue【公民館】&#10;有形固定資産減価償却率">
          <a:extLst>
            <a:ext uri="{FF2B5EF4-FFF2-40B4-BE49-F238E27FC236}">
              <a16:creationId xmlns:a16="http://schemas.microsoft.com/office/drawing/2014/main" id="{E804BCA5-F12B-40EE-BE8F-5DEC1A1F9B07}"/>
            </a:ext>
          </a:extLst>
        </xdr:cNvPr>
        <xdr:cNvSpPr txBox="1"/>
      </xdr:nvSpPr>
      <xdr:spPr>
        <a:xfrm>
          <a:off x="13437244" y="1814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26688</xdr:rowOff>
    </xdr:from>
    <xdr:ext cx="405111" cy="259045"/>
    <xdr:sp macro="" textlink="">
      <xdr:nvSpPr>
        <xdr:cNvPr id="696" name="n_2mainValue【公民館】&#10;有形固定資産減価償却率">
          <a:extLst>
            <a:ext uri="{FF2B5EF4-FFF2-40B4-BE49-F238E27FC236}">
              <a16:creationId xmlns:a16="http://schemas.microsoft.com/office/drawing/2014/main" id="{D7AB2DD3-903B-436F-AA64-014C34371C7C}"/>
            </a:ext>
          </a:extLst>
        </xdr:cNvPr>
        <xdr:cNvSpPr txBox="1"/>
      </xdr:nvSpPr>
      <xdr:spPr>
        <a:xfrm>
          <a:off x="12675244" y="18131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125747</xdr:rowOff>
    </xdr:from>
    <xdr:ext cx="405111" cy="259045"/>
    <xdr:sp macro="" textlink="">
      <xdr:nvSpPr>
        <xdr:cNvPr id="697" name="n_3mainValue【公民館】&#10;有形固定資産減価償却率">
          <a:extLst>
            <a:ext uri="{FF2B5EF4-FFF2-40B4-BE49-F238E27FC236}">
              <a16:creationId xmlns:a16="http://schemas.microsoft.com/office/drawing/2014/main" id="{B6B58A37-04FD-4CE0-8FFD-8997B6F56E5A}"/>
            </a:ext>
          </a:extLst>
        </xdr:cNvPr>
        <xdr:cNvSpPr txBox="1"/>
      </xdr:nvSpPr>
      <xdr:spPr>
        <a:xfrm>
          <a:off x="11900544" y="182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112413</xdr:rowOff>
    </xdr:from>
    <xdr:ext cx="405111" cy="259045"/>
    <xdr:sp macro="" textlink="">
      <xdr:nvSpPr>
        <xdr:cNvPr id="698" name="n_4mainValue【公民館】&#10;有形固定資産減価償却率">
          <a:extLst>
            <a:ext uri="{FF2B5EF4-FFF2-40B4-BE49-F238E27FC236}">
              <a16:creationId xmlns:a16="http://schemas.microsoft.com/office/drawing/2014/main" id="{110B7499-861B-4ADF-8B52-802EC2346C66}"/>
            </a:ext>
          </a:extLst>
        </xdr:cNvPr>
        <xdr:cNvSpPr txBox="1"/>
      </xdr:nvSpPr>
      <xdr:spPr>
        <a:xfrm>
          <a:off x="11102984" y="1821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7B2A35B8-E3A7-490B-B682-121A497310B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5FBC2C10-EDB3-46BB-9FCC-A6283D60C30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6329ED12-B7F5-4149-AB5C-1DA3FF79C47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2A165637-5D1F-4B5C-8F1C-57EEBEB571D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C4A33527-41CA-49AB-8A9D-3590386FF3E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2D4E469C-2D1C-4D38-AD7D-04924A2AE7D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1C393351-995B-4DFE-9314-7C2D7C33631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3DDDC4E9-0548-4936-9866-C29F1D17B1E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DD54F0F0-7750-41D2-A8CF-10A5346921B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370F921C-FB8B-40AD-BE29-CD4D3FBF399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78303F06-05C5-4764-823F-DA7534605883}"/>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D6DAB3AE-279D-46E4-AEC9-5CD31FDFD1AB}"/>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287009B3-2251-48FB-B418-597B548365A8}"/>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2533B569-7FFC-487F-84F8-DA2F86240A5D}"/>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F0D83869-3AB0-4E77-9435-1EBB53853C8B}"/>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A0D80871-2BF5-4B78-9131-0185F4F32452}"/>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D9BEF960-41BA-4F8A-88BF-4865249CEFFF}"/>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55D63E9F-8B16-48EE-9F0F-EC86EBBA4B64}"/>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50CC2DA1-DEC4-4B83-9B9F-247E0A221E5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9C74667F-3EAA-4DC1-AA8A-BD1F59007AE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FA8C5CCC-2F80-4160-B7F0-B19F9177E4C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20" name="直線コネクタ 719">
          <a:extLst>
            <a:ext uri="{FF2B5EF4-FFF2-40B4-BE49-F238E27FC236}">
              <a16:creationId xmlns:a16="http://schemas.microsoft.com/office/drawing/2014/main" id="{1719A027-C402-47A0-B931-C40D94BCF276}"/>
            </a:ext>
          </a:extLst>
        </xdr:cNvPr>
        <xdr:cNvCxnSpPr/>
      </xdr:nvCxnSpPr>
      <xdr:spPr>
        <a:xfrm flipV="1">
          <a:off x="19509104" y="16973551"/>
          <a:ext cx="0" cy="120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1" name="【公民館】&#10;一人当たり面積最小値テキスト">
          <a:extLst>
            <a:ext uri="{FF2B5EF4-FFF2-40B4-BE49-F238E27FC236}">
              <a16:creationId xmlns:a16="http://schemas.microsoft.com/office/drawing/2014/main" id="{95506563-218E-48A5-A3DA-DBF92AE8016E}"/>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2" name="直線コネクタ 721">
          <a:extLst>
            <a:ext uri="{FF2B5EF4-FFF2-40B4-BE49-F238E27FC236}">
              <a16:creationId xmlns:a16="http://schemas.microsoft.com/office/drawing/2014/main" id="{F892C6FF-4F75-40B1-87FB-DA01895F2CDE}"/>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3" name="【公民館】&#10;一人当たり面積最大値テキスト">
          <a:extLst>
            <a:ext uri="{FF2B5EF4-FFF2-40B4-BE49-F238E27FC236}">
              <a16:creationId xmlns:a16="http://schemas.microsoft.com/office/drawing/2014/main" id="{019705A2-8E3F-4A26-963D-C25D45DDA255}"/>
            </a:ext>
          </a:extLst>
        </xdr:cNvPr>
        <xdr:cNvSpPr txBox="1"/>
      </xdr:nvSpPr>
      <xdr:spPr>
        <a:xfrm>
          <a:off x="19547840" y="1675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4" name="直線コネクタ 723">
          <a:extLst>
            <a:ext uri="{FF2B5EF4-FFF2-40B4-BE49-F238E27FC236}">
              <a16:creationId xmlns:a16="http://schemas.microsoft.com/office/drawing/2014/main" id="{5883E43A-414E-4F70-BF18-4EDC5BDE052D}"/>
            </a:ext>
          </a:extLst>
        </xdr:cNvPr>
        <xdr:cNvCxnSpPr/>
      </xdr:nvCxnSpPr>
      <xdr:spPr>
        <a:xfrm>
          <a:off x="194437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725" name="【公民館】&#10;一人当たり面積平均値テキスト">
          <a:extLst>
            <a:ext uri="{FF2B5EF4-FFF2-40B4-BE49-F238E27FC236}">
              <a16:creationId xmlns:a16="http://schemas.microsoft.com/office/drawing/2014/main" id="{4C97717E-76CE-46B8-9C7E-0F0DEF2F2CDA}"/>
            </a:ext>
          </a:extLst>
        </xdr:cNvPr>
        <xdr:cNvSpPr txBox="1"/>
      </xdr:nvSpPr>
      <xdr:spPr>
        <a:xfrm>
          <a:off x="19547840" y="17922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6" name="フローチャート: 判断 725">
          <a:extLst>
            <a:ext uri="{FF2B5EF4-FFF2-40B4-BE49-F238E27FC236}">
              <a16:creationId xmlns:a16="http://schemas.microsoft.com/office/drawing/2014/main" id="{62516704-10EE-4067-861F-683E3359FA3E}"/>
            </a:ext>
          </a:extLst>
        </xdr:cNvPr>
        <xdr:cNvSpPr/>
      </xdr:nvSpPr>
      <xdr:spPr>
        <a:xfrm>
          <a:off x="19458940" y="1794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7" name="フローチャート: 判断 726">
          <a:extLst>
            <a:ext uri="{FF2B5EF4-FFF2-40B4-BE49-F238E27FC236}">
              <a16:creationId xmlns:a16="http://schemas.microsoft.com/office/drawing/2014/main" id="{790E30F0-C6CF-49D5-A94E-68E744BDC58C}"/>
            </a:ext>
          </a:extLst>
        </xdr:cNvPr>
        <xdr:cNvSpPr/>
      </xdr:nvSpPr>
      <xdr:spPr>
        <a:xfrm>
          <a:off x="1873504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8" name="フローチャート: 判断 727">
          <a:extLst>
            <a:ext uri="{FF2B5EF4-FFF2-40B4-BE49-F238E27FC236}">
              <a16:creationId xmlns:a16="http://schemas.microsoft.com/office/drawing/2014/main" id="{3F840BAD-83F7-41AA-850A-0CE4E2E4C244}"/>
            </a:ext>
          </a:extLst>
        </xdr:cNvPr>
        <xdr:cNvSpPr/>
      </xdr:nvSpPr>
      <xdr:spPr>
        <a:xfrm>
          <a:off x="179374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729" name="フローチャート: 判断 728">
          <a:extLst>
            <a:ext uri="{FF2B5EF4-FFF2-40B4-BE49-F238E27FC236}">
              <a16:creationId xmlns:a16="http://schemas.microsoft.com/office/drawing/2014/main" id="{A144945A-77F4-45D9-AFFC-2D13F12C6600}"/>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30" name="フローチャート: 判断 729">
          <a:extLst>
            <a:ext uri="{FF2B5EF4-FFF2-40B4-BE49-F238E27FC236}">
              <a16:creationId xmlns:a16="http://schemas.microsoft.com/office/drawing/2014/main" id="{3B84D3EA-E6E2-4036-A554-DC94A510D3B0}"/>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FD5A60CA-A75A-4F50-8CFE-EFAA446F156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B18E3BD-0F82-4C24-9BC7-71BB8C0DDC4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7B5679CD-52B3-4417-8B9C-AA74D11313A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FAAA1779-81AE-4CEC-89C5-97FAE8476F9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93E2F77-FBFD-4614-8D1E-BAFA7B6E5BF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169418</xdr:rowOff>
    </xdr:from>
    <xdr:to>
      <xdr:col>116</xdr:col>
      <xdr:colOff>114300</xdr:colOff>
      <xdr:row>107</xdr:row>
      <xdr:rowOff>99568</xdr:rowOff>
    </xdr:to>
    <xdr:sp macro="" textlink="">
      <xdr:nvSpPr>
        <xdr:cNvPr id="736" name="楕円 735">
          <a:extLst>
            <a:ext uri="{FF2B5EF4-FFF2-40B4-BE49-F238E27FC236}">
              <a16:creationId xmlns:a16="http://schemas.microsoft.com/office/drawing/2014/main" id="{5B4BE817-164B-46D3-B453-BDDED2C50684}"/>
            </a:ext>
          </a:extLst>
        </xdr:cNvPr>
        <xdr:cNvSpPr/>
      </xdr:nvSpPr>
      <xdr:spPr>
        <a:xfrm>
          <a:off x="19458940" y="17939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20845</xdr:rowOff>
    </xdr:from>
    <xdr:ext cx="469744" cy="259045"/>
    <xdr:sp macro="" textlink="">
      <xdr:nvSpPr>
        <xdr:cNvPr id="737" name="【公民館】&#10;一人当たり面積該当値テキスト">
          <a:extLst>
            <a:ext uri="{FF2B5EF4-FFF2-40B4-BE49-F238E27FC236}">
              <a16:creationId xmlns:a16="http://schemas.microsoft.com/office/drawing/2014/main" id="{4BE5A4EF-23A6-469A-B2CE-2D6DE2B2A744}"/>
            </a:ext>
          </a:extLst>
        </xdr:cNvPr>
        <xdr:cNvSpPr txBox="1"/>
      </xdr:nvSpPr>
      <xdr:spPr>
        <a:xfrm>
          <a:off x="19547840" y="1779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167132</xdr:rowOff>
    </xdr:from>
    <xdr:to>
      <xdr:col>112</xdr:col>
      <xdr:colOff>38100</xdr:colOff>
      <xdr:row>107</xdr:row>
      <xdr:rowOff>97282</xdr:rowOff>
    </xdr:to>
    <xdr:sp macro="" textlink="">
      <xdr:nvSpPr>
        <xdr:cNvPr id="738" name="楕円 737">
          <a:extLst>
            <a:ext uri="{FF2B5EF4-FFF2-40B4-BE49-F238E27FC236}">
              <a16:creationId xmlns:a16="http://schemas.microsoft.com/office/drawing/2014/main" id="{2FC496DF-72FB-4C6E-8752-4A416EB60138}"/>
            </a:ext>
          </a:extLst>
        </xdr:cNvPr>
        <xdr:cNvSpPr/>
      </xdr:nvSpPr>
      <xdr:spPr>
        <a:xfrm>
          <a:off x="18735040" y="179369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46482</xdr:rowOff>
    </xdr:from>
    <xdr:to>
      <xdr:col>116</xdr:col>
      <xdr:colOff>63500</xdr:colOff>
      <xdr:row>107</xdr:row>
      <xdr:rowOff>48768</xdr:rowOff>
    </xdr:to>
    <xdr:cxnSp macro="">
      <xdr:nvCxnSpPr>
        <xdr:cNvPr id="739" name="直線コネクタ 738">
          <a:extLst>
            <a:ext uri="{FF2B5EF4-FFF2-40B4-BE49-F238E27FC236}">
              <a16:creationId xmlns:a16="http://schemas.microsoft.com/office/drawing/2014/main" id="{EE54B28D-913F-4268-AB50-51E9D5BF7DF4}"/>
            </a:ext>
          </a:extLst>
        </xdr:cNvPr>
        <xdr:cNvCxnSpPr/>
      </xdr:nvCxnSpPr>
      <xdr:spPr>
        <a:xfrm>
          <a:off x="18778220" y="1798396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164846</xdr:rowOff>
    </xdr:from>
    <xdr:to>
      <xdr:col>107</xdr:col>
      <xdr:colOff>101600</xdr:colOff>
      <xdr:row>107</xdr:row>
      <xdr:rowOff>94996</xdr:rowOff>
    </xdr:to>
    <xdr:sp macro="" textlink="">
      <xdr:nvSpPr>
        <xdr:cNvPr id="740" name="楕円 739">
          <a:extLst>
            <a:ext uri="{FF2B5EF4-FFF2-40B4-BE49-F238E27FC236}">
              <a16:creationId xmlns:a16="http://schemas.microsoft.com/office/drawing/2014/main" id="{1AE1E15C-15FA-45D8-A78B-42777EE0555A}"/>
            </a:ext>
          </a:extLst>
        </xdr:cNvPr>
        <xdr:cNvSpPr/>
      </xdr:nvSpPr>
      <xdr:spPr>
        <a:xfrm>
          <a:off x="17937480" y="17934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44196</xdr:rowOff>
    </xdr:from>
    <xdr:to>
      <xdr:col>111</xdr:col>
      <xdr:colOff>177800</xdr:colOff>
      <xdr:row>107</xdr:row>
      <xdr:rowOff>46482</xdr:rowOff>
    </xdr:to>
    <xdr:cxnSp macro="">
      <xdr:nvCxnSpPr>
        <xdr:cNvPr id="741" name="直線コネクタ 740">
          <a:extLst>
            <a:ext uri="{FF2B5EF4-FFF2-40B4-BE49-F238E27FC236}">
              <a16:creationId xmlns:a16="http://schemas.microsoft.com/office/drawing/2014/main" id="{65A46813-970D-4DDB-9F5C-BB442BA5B307}"/>
            </a:ext>
          </a:extLst>
        </xdr:cNvPr>
        <xdr:cNvCxnSpPr/>
      </xdr:nvCxnSpPr>
      <xdr:spPr>
        <a:xfrm>
          <a:off x="17988280" y="1798167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164846</xdr:rowOff>
    </xdr:from>
    <xdr:to>
      <xdr:col>102</xdr:col>
      <xdr:colOff>165100</xdr:colOff>
      <xdr:row>107</xdr:row>
      <xdr:rowOff>94996</xdr:rowOff>
    </xdr:to>
    <xdr:sp macro="" textlink="">
      <xdr:nvSpPr>
        <xdr:cNvPr id="742" name="楕円 741">
          <a:extLst>
            <a:ext uri="{FF2B5EF4-FFF2-40B4-BE49-F238E27FC236}">
              <a16:creationId xmlns:a16="http://schemas.microsoft.com/office/drawing/2014/main" id="{0E765C16-ABD7-44D1-BF2E-C88CD07548B7}"/>
            </a:ext>
          </a:extLst>
        </xdr:cNvPr>
        <xdr:cNvSpPr/>
      </xdr:nvSpPr>
      <xdr:spPr>
        <a:xfrm>
          <a:off x="17162780" y="17934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44196</xdr:rowOff>
    </xdr:from>
    <xdr:to>
      <xdr:col>107</xdr:col>
      <xdr:colOff>50800</xdr:colOff>
      <xdr:row>107</xdr:row>
      <xdr:rowOff>44196</xdr:rowOff>
    </xdr:to>
    <xdr:cxnSp macro="">
      <xdr:nvCxnSpPr>
        <xdr:cNvPr id="743" name="直線コネクタ 742">
          <a:extLst>
            <a:ext uri="{FF2B5EF4-FFF2-40B4-BE49-F238E27FC236}">
              <a16:creationId xmlns:a16="http://schemas.microsoft.com/office/drawing/2014/main" id="{003A7294-D935-4D34-A763-CD2463BDB36A}"/>
            </a:ext>
          </a:extLst>
        </xdr:cNvPr>
        <xdr:cNvCxnSpPr/>
      </xdr:nvCxnSpPr>
      <xdr:spPr>
        <a:xfrm>
          <a:off x="17213580" y="1798167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164846</xdr:rowOff>
    </xdr:from>
    <xdr:to>
      <xdr:col>98</xdr:col>
      <xdr:colOff>38100</xdr:colOff>
      <xdr:row>107</xdr:row>
      <xdr:rowOff>94996</xdr:rowOff>
    </xdr:to>
    <xdr:sp macro="" textlink="">
      <xdr:nvSpPr>
        <xdr:cNvPr id="744" name="楕円 743">
          <a:extLst>
            <a:ext uri="{FF2B5EF4-FFF2-40B4-BE49-F238E27FC236}">
              <a16:creationId xmlns:a16="http://schemas.microsoft.com/office/drawing/2014/main" id="{B7A45DD5-FEDA-4D71-BC23-B99C9940FF58}"/>
            </a:ext>
          </a:extLst>
        </xdr:cNvPr>
        <xdr:cNvSpPr/>
      </xdr:nvSpPr>
      <xdr:spPr>
        <a:xfrm>
          <a:off x="16388080" y="179346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44196</xdr:rowOff>
    </xdr:from>
    <xdr:to>
      <xdr:col>102</xdr:col>
      <xdr:colOff>114300</xdr:colOff>
      <xdr:row>107</xdr:row>
      <xdr:rowOff>44196</xdr:rowOff>
    </xdr:to>
    <xdr:cxnSp macro="">
      <xdr:nvCxnSpPr>
        <xdr:cNvPr id="745" name="直線コネクタ 744">
          <a:extLst>
            <a:ext uri="{FF2B5EF4-FFF2-40B4-BE49-F238E27FC236}">
              <a16:creationId xmlns:a16="http://schemas.microsoft.com/office/drawing/2014/main" id="{3FEE620B-551A-4D9C-AC72-C976C9A16BA5}"/>
            </a:ext>
          </a:extLst>
        </xdr:cNvPr>
        <xdr:cNvCxnSpPr/>
      </xdr:nvCxnSpPr>
      <xdr:spPr>
        <a:xfrm>
          <a:off x="16431260" y="1798167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746" name="n_1aveValue【公民館】&#10;一人当たり面積">
          <a:extLst>
            <a:ext uri="{FF2B5EF4-FFF2-40B4-BE49-F238E27FC236}">
              <a16:creationId xmlns:a16="http://schemas.microsoft.com/office/drawing/2014/main" id="{71BA93C3-2F5E-4A6A-9352-11B8C1757542}"/>
            </a:ext>
          </a:extLst>
        </xdr:cNvPr>
        <xdr:cNvSpPr txBox="1"/>
      </xdr:nvSpPr>
      <xdr:spPr>
        <a:xfrm>
          <a:off x="18561127" y="1803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747" name="n_2aveValue【公民館】&#10;一人当たり面積">
          <a:extLst>
            <a:ext uri="{FF2B5EF4-FFF2-40B4-BE49-F238E27FC236}">
              <a16:creationId xmlns:a16="http://schemas.microsoft.com/office/drawing/2014/main" id="{584CE0BE-74DE-4199-93F8-2528CD6F02AE}"/>
            </a:ext>
          </a:extLst>
        </xdr:cNvPr>
        <xdr:cNvSpPr txBox="1"/>
      </xdr:nvSpPr>
      <xdr:spPr>
        <a:xfrm>
          <a:off x="17776267" y="1803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748" name="n_3aveValue【公民館】&#10;一人当たり面積">
          <a:extLst>
            <a:ext uri="{FF2B5EF4-FFF2-40B4-BE49-F238E27FC236}">
              <a16:creationId xmlns:a16="http://schemas.microsoft.com/office/drawing/2014/main" id="{334CB725-46AF-4E00-866F-BA712A492F16}"/>
            </a:ext>
          </a:extLst>
        </xdr:cNvPr>
        <xdr:cNvSpPr txBox="1"/>
      </xdr:nvSpPr>
      <xdr:spPr>
        <a:xfrm>
          <a:off x="17001567" y="175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49" name="n_4aveValue【公民館】&#10;一人当たり面積">
          <a:extLst>
            <a:ext uri="{FF2B5EF4-FFF2-40B4-BE49-F238E27FC236}">
              <a16:creationId xmlns:a16="http://schemas.microsoft.com/office/drawing/2014/main" id="{23032D90-D4EF-4E6C-B899-D19D1BE32E83}"/>
            </a:ext>
          </a:extLst>
        </xdr:cNvPr>
        <xdr:cNvSpPr txBox="1"/>
      </xdr:nvSpPr>
      <xdr:spPr>
        <a:xfrm>
          <a:off x="16226867" y="176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113809</xdr:rowOff>
    </xdr:from>
    <xdr:ext cx="469744" cy="259045"/>
    <xdr:sp macro="" textlink="">
      <xdr:nvSpPr>
        <xdr:cNvPr id="750" name="n_1mainValue【公民館】&#10;一人当たり面積">
          <a:extLst>
            <a:ext uri="{FF2B5EF4-FFF2-40B4-BE49-F238E27FC236}">
              <a16:creationId xmlns:a16="http://schemas.microsoft.com/office/drawing/2014/main" id="{86558D45-49F3-4972-8BA0-238ED8DE40DD}"/>
            </a:ext>
          </a:extLst>
        </xdr:cNvPr>
        <xdr:cNvSpPr txBox="1"/>
      </xdr:nvSpPr>
      <xdr:spPr>
        <a:xfrm>
          <a:off x="18561127" y="1771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111523</xdr:rowOff>
    </xdr:from>
    <xdr:ext cx="469744" cy="259045"/>
    <xdr:sp macro="" textlink="">
      <xdr:nvSpPr>
        <xdr:cNvPr id="751" name="n_2mainValue【公民館】&#10;一人当たり面積">
          <a:extLst>
            <a:ext uri="{FF2B5EF4-FFF2-40B4-BE49-F238E27FC236}">
              <a16:creationId xmlns:a16="http://schemas.microsoft.com/office/drawing/2014/main" id="{DACBB454-B571-4A26-8184-75B1F02C9B54}"/>
            </a:ext>
          </a:extLst>
        </xdr:cNvPr>
        <xdr:cNvSpPr txBox="1"/>
      </xdr:nvSpPr>
      <xdr:spPr>
        <a:xfrm>
          <a:off x="1777626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86123</xdr:rowOff>
    </xdr:from>
    <xdr:ext cx="469744" cy="259045"/>
    <xdr:sp macro="" textlink="">
      <xdr:nvSpPr>
        <xdr:cNvPr id="752" name="n_3mainValue【公民館】&#10;一人当たり面積">
          <a:extLst>
            <a:ext uri="{FF2B5EF4-FFF2-40B4-BE49-F238E27FC236}">
              <a16:creationId xmlns:a16="http://schemas.microsoft.com/office/drawing/2014/main" id="{2C2C4C7B-D7E7-4E16-AED5-F816ACB29979}"/>
            </a:ext>
          </a:extLst>
        </xdr:cNvPr>
        <xdr:cNvSpPr txBox="1"/>
      </xdr:nvSpPr>
      <xdr:spPr>
        <a:xfrm>
          <a:off x="17001567" y="1802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86123</xdr:rowOff>
    </xdr:from>
    <xdr:ext cx="469744" cy="259045"/>
    <xdr:sp macro="" textlink="">
      <xdr:nvSpPr>
        <xdr:cNvPr id="753" name="n_4mainValue【公民館】&#10;一人当たり面積">
          <a:extLst>
            <a:ext uri="{FF2B5EF4-FFF2-40B4-BE49-F238E27FC236}">
              <a16:creationId xmlns:a16="http://schemas.microsoft.com/office/drawing/2014/main" id="{5AF8F13A-0855-47DD-857E-5F9B03532306}"/>
            </a:ext>
          </a:extLst>
        </xdr:cNvPr>
        <xdr:cNvSpPr txBox="1"/>
      </xdr:nvSpPr>
      <xdr:spPr>
        <a:xfrm>
          <a:off x="16226867" y="1802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F9C3DF45-AB44-4B28-9DDC-5FBC5F25A02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A7D8EE60-CC11-4B7A-8A3D-16904CFEBAC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7A656070-A62B-4DAF-A9D8-98879E8BD06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類似団体と比較すると、特に幼稚園・保育園、学校施設、公民館では減価償却率が高い水準にある。これは、いずれの施設も築</a:t>
          </a:r>
          <a:r>
            <a:rPr lang="en-US" altLang="ja-JP"/>
            <a:t>30</a:t>
          </a:r>
          <a:r>
            <a:rPr lang="ja-JP" altLang="en-US"/>
            <a:t>年を超えて老朽化が進んでいることが要因である。</a:t>
          </a:r>
          <a:br>
            <a:rPr lang="ja-JP" altLang="en-US"/>
          </a:br>
          <a:r>
            <a:rPr lang="ja-JP" altLang="en-US"/>
            <a:t>このうち、築</a:t>
          </a:r>
          <a:r>
            <a:rPr lang="en-US" altLang="ja-JP"/>
            <a:t>50</a:t>
          </a:r>
          <a:r>
            <a:rPr lang="ja-JP" altLang="en-US"/>
            <a:t>年を経過し、長寿命化工事などの大規模改修を実施していない</a:t>
          </a:r>
          <a:r>
            <a:rPr lang="ja-JP" altLang="en-US">
              <a:solidFill>
                <a:sysClr val="windowText" lastClr="000000"/>
              </a:solidFill>
            </a:rPr>
            <a:t>牛牧第</a:t>
          </a:r>
          <a:r>
            <a:rPr lang="en-US" altLang="ja-JP">
              <a:solidFill>
                <a:sysClr val="windowText" lastClr="000000"/>
              </a:solidFill>
            </a:rPr>
            <a:t>1</a:t>
          </a:r>
          <a:r>
            <a:rPr lang="ja-JP" altLang="en-US">
              <a:solidFill>
                <a:sysClr val="windowText" lastClr="000000"/>
              </a:solidFill>
            </a:rPr>
            <a:t>保育所については、令和</a:t>
          </a:r>
          <a:r>
            <a:rPr lang="en-US" altLang="ja-JP">
              <a:solidFill>
                <a:sysClr val="windowText" lastClr="000000"/>
              </a:solidFill>
            </a:rPr>
            <a:t>7</a:t>
          </a:r>
          <a:r>
            <a:rPr lang="ja-JP" altLang="en-US">
              <a:solidFill>
                <a:sysClr val="windowText" lastClr="000000"/>
              </a:solidFill>
            </a:rPr>
            <a:t>年度から公私連携型保育所へ移行することに伴い、現施設を取り壊す予定となっている。</a:t>
          </a:r>
          <a:br>
            <a:rPr lang="ja-JP" altLang="en-US">
              <a:solidFill>
                <a:sysClr val="windowText" lastClr="000000"/>
              </a:solidFill>
            </a:rPr>
          </a:br>
          <a:r>
            <a:rPr lang="ja-JP" altLang="en-US"/>
            <a:t>一方、公営住宅や橋りょうは減価償却率が低く、近年進めてきた長寿命化修繕の成果と考えられる。</a:t>
          </a:r>
          <a:br>
            <a:rPr lang="ja-JP" altLang="en-US"/>
          </a:br>
          <a:r>
            <a:rPr lang="ja-JP" altLang="en-US"/>
            <a:t>今後は、減価償却率の高い施設について、公共施設等総合管理計画に基づき、「供給（最適な施設量）」、「品質（安全・安心・快適性の確保）」、「財務（長期的な経済性）」の</a:t>
          </a:r>
          <a:r>
            <a:rPr lang="en-US" altLang="ja-JP"/>
            <a:t>3</a:t>
          </a:r>
          <a:r>
            <a:rPr lang="ja-JP" altLang="en-US"/>
            <a:t>つの視点から、長寿命化や統廃合を含めた総合的な管理が必要となる。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E33B6C-F3E2-4563-B408-8DE34FA07A3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892F6E6-BA1F-409F-8506-BD787C0059C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5A6BA5D-A3C7-4C9B-80A1-326E8990AC7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09FA150-12E4-447D-B695-9D4BDC3D6DA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4FA158-DE7A-4CE0-9B3D-1E80729C534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F863D7-BD9F-423A-A433-A8C8D70CA85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7DC2B4C-D023-440B-B576-9EAD84085F7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CBE4D55-F796-429D-8C04-940B320E15A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ED8FA9-303D-4FC1-A9E1-7897FEF7111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C0CC93-FBE7-4CCD-AF00-2FB211FF2DF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56,329
53,639
28.19
21,687,450
20,789,234
625,554
12,254,320
10,882,117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97D55BC-32AD-4BFD-AD0D-C4AE1DF835F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64330EF-D680-4B61-80DC-3B7EB0A7247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38A1CF6-0D7D-4BBE-BDE7-5BFA3E3FBB4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AC1BA3-BEC2-472C-82D5-0A5CB67368C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FFC0D4-E7FA-4AB1-B8DD-2FCEC96854A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D3E302B-25AA-4DC6-BBF0-817388F82CEA}"/>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98964D4-FA87-4293-9F30-45995DF0283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5BA901-1795-4334-8B8E-6F3EAE630FC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24856B-F710-4250-B68F-45851D9883E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4D029F-7933-4E8C-A3AF-303A5F8906D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DE5500E-3C83-42EF-80F3-C8DE73F6DC9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882DCF-776C-474A-B278-E7C64E29049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3F37B9-49DD-44C6-9043-862A8C41350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B0DA7EC-05EC-408E-B979-E5120D9DE61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EF1E51-813C-4FAA-9227-5D88F1111DD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421977-FA8E-4DD9-860A-AE77883BD44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D4FA54-D935-443A-B307-C451E81D035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BAE63D-C8CA-4452-AB60-8736EEDA824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E67A44-B0D0-4F9E-945B-C3CC2B547B3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E27884F-CF2B-4970-BBDD-F8CFF3FD176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F5472A-4416-47C4-B3A5-9607A79BECF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3477DBA-3425-423C-84BD-1BCD99FB4AE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BC5CB7-C715-4050-BCD3-617B67B1052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C057EB2-522D-4207-A9AB-16689166B9B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2706A6-C534-4388-9CA5-0ED173607CD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2A8B9A-236B-4F02-95D5-AD6281ADD85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4CF56CE-E016-45B9-822D-5DCAFEDCEA2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F8A53B9-4197-4CF3-9B7B-75389ED7AD4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DAE221-D992-4F24-A6AC-3D3424B4137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E0D07DF-74A3-4D18-988E-75D640A2E9B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0FB57C1-2D29-440B-A3FD-D9A795E8AB4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88C593C-F384-4996-B9B5-050F5A5BCF2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0D833D5-F5FF-473B-8B7A-CAE01720193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606222A-5C95-44F8-A312-B56105B7ED69}"/>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A1ACAD3-574E-42D0-8552-3F5BCA19A3DE}"/>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8AD139B-1FF4-4916-88FA-546F27016AA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641224C-D66C-4A8B-BB43-92272DF4F6D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27F153E-2A3B-4B73-AE39-7DC6215B26C8}"/>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4C1C042-2C56-44D2-9192-4762690F344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C633D05-1A02-4746-A514-A8278C1E9AD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ABD1AD0-CB87-4E6F-B243-8F847E53D43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2A2C2D3-1FCC-4C7C-8A9F-7BBA2B4377F1}"/>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68C1132-DDE8-426B-B658-EA08CD57547C}"/>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6E1D5DF-5695-4854-A068-245A0F11B924}"/>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F708832-66BC-463E-951A-32DA448EB04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7E9AA0C-D644-48B2-A9AB-E0E4CBCD601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A2D7D512-E84E-4ADA-A067-41CE29D94DCB}"/>
            </a:ext>
          </a:extLst>
        </xdr:cNvPr>
        <xdr:cNvCxnSpPr/>
      </xdr:nvCxnSpPr>
      <xdr:spPr>
        <a:xfrm flipV="1">
          <a:off x="4086225" y="5624648"/>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6483AAA5-6C29-4C14-A2A0-E5E16D70561C}"/>
            </a:ext>
          </a:extLst>
        </xdr:cNvPr>
        <xdr:cNvSpPr txBox="1"/>
      </xdr:nvSpPr>
      <xdr:spPr>
        <a:xfrm>
          <a:off x="4124960"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5ED4EA2B-6EBC-4982-BB74-70894FBAE0BC}"/>
            </a:ext>
          </a:extLst>
        </xdr:cNvPr>
        <xdr:cNvCxnSpPr/>
      </xdr:nvCxnSpPr>
      <xdr:spPr>
        <a:xfrm>
          <a:off x="4020820" y="7120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FD693BCA-36BA-4A0E-BDDC-E0398FE17BCE}"/>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AC0DF026-0C49-40C2-A853-1D552D511B88}"/>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0B33B14D-A6CB-44BB-8466-CE35E60EC64A}"/>
            </a:ext>
          </a:extLst>
        </xdr:cNvPr>
        <xdr:cNvSpPr txBox="1"/>
      </xdr:nvSpPr>
      <xdr:spPr>
        <a:xfrm>
          <a:off x="4124960" y="63110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56DBFE1C-A846-469B-9C1E-C17D799F8C27}"/>
            </a:ext>
          </a:extLst>
        </xdr:cNvPr>
        <xdr:cNvSpPr/>
      </xdr:nvSpPr>
      <xdr:spPr>
        <a:xfrm>
          <a:off x="403606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FCF475A6-6706-416D-AC82-63EA42694147}"/>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D057CC22-BC8B-4F8C-A6D1-3CD933ACAC28}"/>
            </a:ext>
          </a:extLst>
        </xdr:cNvPr>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B1ECBC23-14D1-4D5F-902D-C7495E285732}"/>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1C5C5B6E-F026-4B09-941A-1E75C613E1A9}"/>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CC02C93-3593-40B9-A7D9-D7BDC8D8A68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9389A9A-E61B-4228-8EAB-5342AF25186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75120AA-80D6-4C81-933D-44AD9426EED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E4189A2-4068-421C-AF37-037657B1F11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AC6AD3B-3200-48C6-BA87-14535863ABB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44994</xdr:rowOff>
    </xdr:from>
    <xdr:to>
      <xdr:col>24</xdr:col>
      <xdr:colOff>114300</xdr:colOff>
      <xdr:row>37</xdr:row>
      <xdr:rowOff>146594</xdr:rowOff>
    </xdr:to>
    <xdr:sp macro="" textlink="">
      <xdr:nvSpPr>
        <xdr:cNvPr id="74" name="楕円 73">
          <a:extLst>
            <a:ext uri="{FF2B5EF4-FFF2-40B4-BE49-F238E27FC236}">
              <a16:creationId xmlns:a16="http://schemas.microsoft.com/office/drawing/2014/main" id="{1302DFB6-3AB9-4A7A-8B19-0D50C7CE871A}"/>
            </a:ext>
          </a:extLst>
        </xdr:cNvPr>
        <xdr:cNvSpPr/>
      </xdr:nvSpPr>
      <xdr:spPr>
        <a:xfrm>
          <a:off x="4036060" y="62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67871</xdr:rowOff>
    </xdr:from>
    <xdr:ext cx="405111" cy="259045"/>
    <xdr:sp macro="" textlink="">
      <xdr:nvSpPr>
        <xdr:cNvPr id="75" name="【図書館】&#10;有形固定資産減価償却率該当値テキスト">
          <a:extLst>
            <a:ext uri="{FF2B5EF4-FFF2-40B4-BE49-F238E27FC236}">
              <a16:creationId xmlns:a16="http://schemas.microsoft.com/office/drawing/2014/main" id="{A61B9A40-3C9C-4E98-BD94-C9613C84FFFB}"/>
            </a:ext>
          </a:extLst>
        </xdr:cNvPr>
        <xdr:cNvSpPr txBox="1"/>
      </xdr:nvSpPr>
      <xdr:spPr>
        <a:xfrm>
          <a:off x="4124960" y="610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4173</xdr:rowOff>
    </xdr:from>
    <xdr:to>
      <xdr:col>20</xdr:col>
      <xdr:colOff>38100</xdr:colOff>
      <xdr:row>37</xdr:row>
      <xdr:rowOff>105773</xdr:rowOff>
    </xdr:to>
    <xdr:sp macro="" textlink="">
      <xdr:nvSpPr>
        <xdr:cNvPr id="76" name="楕円 75">
          <a:extLst>
            <a:ext uri="{FF2B5EF4-FFF2-40B4-BE49-F238E27FC236}">
              <a16:creationId xmlns:a16="http://schemas.microsoft.com/office/drawing/2014/main" id="{F6F79765-E73B-4E7A-A87F-5607A33354C3}"/>
            </a:ext>
          </a:extLst>
        </xdr:cNvPr>
        <xdr:cNvSpPr/>
      </xdr:nvSpPr>
      <xdr:spPr>
        <a:xfrm>
          <a:off x="3312160" y="62068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54973</xdr:rowOff>
    </xdr:from>
    <xdr:to>
      <xdr:col>24</xdr:col>
      <xdr:colOff>63500</xdr:colOff>
      <xdr:row>37</xdr:row>
      <xdr:rowOff>95794</xdr:rowOff>
    </xdr:to>
    <xdr:cxnSp macro="">
      <xdr:nvCxnSpPr>
        <xdr:cNvPr id="77" name="直線コネクタ 76">
          <a:extLst>
            <a:ext uri="{FF2B5EF4-FFF2-40B4-BE49-F238E27FC236}">
              <a16:creationId xmlns:a16="http://schemas.microsoft.com/office/drawing/2014/main" id="{5322B9D1-B679-4981-9FC1-840D7B2687E9}"/>
            </a:ext>
          </a:extLst>
        </xdr:cNvPr>
        <xdr:cNvCxnSpPr/>
      </xdr:nvCxnSpPr>
      <xdr:spPr>
        <a:xfrm>
          <a:off x="3355340" y="6257653"/>
          <a:ext cx="7315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136434</xdr:rowOff>
    </xdr:from>
    <xdr:to>
      <xdr:col>15</xdr:col>
      <xdr:colOff>101600</xdr:colOff>
      <xdr:row>37</xdr:row>
      <xdr:rowOff>66584</xdr:rowOff>
    </xdr:to>
    <xdr:sp macro="" textlink="">
      <xdr:nvSpPr>
        <xdr:cNvPr id="78" name="楕円 77">
          <a:extLst>
            <a:ext uri="{FF2B5EF4-FFF2-40B4-BE49-F238E27FC236}">
              <a16:creationId xmlns:a16="http://schemas.microsoft.com/office/drawing/2014/main" id="{3CD5D4FE-6CA1-47C8-BE5E-8068154913D3}"/>
            </a:ext>
          </a:extLst>
        </xdr:cNvPr>
        <xdr:cNvSpPr/>
      </xdr:nvSpPr>
      <xdr:spPr>
        <a:xfrm>
          <a:off x="2514600" y="6171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xdr:rowOff>
    </xdr:from>
    <xdr:to>
      <xdr:col>19</xdr:col>
      <xdr:colOff>177800</xdr:colOff>
      <xdr:row>37</xdr:row>
      <xdr:rowOff>54973</xdr:rowOff>
    </xdr:to>
    <xdr:cxnSp macro="">
      <xdr:nvCxnSpPr>
        <xdr:cNvPr id="79" name="直線コネクタ 78">
          <a:extLst>
            <a:ext uri="{FF2B5EF4-FFF2-40B4-BE49-F238E27FC236}">
              <a16:creationId xmlns:a16="http://schemas.microsoft.com/office/drawing/2014/main" id="{50D10808-4FA4-4A87-ACB8-BE3E6DECDA2F}"/>
            </a:ext>
          </a:extLst>
        </xdr:cNvPr>
        <xdr:cNvCxnSpPr/>
      </xdr:nvCxnSpPr>
      <xdr:spPr>
        <a:xfrm>
          <a:off x="2565400" y="6218464"/>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111942</xdr:rowOff>
    </xdr:from>
    <xdr:to>
      <xdr:col>10</xdr:col>
      <xdr:colOff>165100</xdr:colOff>
      <xdr:row>37</xdr:row>
      <xdr:rowOff>42092</xdr:rowOff>
    </xdr:to>
    <xdr:sp macro="" textlink="">
      <xdr:nvSpPr>
        <xdr:cNvPr id="80" name="楕円 79">
          <a:extLst>
            <a:ext uri="{FF2B5EF4-FFF2-40B4-BE49-F238E27FC236}">
              <a16:creationId xmlns:a16="http://schemas.microsoft.com/office/drawing/2014/main" id="{C5FA521E-70A8-4AF7-9A18-BC5A98E0FB19}"/>
            </a:ext>
          </a:extLst>
        </xdr:cNvPr>
        <xdr:cNvSpPr/>
      </xdr:nvSpPr>
      <xdr:spPr>
        <a:xfrm>
          <a:off x="1739900" y="6146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162742</xdr:rowOff>
    </xdr:from>
    <xdr:to>
      <xdr:col>15</xdr:col>
      <xdr:colOff>50800</xdr:colOff>
      <xdr:row>37</xdr:row>
      <xdr:rowOff>15784</xdr:rowOff>
    </xdr:to>
    <xdr:cxnSp macro="">
      <xdr:nvCxnSpPr>
        <xdr:cNvPr id="81" name="直線コネクタ 80">
          <a:extLst>
            <a:ext uri="{FF2B5EF4-FFF2-40B4-BE49-F238E27FC236}">
              <a16:creationId xmlns:a16="http://schemas.microsoft.com/office/drawing/2014/main" id="{25E862CA-789F-498E-91C2-9A24FC4FF3A8}"/>
            </a:ext>
          </a:extLst>
        </xdr:cNvPr>
        <xdr:cNvCxnSpPr/>
      </xdr:nvCxnSpPr>
      <xdr:spPr>
        <a:xfrm>
          <a:off x="1790700" y="6197782"/>
          <a:ext cx="7747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89081</xdr:rowOff>
    </xdr:from>
    <xdr:to>
      <xdr:col>6</xdr:col>
      <xdr:colOff>38100</xdr:colOff>
      <xdr:row>37</xdr:row>
      <xdr:rowOff>19231</xdr:rowOff>
    </xdr:to>
    <xdr:sp macro="" textlink="">
      <xdr:nvSpPr>
        <xdr:cNvPr id="82" name="楕円 81">
          <a:extLst>
            <a:ext uri="{FF2B5EF4-FFF2-40B4-BE49-F238E27FC236}">
              <a16:creationId xmlns:a16="http://schemas.microsoft.com/office/drawing/2014/main" id="{5A20358E-16FD-4C63-9AFD-0A13C239C481}"/>
            </a:ext>
          </a:extLst>
        </xdr:cNvPr>
        <xdr:cNvSpPr/>
      </xdr:nvSpPr>
      <xdr:spPr>
        <a:xfrm>
          <a:off x="965200" y="6124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139881</xdr:rowOff>
    </xdr:from>
    <xdr:to>
      <xdr:col>10</xdr:col>
      <xdr:colOff>114300</xdr:colOff>
      <xdr:row>36</xdr:row>
      <xdr:rowOff>162742</xdr:rowOff>
    </xdr:to>
    <xdr:cxnSp macro="">
      <xdr:nvCxnSpPr>
        <xdr:cNvPr id="83" name="直線コネクタ 82">
          <a:extLst>
            <a:ext uri="{FF2B5EF4-FFF2-40B4-BE49-F238E27FC236}">
              <a16:creationId xmlns:a16="http://schemas.microsoft.com/office/drawing/2014/main" id="{938B8765-358B-47BA-9BDC-29D76FBCD1C0}"/>
            </a:ext>
          </a:extLst>
        </xdr:cNvPr>
        <xdr:cNvCxnSpPr/>
      </xdr:nvCxnSpPr>
      <xdr:spPr>
        <a:xfrm>
          <a:off x="1008380" y="6174921"/>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8ABDFB6D-3D79-420E-9333-7C61FF2114DE}"/>
            </a:ext>
          </a:extLst>
        </xdr:cNvPr>
        <xdr:cNvSpPr txBox="1"/>
      </xdr:nvSpPr>
      <xdr:spPr>
        <a:xfrm>
          <a:off x="3170564" y="638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F550AC02-90E1-43F1-8715-A889F4F3507F}"/>
            </a:ext>
          </a:extLst>
        </xdr:cNvPr>
        <xdr:cNvSpPr txBox="1"/>
      </xdr:nvSpPr>
      <xdr:spPr>
        <a:xfrm>
          <a:off x="2385704" y="636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a:extLst>
            <a:ext uri="{FF2B5EF4-FFF2-40B4-BE49-F238E27FC236}">
              <a16:creationId xmlns:a16="http://schemas.microsoft.com/office/drawing/2014/main" id="{7CEACD06-26DD-48CF-A7E2-5457E7F481EA}"/>
            </a:ext>
          </a:extLst>
        </xdr:cNvPr>
        <xdr:cNvSpPr txBox="1"/>
      </xdr:nvSpPr>
      <xdr:spPr>
        <a:xfrm>
          <a:off x="1611004" y="631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a:extLst>
            <a:ext uri="{FF2B5EF4-FFF2-40B4-BE49-F238E27FC236}">
              <a16:creationId xmlns:a16="http://schemas.microsoft.com/office/drawing/2014/main" id="{EFBC5F86-3C25-4F5C-AB78-C6E7185468ED}"/>
            </a:ext>
          </a:extLst>
        </xdr:cNvPr>
        <xdr:cNvSpPr txBox="1"/>
      </xdr:nvSpPr>
      <xdr:spPr>
        <a:xfrm>
          <a:off x="83630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122300</xdr:rowOff>
    </xdr:from>
    <xdr:ext cx="405111" cy="259045"/>
    <xdr:sp macro="" textlink="">
      <xdr:nvSpPr>
        <xdr:cNvPr id="88" name="n_1mainValue【図書館】&#10;有形固定資産減価償却率">
          <a:extLst>
            <a:ext uri="{FF2B5EF4-FFF2-40B4-BE49-F238E27FC236}">
              <a16:creationId xmlns:a16="http://schemas.microsoft.com/office/drawing/2014/main" id="{CCA7658A-BCA5-45F5-8512-90A19C122827}"/>
            </a:ext>
          </a:extLst>
        </xdr:cNvPr>
        <xdr:cNvSpPr txBox="1"/>
      </xdr:nvSpPr>
      <xdr:spPr>
        <a:xfrm>
          <a:off x="3170564" y="59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83111</xdr:rowOff>
    </xdr:from>
    <xdr:ext cx="405111" cy="259045"/>
    <xdr:sp macro="" textlink="">
      <xdr:nvSpPr>
        <xdr:cNvPr id="89" name="n_2mainValue【図書館】&#10;有形固定資産減価償却率">
          <a:extLst>
            <a:ext uri="{FF2B5EF4-FFF2-40B4-BE49-F238E27FC236}">
              <a16:creationId xmlns:a16="http://schemas.microsoft.com/office/drawing/2014/main" id="{7FE2AD9E-C8E2-4AE0-9B14-D914E97CFAB4}"/>
            </a:ext>
          </a:extLst>
        </xdr:cNvPr>
        <xdr:cNvSpPr txBox="1"/>
      </xdr:nvSpPr>
      <xdr:spPr>
        <a:xfrm>
          <a:off x="2385704" y="59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58619</xdr:rowOff>
    </xdr:from>
    <xdr:ext cx="405111" cy="259045"/>
    <xdr:sp macro="" textlink="">
      <xdr:nvSpPr>
        <xdr:cNvPr id="90" name="n_3mainValue【図書館】&#10;有形固定資産減価償却率">
          <a:extLst>
            <a:ext uri="{FF2B5EF4-FFF2-40B4-BE49-F238E27FC236}">
              <a16:creationId xmlns:a16="http://schemas.microsoft.com/office/drawing/2014/main" id="{AA125B97-E0D9-4F4F-B7BF-877F66E6EFBB}"/>
            </a:ext>
          </a:extLst>
        </xdr:cNvPr>
        <xdr:cNvSpPr txBox="1"/>
      </xdr:nvSpPr>
      <xdr:spPr>
        <a:xfrm>
          <a:off x="1611004" y="592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35758</xdr:rowOff>
    </xdr:from>
    <xdr:ext cx="405111" cy="259045"/>
    <xdr:sp macro="" textlink="">
      <xdr:nvSpPr>
        <xdr:cNvPr id="91" name="n_4mainValue【図書館】&#10;有形固定資産減価償却率">
          <a:extLst>
            <a:ext uri="{FF2B5EF4-FFF2-40B4-BE49-F238E27FC236}">
              <a16:creationId xmlns:a16="http://schemas.microsoft.com/office/drawing/2014/main" id="{74002686-5BC8-49CC-AC5D-370B0E4BF27E}"/>
            </a:ext>
          </a:extLst>
        </xdr:cNvPr>
        <xdr:cNvSpPr txBox="1"/>
      </xdr:nvSpPr>
      <xdr:spPr>
        <a:xfrm>
          <a:off x="836304" y="59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0F15BA2-ECF6-41BB-AAF1-D7C9F5FABB5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5106378-504F-4CCF-B1E1-214E3EEBF18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4AFCB40-C76A-457E-B508-AB2C71033E5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79FAB5C-ED4D-4A93-A024-6E6198A59BD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D00A550-4737-49E3-8440-874D77EC1F2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1A3D0CF-B92D-4AA4-91E4-31561478FAD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B8B0220-27B6-4C0E-A17A-E2C2C2619DF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0CC5928-04AD-4429-9521-A92C6F0A101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FC117B3-0E05-4AD6-AE46-70C45463B02C}"/>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BD23501-C509-4686-B1F6-94AB26C3069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EA2DC17-F787-4C48-ACB3-0A28A821D3AD}"/>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75ACD5D-51A2-4BF1-A269-94CF99033F86}"/>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0788DA1-32D4-44A7-808C-A913E3FE744E}"/>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9833227-20F4-4774-A20C-251B4F4988E3}"/>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C6698F4-C2FF-4789-B5F3-7C0BBEEB49E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793D3C1-D4BD-495A-90F0-E468DBF3B8DA}"/>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8A2FCB1-645E-48FE-8EEF-E46952BA66B9}"/>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ED67F1A-6D04-433F-B139-8D60549B014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BBE34FF-82F9-45A7-86A2-D251C1109303}"/>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CC5E22A-3477-4ACF-B2D7-6A640F9EB3B9}"/>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C948463-F2D6-40F4-B5AF-AB513DFCF8D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6726571-35E9-401E-906D-6317A47CB06D}"/>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89B5471-88B2-4B5E-8704-7FEB5A960A0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F76D5146-D814-497D-BBD7-59F3A34752BC}"/>
            </a:ext>
          </a:extLst>
        </xdr:cNvPr>
        <xdr:cNvCxnSpPr/>
      </xdr:nvCxnSpPr>
      <xdr:spPr>
        <a:xfrm flipV="1">
          <a:off x="9219565" y="556387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81C55776-7E67-4397-89C0-4A7AF6264B3E}"/>
            </a:ext>
          </a:extLst>
        </xdr:cNvPr>
        <xdr:cNvSpPr txBox="1"/>
      </xdr:nvSpPr>
      <xdr:spPr>
        <a:xfrm>
          <a:off x="92583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F7363537-4656-45B2-85F0-A3FE1A786A63}"/>
            </a:ext>
          </a:extLst>
        </xdr:cNvPr>
        <xdr:cNvCxnSpPr/>
      </xdr:nvCxnSpPr>
      <xdr:spPr>
        <a:xfrm>
          <a:off x="9154160" y="705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D5842545-04DF-4302-A6BE-8A24C9A28F4C}"/>
            </a:ext>
          </a:extLst>
        </xdr:cNvPr>
        <xdr:cNvSpPr txBox="1"/>
      </xdr:nvSpPr>
      <xdr:spPr>
        <a:xfrm>
          <a:off x="92583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CCEC7605-11A4-494E-A41F-CAA7B41961D9}"/>
            </a:ext>
          </a:extLst>
        </xdr:cNvPr>
        <xdr:cNvCxnSpPr/>
      </xdr:nvCxnSpPr>
      <xdr:spPr>
        <a:xfrm>
          <a:off x="9154160" y="5563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8B816CE4-5B06-44A8-B4BA-80F704D91CDD}"/>
            </a:ext>
          </a:extLst>
        </xdr:cNvPr>
        <xdr:cNvSpPr txBox="1"/>
      </xdr:nvSpPr>
      <xdr:spPr>
        <a:xfrm>
          <a:off x="925830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838D1BC0-599A-4D22-8842-814FAC676BCA}"/>
            </a:ext>
          </a:extLst>
        </xdr:cNvPr>
        <xdr:cNvSpPr/>
      </xdr:nvSpPr>
      <xdr:spPr>
        <a:xfrm>
          <a:off x="919226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4B467A9D-F4B0-419C-ABC7-C625D6169BAE}"/>
            </a:ext>
          </a:extLst>
        </xdr:cNvPr>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28C8941F-A59C-4D71-80A2-587EDD90A120}"/>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FA8AE12F-F9C1-4845-8C07-794955538A7D}"/>
            </a:ext>
          </a:extLst>
        </xdr:cNvPr>
        <xdr:cNvSpPr/>
      </xdr:nvSpPr>
      <xdr:spPr>
        <a:xfrm>
          <a:off x="687324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546B4D48-4584-4173-B254-1FF84DD7163A}"/>
            </a:ext>
          </a:extLst>
        </xdr:cNvPr>
        <xdr:cNvSpPr/>
      </xdr:nvSpPr>
      <xdr:spPr>
        <a:xfrm>
          <a:off x="609854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4F2ED1E-CD3F-448B-AC85-87D1862EB18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3073E76-D2BE-44DA-AAB4-254C2D3A2FD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DDAFE8D-F0CE-44FD-8975-B1617E8AD34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C719A62-D8B1-4EEB-89F1-B318F06BBAD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58BB98A-D15A-4673-BCB0-145313876B4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165100</xdr:rowOff>
    </xdr:from>
    <xdr:to>
      <xdr:col>55</xdr:col>
      <xdr:colOff>50800</xdr:colOff>
      <xdr:row>37</xdr:row>
      <xdr:rowOff>95250</xdr:rowOff>
    </xdr:to>
    <xdr:sp macro="" textlink="">
      <xdr:nvSpPr>
        <xdr:cNvPr id="131" name="楕円 130">
          <a:extLst>
            <a:ext uri="{FF2B5EF4-FFF2-40B4-BE49-F238E27FC236}">
              <a16:creationId xmlns:a16="http://schemas.microsoft.com/office/drawing/2014/main" id="{E8A637BE-3588-4312-ABA7-0CDBBF7F9044}"/>
            </a:ext>
          </a:extLst>
        </xdr:cNvPr>
        <xdr:cNvSpPr/>
      </xdr:nvSpPr>
      <xdr:spPr>
        <a:xfrm>
          <a:off x="9192260" y="6200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16527</xdr:rowOff>
    </xdr:from>
    <xdr:ext cx="469744" cy="259045"/>
    <xdr:sp macro="" textlink="">
      <xdr:nvSpPr>
        <xdr:cNvPr id="132" name="【図書館】&#10;一人当たり面積該当値テキスト">
          <a:extLst>
            <a:ext uri="{FF2B5EF4-FFF2-40B4-BE49-F238E27FC236}">
              <a16:creationId xmlns:a16="http://schemas.microsoft.com/office/drawing/2014/main" id="{82D16840-6189-4DC0-A043-21DD50559307}"/>
            </a:ext>
          </a:extLst>
        </xdr:cNvPr>
        <xdr:cNvSpPr txBox="1"/>
      </xdr:nvSpPr>
      <xdr:spPr>
        <a:xfrm>
          <a:off x="9258300" y="605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152400</xdr:rowOff>
    </xdr:from>
    <xdr:to>
      <xdr:col>50</xdr:col>
      <xdr:colOff>165100</xdr:colOff>
      <xdr:row>37</xdr:row>
      <xdr:rowOff>82550</xdr:rowOff>
    </xdr:to>
    <xdr:sp macro="" textlink="">
      <xdr:nvSpPr>
        <xdr:cNvPr id="133" name="楕円 132">
          <a:extLst>
            <a:ext uri="{FF2B5EF4-FFF2-40B4-BE49-F238E27FC236}">
              <a16:creationId xmlns:a16="http://schemas.microsoft.com/office/drawing/2014/main" id="{8E98412A-BD5A-44B5-BAA2-607FB99D9EA8}"/>
            </a:ext>
          </a:extLst>
        </xdr:cNvPr>
        <xdr:cNvSpPr/>
      </xdr:nvSpPr>
      <xdr:spPr>
        <a:xfrm>
          <a:off x="8445500" y="6187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31750</xdr:rowOff>
    </xdr:from>
    <xdr:to>
      <xdr:col>55</xdr:col>
      <xdr:colOff>0</xdr:colOff>
      <xdr:row>37</xdr:row>
      <xdr:rowOff>44450</xdr:rowOff>
    </xdr:to>
    <xdr:cxnSp macro="">
      <xdr:nvCxnSpPr>
        <xdr:cNvPr id="134" name="直線コネクタ 133">
          <a:extLst>
            <a:ext uri="{FF2B5EF4-FFF2-40B4-BE49-F238E27FC236}">
              <a16:creationId xmlns:a16="http://schemas.microsoft.com/office/drawing/2014/main" id="{8F7CF2B7-B0C4-4D7A-B3CB-3C39B7D35F30}"/>
            </a:ext>
          </a:extLst>
        </xdr:cNvPr>
        <xdr:cNvCxnSpPr/>
      </xdr:nvCxnSpPr>
      <xdr:spPr>
        <a:xfrm>
          <a:off x="8496300" y="6234430"/>
          <a:ext cx="7239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152400</xdr:rowOff>
    </xdr:from>
    <xdr:to>
      <xdr:col>46</xdr:col>
      <xdr:colOff>38100</xdr:colOff>
      <xdr:row>37</xdr:row>
      <xdr:rowOff>82550</xdr:rowOff>
    </xdr:to>
    <xdr:sp macro="" textlink="">
      <xdr:nvSpPr>
        <xdr:cNvPr id="135" name="楕円 134">
          <a:extLst>
            <a:ext uri="{FF2B5EF4-FFF2-40B4-BE49-F238E27FC236}">
              <a16:creationId xmlns:a16="http://schemas.microsoft.com/office/drawing/2014/main" id="{E6D0AA46-1D5E-49F3-84B0-B3522CE9339B}"/>
            </a:ext>
          </a:extLst>
        </xdr:cNvPr>
        <xdr:cNvSpPr/>
      </xdr:nvSpPr>
      <xdr:spPr>
        <a:xfrm>
          <a:off x="7670800" y="6187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31750</xdr:rowOff>
    </xdr:from>
    <xdr:to>
      <xdr:col>50</xdr:col>
      <xdr:colOff>114300</xdr:colOff>
      <xdr:row>37</xdr:row>
      <xdr:rowOff>31750</xdr:rowOff>
    </xdr:to>
    <xdr:cxnSp macro="">
      <xdr:nvCxnSpPr>
        <xdr:cNvPr id="136" name="直線コネクタ 135">
          <a:extLst>
            <a:ext uri="{FF2B5EF4-FFF2-40B4-BE49-F238E27FC236}">
              <a16:creationId xmlns:a16="http://schemas.microsoft.com/office/drawing/2014/main" id="{8827F647-176E-4F67-8FA3-86C83E06EF27}"/>
            </a:ext>
          </a:extLst>
        </xdr:cNvPr>
        <xdr:cNvCxnSpPr/>
      </xdr:nvCxnSpPr>
      <xdr:spPr>
        <a:xfrm>
          <a:off x="7713980" y="62344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7" name="楕円 136">
          <a:extLst>
            <a:ext uri="{FF2B5EF4-FFF2-40B4-BE49-F238E27FC236}">
              <a16:creationId xmlns:a16="http://schemas.microsoft.com/office/drawing/2014/main" id="{59B26022-9E64-4DF1-95D6-3B9A63649B8F}"/>
            </a:ext>
          </a:extLst>
        </xdr:cNvPr>
        <xdr:cNvSpPr/>
      </xdr:nvSpPr>
      <xdr:spPr>
        <a:xfrm>
          <a:off x="687324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31750</xdr:rowOff>
    </xdr:to>
    <xdr:cxnSp macro="">
      <xdr:nvCxnSpPr>
        <xdr:cNvPr id="138" name="直線コネクタ 137">
          <a:extLst>
            <a:ext uri="{FF2B5EF4-FFF2-40B4-BE49-F238E27FC236}">
              <a16:creationId xmlns:a16="http://schemas.microsoft.com/office/drawing/2014/main" id="{91CC9E4B-3931-42B4-B14B-DD3D6A518A71}"/>
            </a:ext>
          </a:extLst>
        </xdr:cNvPr>
        <xdr:cNvCxnSpPr/>
      </xdr:nvCxnSpPr>
      <xdr:spPr>
        <a:xfrm>
          <a:off x="6924040" y="622173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39" name="楕円 138">
          <a:extLst>
            <a:ext uri="{FF2B5EF4-FFF2-40B4-BE49-F238E27FC236}">
              <a16:creationId xmlns:a16="http://schemas.microsoft.com/office/drawing/2014/main" id="{B3E3E2C3-7B6C-47CD-B262-DE9BC5560902}"/>
            </a:ext>
          </a:extLst>
        </xdr:cNvPr>
        <xdr:cNvSpPr/>
      </xdr:nvSpPr>
      <xdr:spPr>
        <a:xfrm>
          <a:off x="609854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19050</xdr:rowOff>
    </xdr:to>
    <xdr:cxnSp macro="">
      <xdr:nvCxnSpPr>
        <xdr:cNvPr id="140" name="直線コネクタ 139">
          <a:extLst>
            <a:ext uri="{FF2B5EF4-FFF2-40B4-BE49-F238E27FC236}">
              <a16:creationId xmlns:a16="http://schemas.microsoft.com/office/drawing/2014/main" id="{7CA2CCE4-52B9-4377-8E9F-CD1CB9CB96CA}"/>
            </a:ext>
          </a:extLst>
        </xdr:cNvPr>
        <xdr:cNvCxnSpPr/>
      </xdr:nvCxnSpPr>
      <xdr:spPr>
        <a:xfrm>
          <a:off x="6149340" y="62217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AE308E44-470B-49F7-BC6C-C2FD5183B02F}"/>
            </a:ext>
          </a:extLst>
        </xdr:cNvPr>
        <xdr:cNvSpPr txBox="1"/>
      </xdr:nvSpPr>
      <xdr:spPr>
        <a:xfrm>
          <a:off x="8271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273ECC2C-83A8-4E9B-921B-EA9DFE7F6D38}"/>
            </a:ext>
          </a:extLst>
        </xdr:cNvPr>
        <xdr:cNvSpPr txBox="1"/>
      </xdr:nvSpPr>
      <xdr:spPr>
        <a:xfrm>
          <a:off x="7509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a:extLst>
            <a:ext uri="{FF2B5EF4-FFF2-40B4-BE49-F238E27FC236}">
              <a16:creationId xmlns:a16="http://schemas.microsoft.com/office/drawing/2014/main" id="{4986FD80-C05C-4720-B7C4-C054246E0FBE}"/>
            </a:ext>
          </a:extLst>
        </xdr:cNvPr>
        <xdr:cNvSpPr txBox="1"/>
      </xdr:nvSpPr>
      <xdr:spPr>
        <a:xfrm>
          <a:off x="6712027" y="65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4" name="n_4aveValue【図書館】&#10;一人当たり面積">
          <a:extLst>
            <a:ext uri="{FF2B5EF4-FFF2-40B4-BE49-F238E27FC236}">
              <a16:creationId xmlns:a16="http://schemas.microsoft.com/office/drawing/2014/main" id="{CBBBB7FE-E09F-4ECD-9E75-A5E839510C90}"/>
            </a:ext>
          </a:extLst>
        </xdr:cNvPr>
        <xdr:cNvSpPr txBox="1"/>
      </xdr:nvSpPr>
      <xdr:spPr>
        <a:xfrm>
          <a:off x="5937327" y="65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99077</xdr:rowOff>
    </xdr:from>
    <xdr:ext cx="469744" cy="259045"/>
    <xdr:sp macro="" textlink="">
      <xdr:nvSpPr>
        <xdr:cNvPr id="145" name="n_1mainValue【図書館】&#10;一人当たり面積">
          <a:extLst>
            <a:ext uri="{FF2B5EF4-FFF2-40B4-BE49-F238E27FC236}">
              <a16:creationId xmlns:a16="http://schemas.microsoft.com/office/drawing/2014/main" id="{5D5CD337-CF58-473C-A0A4-062EC4713721}"/>
            </a:ext>
          </a:extLst>
        </xdr:cNvPr>
        <xdr:cNvSpPr txBox="1"/>
      </xdr:nvSpPr>
      <xdr:spPr>
        <a:xfrm>
          <a:off x="8271587" y="59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99077</xdr:rowOff>
    </xdr:from>
    <xdr:ext cx="469744" cy="259045"/>
    <xdr:sp macro="" textlink="">
      <xdr:nvSpPr>
        <xdr:cNvPr id="146" name="n_2mainValue【図書館】&#10;一人当たり面積">
          <a:extLst>
            <a:ext uri="{FF2B5EF4-FFF2-40B4-BE49-F238E27FC236}">
              <a16:creationId xmlns:a16="http://schemas.microsoft.com/office/drawing/2014/main" id="{2FE381AA-3783-4562-9651-86DEFAEA6302}"/>
            </a:ext>
          </a:extLst>
        </xdr:cNvPr>
        <xdr:cNvSpPr txBox="1"/>
      </xdr:nvSpPr>
      <xdr:spPr>
        <a:xfrm>
          <a:off x="7509587" y="59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47" name="n_3mainValue【図書館】&#10;一人当たり面積">
          <a:extLst>
            <a:ext uri="{FF2B5EF4-FFF2-40B4-BE49-F238E27FC236}">
              <a16:creationId xmlns:a16="http://schemas.microsoft.com/office/drawing/2014/main" id="{2E324DA5-416E-432A-BD2B-ED20EAC84A53}"/>
            </a:ext>
          </a:extLst>
        </xdr:cNvPr>
        <xdr:cNvSpPr txBox="1"/>
      </xdr:nvSpPr>
      <xdr:spPr>
        <a:xfrm>
          <a:off x="671202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48" name="n_4mainValue【図書館】&#10;一人当たり面積">
          <a:extLst>
            <a:ext uri="{FF2B5EF4-FFF2-40B4-BE49-F238E27FC236}">
              <a16:creationId xmlns:a16="http://schemas.microsoft.com/office/drawing/2014/main" id="{3E6C8236-77F4-4E5D-B8BC-0289E038ED2C}"/>
            </a:ext>
          </a:extLst>
        </xdr:cNvPr>
        <xdr:cNvSpPr txBox="1"/>
      </xdr:nvSpPr>
      <xdr:spPr>
        <a:xfrm>
          <a:off x="593732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2BADAB1-0645-4B5E-92B2-0965EE881F7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D2C574A-6A4B-4A41-AF8B-3B6D12D71A5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CEA86AC-0E7D-4438-9D30-780FE64B9F8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E89E92E-ACC4-4C01-ACAB-0659EB66A63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97C00B6-3968-4570-9023-7400E824D69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EBEA785-D089-42F8-8F74-D167AC8D4E8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BAD1EEB-2D60-49E7-AAD0-666812C9806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F3EEFD5-0662-4AEA-9FDF-F97417C9379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8F95D2C-1E8D-4EA9-8210-DB55C0DFE84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D87820C-5D35-431C-AE15-24DFC8F5D3C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C07CFFF-AD7B-4A0C-8C70-07520AA1F1E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D2D787F3-C5F0-46DF-B295-F9A2E28FFA8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F88A1F6A-8825-4797-9A5D-A6ABAD46758D}"/>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709E47C9-A079-4090-9BBB-4BA754D594F9}"/>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60B49AA2-33F4-4FDB-8F92-ADE1FDCDA4F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5310641F-4298-4A25-90CF-58F7DB060E2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2A33E5A7-4253-4DC5-8C9B-0E95F2496387}"/>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1BC1290E-CF8D-49F6-B695-EC09BA3FD7E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D99B8848-38A1-4001-8750-32113737765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2DD965EC-5FF2-4FE4-9961-548FA24DB64C}"/>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C5207D9-30AC-4CF1-B72E-31D2D2A82FD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1D109A8-EE62-4EE5-A09C-C9868D91D8A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5CD2B7B0-6EE4-4054-9E46-4BAFD63E89BC}"/>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BB3D8F-D2BC-49DF-986C-579C13B7D98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25B895FD-E3D8-4DF9-9BD5-EE97E91A12D1}"/>
            </a:ext>
          </a:extLst>
        </xdr:cNvPr>
        <xdr:cNvCxnSpPr/>
      </xdr:nvCxnSpPr>
      <xdr:spPr>
        <a:xfrm flipV="1">
          <a:off x="4086225" y="9456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51A4FDC1-3103-460E-A13A-025DA311819B}"/>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56A40B93-943D-4B1C-B844-F8C6003805A9}"/>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4E3ADA79-23CA-4126-99BC-E81C880CB230}"/>
            </a:ext>
          </a:extLst>
        </xdr:cNvPr>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71F042D2-EB28-4D48-8A1F-92B276D4B794}"/>
            </a:ext>
          </a:extLst>
        </xdr:cNvPr>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204C0603-4EA7-4DC8-A1D9-2353C12D77F6}"/>
            </a:ext>
          </a:extLst>
        </xdr:cNvPr>
        <xdr:cNvSpPr txBox="1"/>
      </xdr:nvSpPr>
      <xdr:spPr>
        <a:xfrm>
          <a:off x="412496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B72B535E-02BF-48EE-9BBD-E26433E680A9}"/>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4FD0A43B-85C4-443E-BF83-0776C19FE4A1}"/>
            </a:ext>
          </a:extLst>
        </xdr:cNvPr>
        <xdr:cNvSpPr/>
      </xdr:nvSpPr>
      <xdr:spPr>
        <a:xfrm>
          <a:off x="331216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E4317331-BBA9-46AF-9DBD-C8BC850FB27A}"/>
            </a:ext>
          </a:extLst>
        </xdr:cNvPr>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a:extLst>
            <a:ext uri="{FF2B5EF4-FFF2-40B4-BE49-F238E27FC236}">
              <a16:creationId xmlns:a16="http://schemas.microsoft.com/office/drawing/2014/main" id="{8F36877A-FA3A-41BA-817C-DF8AF5BFBCDB}"/>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3" name="フローチャート: 判断 182">
          <a:extLst>
            <a:ext uri="{FF2B5EF4-FFF2-40B4-BE49-F238E27FC236}">
              <a16:creationId xmlns:a16="http://schemas.microsoft.com/office/drawing/2014/main" id="{C47711D6-AEED-4864-8A34-50214329E775}"/>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FCA40C7-E532-4151-8A54-1F8ACEDF2BE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7E35244-72BB-4DA8-B737-ABB600EF2EF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1F6F167-32EB-4E66-870A-72D2FE1ED47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B8EE195-A0A7-4147-8285-B07CBE9701B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D466D1F-6F6C-4B35-8CE6-15981289539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48260</xdr:rowOff>
    </xdr:from>
    <xdr:to>
      <xdr:col>24</xdr:col>
      <xdr:colOff>114300</xdr:colOff>
      <xdr:row>63</xdr:row>
      <xdr:rowOff>149860</xdr:rowOff>
    </xdr:to>
    <xdr:sp macro="" textlink="">
      <xdr:nvSpPr>
        <xdr:cNvPr id="189" name="楕円 188">
          <a:extLst>
            <a:ext uri="{FF2B5EF4-FFF2-40B4-BE49-F238E27FC236}">
              <a16:creationId xmlns:a16="http://schemas.microsoft.com/office/drawing/2014/main" id="{883FE0E3-A185-4533-BE1A-7FE34DA8F783}"/>
            </a:ext>
          </a:extLst>
        </xdr:cNvPr>
        <xdr:cNvSpPr/>
      </xdr:nvSpPr>
      <xdr:spPr>
        <a:xfrm>
          <a:off x="403606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26687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5CB1C00A-5284-419E-BB0B-A2C02ABF04D4}"/>
            </a:ext>
          </a:extLst>
        </xdr:cNvPr>
        <xdr:cNvSpPr txBox="1"/>
      </xdr:nvSpPr>
      <xdr:spPr>
        <a:xfrm>
          <a:off x="4124960"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38735</xdr:rowOff>
    </xdr:from>
    <xdr:to>
      <xdr:col>20</xdr:col>
      <xdr:colOff>38100</xdr:colOff>
      <xdr:row>63</xdr:row>
      <xdr:rowOff>140335</xdr:rowOff>
    </xdr:to>
    <xdr:sp macro="" textlink="">
      <xdr:nvSpPr>
        <xdr:cNvPr id="191" name="楕円 190">
          <a:extLst>
            <a:ext uri="{FF2B5EF4-FFF2-40B4-BE49-F238E27FC236}">
              <a16:creationId xmlns:a16="http://schemas.microsoft.com/office/drawing/2014/main" id="{4BAE1EC6-AC0E-44DC-90C2-E85FE34A17E2}"/>
            </a:ext>
          </a:extLst>
        </xdr:cNvPr>
        <xdr:cNvSpPr/>
      </xdr:nvSpPr>
      <xdr:spPr>
        <a:xfrm>
          <a:off x="3312160" y="10600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89535</xdr:rowOff>
    </xdr:from>
    <xdr:to>
      <xdr:col>24</xdr:col>
      <xdr:colOff>63500</xdr:colOff>
      <xdr:row>63</xdr:row>
      <xdr:rowOff>99060</xdr:rowOff>
    </xdr:to>
    <xdr:cxnSp macro="">
      <xdr:nvCxnSpPr>
        <xdr:cNvPr id="192" name="直線コネクタ 191">
          <a:extLst>
            <a:ext uri="{FF2B5EF4-FFF2-40B4-BE49-F238E27FC236}">
              <a16:creationId xmlns:a16="http://schemas.microsoft.com/office/drawing/2014/main" id="{4280068A-DEC2-4114-9E56-76C79114B1AF}"/>
            </a:ext>
          </a:extLst>
        </xdr:cNvPr>
        <xdr:cNvCxnSpPr/>
      </xdr:nvCxnSpPr>
      <xdr:spPr>
        <a:xfrm>
          <a:off x="3355340" y="10650855"/>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29210</xdr:rowOff>
    </xdr:from>
    <xdr:to>
      <xdr:col>15</xdr:col>
      <xdr:colOff>101600</xdr:colOff>
      <xdr:row>63</xdr:row>
      <xdr:rowOff>130810</xdr:rowOff>
    </xdr:to>
    <xdr:sp macro="" textlink="">
      <xdr:nvSpPr>
        <xdr:cNvPr id="193" name="楕円 192">
          <a:extLst>
            <a:ext uri="{FF2B5EF4-FFF2-40B4-BE49-F238E27FC236}">
              <a16:creationId xmlns:a16="http://schemas.microsoft.com/office/drawing/2014/main" id="{5E9969D3-7ADC-43A3-82B4-60E0FAA50DCE}"/>
            </a:ext>
          </a:extLst>
        </xdr:cNvPr>
        <xdr:cNvSpPr/>
      </xdr:nvSpPr>
      <xdr:spPr>
        <a:xfrm>
          <a:off x="25146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80010</xdr:rowOff>
    </xdr:from>
    <xdr:to>
      <xdr:col>19</xdr:col>
      <xdr:colOff>177800</xdr:colOff>
      <xdr:row>63</xdr:row>
      <xdr:rowOff>89535</xdr:rowOff>
    </xdr:to>
    <xdr:cxnSp macro="">
      <xdr:nvCxnSpPr>
        <xdr:cNvPr id="194" name="直線コネクタ 193">
          <a:extLst>
            <a:ext uri="{FF2B5EF4-FFF2-40B4-BE49-F238E27FC236}">
              <a16:creationId xmlns:a16="http://schemas.microsoft.com/office/drawing/2014/main" id="{7D1E5A26-620A-4AEF-A359-E3E5FBC4D820}"/>
            </a:ext>
          </a:extLst>
        </xdr:cNvPr>
        <xdr:cNvCxnSpPr/>
      </xdr:nvCxnSpPr>
      <xdr:spPr>
        <a:xfrm>
          <a:off x="2565400" y="1064133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128270</xdr:rowOff>
    </xdr:from>
    <xdr:to>
      <xdr:col>10</xdr:col>
      <xdr:colOff>165100</xdr:colOff>
      <xdr:row>64</xdr:row>
      <xdr:rowOff>58420</xdr:rowOff>
    </xdr:to>
    <xdr:sp macro="" textlink="">
      <xdr:nvSpPr>
        <xdr:cNvPr id="195" name="楕円 194">
          <a:extLst>
            <a:ext uri="{FF2B5EF4-FFF2-40B4-BE49-F238E27FC236}">
              <a16:creationId xmlns:a16="http://schemas.microsoft.com/office/drawing/2014/main" id="{270DC558-0A95-4DE0-BB1C-7F8A24B899B7}"/>
            </a:ext>
          </a:extLst>
        </xdr:cNvPr>
        <xdr:cNvSpPr/>
      </xdr:nvSpPr>
      <xdr:spPr>
        <a:xfrm>
          <a:off x="1739900" y="10689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80010</xdr:rowOff>
    </xdr:from>
    <xdr:to>
      <xdr:col>15</xdr:col>
      <xdr:colOff>50800</xdr:colOff>
      <xdr:row>64</xdr:row>
      <xdr:rowOff>7620</xdr:rowOff>
    </xdr:to>
    <xdr:cxnSp macro="">
      <xdr:nvCxnSpPr>
        <xdr:cNvPr id="196" name="直線コネクタ 195">
          <a:extLst>
            <a:ext uri="{FF2B5EF4-FFF2-40B4-BE49-F238E27FC236}">
              <a16:creationId xmlns:a16="http://schemas.microsoft.com/office/drawing/2014/main" id="{26791B77-C49D-492E-8402-57B9AE86EFCB}"/>
            </a:ext>
          </a:extLst>
        </xdr:cNvPr>
        <xdr:cNvCxnSpPr/>
      </xdr:nvCxnSpPr>
      <xdr:spPr>
        <a:xfrm flipV="1">
          <a:off x="1790700" y="10641330"/>
          <a:ext cx="7747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114935</xdr:rowOff>
    </xdr:from>
    <xdr:to>
      <xdr:col>6</xdr:col>
      <xdr:colOff>38100</xdr:colOff>
      <xdr:row>64</xdr:row>
      <xdr:rowOff>45085</xdr:rowOff>
    </xdr:to>
    <xdr:sp macro="" textlink="">
      <xdr:nvSpPr>
        <xdr:cNvPr id="197" name="楕円 196">
          <a:extLst>
            <a:ext uri="{FF2B5EF4-FFF2-40B4-BE49-F238E27FC236}">
              <a16:creationId xmlns:a16="http://schemas.microsoft.com/office/drawing/2014/main" id="{B4F98B38-0569-4410-971A-56C1B0C81878}"/>
            </a:ext>
          </a:extLst>
        </xdr:cNvPr>
        <xdr:cNvSpPr/>
      </xdr:nvSpPr>
      <xdr:spPr>
        <a:xfrm>
          <a:off x="965200" y="106762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165735</xdr:rowOff>
    </xdr:from>
    <xdr:to>
      <xdr:col>10</xdr:col>
      <xdr:colOff>114300</xdr:colOff>
      <xdr:row>64</xdr:row>
      <xdr:rowOff>7620</xdr:rowOff>
    </xdr:to>
    <xdr:cxnSp macro="">
      <xdr:nvCxnSpPr>
        <xdr:cNvPr id="198" name="直線コネクタ 197">
          <a:extLst>
            <a:ext uri="{FF2B5EF4-FFF2-40B4-BE49-F238E27FC236}">
              <a16:creationId xmlns:a16="http://schemas.microsoft.com/office/drawing/2014/main" id="{8F8B5838-DA6F-4A8D-B65C-AB02537F0A5C}"/>
            </a:ext>
          </a:extLst>
        </xdr:cNvPr>
        <xdr:cNvCxnSpPr/>
      </xdr:nvCxnSpPr>
      <xdr:spPr>
        <a:xfrm>
          <a:off x="1008380" y="1072705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DDAAE647-934B-41FF-82F3-876D46DD7C1E}"/>
            </a:ext>
          </a:extLst>
        </xdr:cNvPr>
        <xdr:cNvSpPr txBox="1"/>
      </xdr:nvSpPr>
      <xdr:spPr>
        <a:xfrm>
          <a:off x="317056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E5BD44EB-40EE-460A-95CC-F1EBFB92A191}"/>
            </a:ext>
          </a:extLst>
        </xdr:cNvPr>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1" name="n_3aveValue【体育館・プール】&#10;有形固定資産減価償却率">
          <a:extLst>
            <a:ext uri="{FF2B5EF4-FFF2-40B4-BE49-F238E27FC236}">
              <a16:creationId xmlns:a16="http://schemas.microsoft.com/office/drawing/2014/main" id="{49A3C71B-9DE4-4F86-B441-E18119339E9C}"/>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2" name="n_4aveValue【体育館・プール】&#10;有形固定資産減価償却率">
          <a:extLst>
            <a:ext uri="{FF2B5EF4-FFF2-40B4-BE49-F238E27FC236}">
              <a16:creationId xmlns:a16="http://schemas.microsoft.com/office/drawing/2014/main" id="{5C317D6E-A16C-4F21-AA33-703B12C0A234}"/>
            </a:ext>
          </a:extLst>
        </xdr:cNvPr>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131462</xdr:rowOff>
    </xdr:from>
    <xdr:ext cx="405111" cy="259045"/>
    <xdr:sp macro="" textlink="">
      <xdr:nvSpPr>
        <xdr:cNvPr id="203" name="n_1mainValue【体育館・プール】&#10;有形固定資産減価償却率">
          <a:extLst>
            <a:ext uri="{FF2B5EF4-FFF2-40B4-BE49-F238E27FC236}">
              <a16:creationId xmlns:a16="http://schemas.microsoft.com/office/drawing/2014/main" id="{774EDA18-16A1-4309-8A49-BD55D0859BB1}"/>
            </a:ext>
          </a:extLst>
        </xdr:cNvPr>
        <xdr:cNvSpPr txBox="1"/>
      </xdr:nvSpPr>
      <xdr:spPr>
        <a:xfrm>
          <a:off x="317056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121937</xdr:rowOff>
    </xdr:from>
    <xdr:ext cx="405111" cy="259045"/>
    <xdr:sp macro="" textlink="">
      <xdr:nvSpPr>
        <xdr:cNvPr id="204" name="n_2mainValue【体育館・プール】&#10;有形固定資産減価償却率">
          <a:extLst>
            <a:ext uri="{FF2B5EF4-FFF2-40B4-BE49-F238E27FC236}">
              <a16:creationId xmlns:a16="http://schemas.microsoft.com/office/drawing/2014/main" id="{A1E3D134-644C-4054-9EE4-F78622B867ED}"/>
            </a:ext>
          </a:extLst>
        </xdr:cNvPr>
        <xdr:cNvSpPr txBox="1"/>
      </xdr:nvSpPr>
      <xdr:spPr>
        <a:xfrm>
          <a:off x="238570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49547</xdr:rowOff>
    </xdr:from>
    <xdr:ext cx="405111" cy="259045"/>
    <xdr:sp macro="" textlink="">
      <xdr:nvSpPr>
        <xdr:cNvPr id="205" name="n_3mainValue【体育館・プール】&#10;有形固定資産減価償却率">
          <a:extLst>
            <a:ext uri="{FF2B5EF4-FFF2-40B4-BE49-F238E27FC236}">
              <a16:creationId xmlns:a16="http://schemas.microsoft.com/office/drawing/2014/main" id="{3F73185C-3C00-47DC-854A-45B47FFC3A9F}"/>
            </a:ext>
          </a:extLst>
        </xdr:cNvPr>
        <xdr:cNvSpPr txBox="1"/>
      </xdr:nvSpPr>
      <xdr:spPr>
        <a:xfrm>
          <a:off x="161100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36212</xdr:rowOff>
    </xdr:from>
    <xdr:ext cx="405111" cy="259045"/>
    <xdr:sp macro="" textlink="">
      <xdr:nvSpPr>
        <xdr:cNvPr id="206" name="n_4mainValue【体育館・プール】&#10;有形固定資産減価償却率">
          <a:extLst>
            <a:ext uri="{FF2B5EF4-FFF2-40B4-BE49-F238E27FC236}">
              <a16:creationId xmlns:a16="http://schemas.microsoft.com/office/drawing/2014/main" id="{103C601A-55E3-4F46-ACB7-1F980289AF4C}"/>
            </a:ext>
          </a:extLst>
        </xdr:cNvPr>
        <xdr:cNvSpPr txBox="1"/>
      </xdr:nvSpPr>
      <xdr:spPr>
        <a:xfrm>
          <a:off x="83630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1ADB109-AD70-449D-ACD3-BA1DD51733A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83A8333-EB92-479B-B59E-25835248CA1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E762E04-C650-4DDE-91AF-320DD052F77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0161553-4D3D-4D01-9A8A-93C0080212D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F38BCD2-7F77-4439-BC1A-E2A1FE715EF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18BB63D-E8A3-4682-B73C-B227DF12045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F81FDC4-E305-4483-BA16-2C76383F83A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43AD849-6AD6-4378-8BD2-7D5C79D4EFB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ACB6C3B-537D-4E07-A6EC-9A795715C50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5B8B219-A50C-4EE4-9D44-AA1AEC7A781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59F7C55-766C-4AB0-9F1B-717BCAC82A0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3EE92E0-E252-49FF-A6FF-2A9611190DC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618DA9E-97B5-4B18-956D-958A37AE96F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8C2DC257-E09B-4C23-8550-BC41B1BF5628}"/>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77A47FE-B5EB-45C9-8557-4F4A0902A3C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428BB546-437D-40D1-B513-F6F0EC45F076}"/>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74F667E-AA01-4C0F-A584-41A4BEA20C8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A428C7D1-1C7F-4C51-AE9A-BF5C251A249C}"/>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2916AF4-CFFF-47FE-8726-8C121FF579C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A1BFE6E1-1670-4AE0-BCEF-62D988EBD838}"/>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943BA7E-0364-4D35-8B60-29A240DAC9A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F02D3D66-E589-4A79-BA47-29E33758FBC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433E7D21-5331-42B5-842C-A9007893507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5B3C6963-0D03-4AC3-B1EE-3B6E28BFAD9A}"/>
            </a:ext>
          </a:extLst>
        </xdr:cNvPr>
        <xdr:cNvCxnSpPr/>
      </xdr:nvCxnSpPr>
      <xdr:spPr>
        <a:xfrm flipV="1">
          <a:off x="9219565" y="95288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59C30459-E565-4B75-9607-E59BB6C12A01}"/>
            </a:ext>
          </a:extLst>
        </xdr:cNvPr>
        <xdr:cNvSpPr txBox="1"/>
      </xdr:nvSpPr>
      <xdr:spPr>
        <a:xfrm>
          <a:off x="925830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1DE1045F-A9C1-4302-80DD-CBB8B9C64BDC}"/>
            </a:ext>
          </a:extLst>
        </xdr:cNvPr>
        <xdr:cNvCxnSpPr/>
      </xdr:nvCxnSpPr>
      <xdr:spPr>
        <a:xfrm>
          <a:off x="9154160" y="1074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1741E1AE-AE42-460E-A5BD-36F7E5C0C448}"/>
            </a:ext>
          </a:extLst>
        </xdr:cNvPr>
        <xdr:cNvSpPr txBox="1"/>
      </xdr:nvSpPr>
      <xdr:spPr>
        <a:xfrm>
          <a:off x="92583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B256DA4C-5050-4855-9E95-CB8056074661}"/>
            </a:ext>
          </a:extLst>
        </xdr:cNvPr>
        <xdr:cNvCxnSpPr/>
      </xdr:nvCxnSpPr>
      <xdr:spPr>
        <a:xfrm>
          <a:off x="915416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6C172915-EA7B-4877-8EA7-DFE09EBC4B87}"/>
            </a:ext>
          </a:extLst>
        </xdr:cNvPr>
        <xdr:cNvSpPr txBox="1"/>
      </xdr:nvSpPr>
      <xdr:spPr>
        <a:xfrm>
          <a:off x="9258300" y="1033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DFAF6BA2-97AF-4DCD-BCBD-90042D936223}"/>
            </a:ext>
          </a:extLst>
        </xdr:cNvPr>
        <xdr:cNvSpPr/>
      </xdr:nvSpPr>
      <xdr:spPr>
        <a:xfrm>
          <a:off x="919226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53F0DA47-0529-4AA8-B004-487FFC12C968}"/>
            </a:ext>
          </a:extLst>
        </xdr:cNvPr>
        <xdr:cNvSpPr/>
      </xdr:nvSpPr>
      <xdr:spPr>
        <a:xfrm>
          <a:off x="844550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23EA810B-EAD9-4F73-9A94-3A60F13B225B}"/>
            </a:ext>
          </a:extLst>
        </xdr:cNvPr>
        <xdr:cNvSpPr/>
      </xdr:nvSpPr>
      <xdr:spPr>
        <a:xfrm>
          <a:off x="7670800" y="104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9" name="フローチャート: 判断 238">
          <a:extLst>
            <a:ext uri="{FF2B5EF4-FFF2-40B4-BE49-F238E27FC236}">
              <a16:creationId xmlns:a16="http://schemas.microsoft.com/office/drawing/2014/main" id="{3C34B7A9-B0DE-4855-8E9E-F3436B177CDF}"/>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40" name="フローチャート: 判断 239">
          <a:extLst>
            <a:ext uri="{FF2B5EF4-FFF2-40B4-BE49-F238E27FC236}">
              <a16:creationId xmlns:a16="http://schemas.microsoft.com/office/drawing/2014/main" id="{63D7B280-0027-4BED-ACE4-FB16F04ECE9F}"/>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D2C87D3-E64D-4596-B744-7CAFA86FDCC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5ED0E20-43D8-4E5D-B517-6F17D780EEC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8521ED8-779D-4DEE-AEEC-46675C0B4DB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7E3E9B4-E77F-456E-8678-031620646C5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3B68A0D-E753-49EC-BBC0-91C38613340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133985</xdr:rowOff>
    </xdr:from>
    <xdr:to>
      <xdr:col>55</xdr:col>
      <xdr:colOff>50800</xdr:colOff>
      <xdr:row>64</xdr:row>
      <xdr:rowOff>64135</xdr:rowOff>
    </xdr:to>
    <xdr:sp macro="" textlink="">
      <xdr:nvSpPr>
        <xdr:cNvPr id="246" name="楕円 245">
          <a:extLst>
            <a:ext uri="{FF2B5EF4-FFF2-40B4-BE49-F238E27FC236}">
              <a16:creationId xmlns:a16="http://schemas.microsoft.com/office/drawing/2014/main" id="{73BC055A-4163-4AC3-82C3-2F901E9F4C5E}"/>
            </a:ext>
          </a:extLst>
        </xdr:cNvPr>
        <xdr:cNvSpPr/>
      </xdr:nvSpPr>
      <xdr:spPr>
        <a:xfrm>
          <a:off x="9192260" y="10695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48912</xdr:rowOff>
    </xdr:from>
    <xdr:ext cx="469744" cy="259045"/>
    <xdr:sp macro="" textlink="">
      <xdr:nvSpPr>
        <xdr:cNvPr id="247" name="【体育館・プール】&#10;一人当たり面積該当値テキスト">
          <a:extLst>
            <a:ext uri="{FF2B5EF4-FFF2-40B4-BE49-F238E27FC236}">
              <a16:creationId xmlns:a16="http://schemas.microsoft.com/office/drawing/2014/main" id="{5D58FD12-D527-42A4-8D1C-AC0BF40B1314}"/>
            </a:ext>
          </a:extLst>
        </xdr:cNvPr>
        <xdr:cNvSpPr txBox="1"/>
      </xdr:nvSpPr>
      <xdr:spPr>
        <a:xfrm>
          <a:off x="9258300" y="1061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133985</xdr:rowOff>
    </xdr:from>
    <xdr:to>
      <xdr:col>50</xdr:col>
      <xdr:colOff>165100</xdr:colOff>
      <xdr:row>64</xdr:row>
      <xdr:rowOff>64135</xdr:rowOff>
    </xdr:to>
    <xdr:sp macro="" textlink="">
      <xdr:nvSpPr>
        <xdr:cNvPr id="248" name="楕円 247">
          <a:extLst>
            <a:ext uri="{FF2B5EF4-FFF2-40B4-BE49-F238E27FC236}">
              <a16:creationId xmlns:a16="http://schemas.microsoft.com/office/drawing/2014/main" id="{E374D2B8-3A20-4202-A531-E3BB3AC38CC8}"/>
            </a:ext>
          </a:extLst>
        </xdr:cNvPr>
        <xdr:cNvSpPr/>
      </xdr:nvSpPr>
      <xdr:spPr>
        <a:xfrm>
          <a:off x="8445500" y="10695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13335</xdr:rowOff>
    </xdr:from>
    <xdr:to>
      <xdr:col>55</xdr:col>
      <xdr:colOff>0</xdr:colOff>
      <xdr:row>64</xdr:row>
      <xdr:rowOff>13335</xdr:rowOff>
    </xdr:to>
    <xdr:cxnSp macro="">
      <xdr:nvCxnSpPr>
        <xdr:cNvPr id="249" name="直線コネクタ 248">
          <a:extLst>
            <a:ext uri="{FF2B5EF4-FFF2-40B4-BE49-F238E27FC236}">
              <a16:creationId xmlns:a16="http://schemas.microsoft.com/office/drawing/2014/main" id="{5610FFB7-BADE-46E9-ABD6-26E4FBCBA853}"/>
            </a:ext>
          </a:extLst>
        </xdr:cNvPr>
        <xdr:cNvCxnSpPr/>
      </xdr:nvCxnSpPr>
      <xdr:spPr>
        <a:xfrm>
          <a:off x="8496300" y="1074229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133985</xdr:rowOff>
    </xdr:from>
    <xdr:to>
      <xdr:col>46</xdr:col>
      <xdr:colOff>38100</xdr:colOff>
      <xdr:row>64</xdr:row>
      <xdr:rowOff>64135</xdr:rowOff>
    </xdr:to>
    <xdr:sp macro="" textlink="">
      <xdr:nvSpPr>
        <xdr:cNvPr id="250" name="楕円 249">
          <a:extLst>
            <a:ext uri="{FF2B5EF4-FFF2-40B4-BE49-F238E27FC236}">
              <a16:creationId xmlns:a16="http://schemas.microsoft.com/office/drawing/2014/main" id="{9D132F99-8749-4AD6-BDF8-A3AA7B08611E}"/>
            </a:ext>
          </a:extLst>
        </xdr:cNvPr>
        <xdr:cNvSpPr/>
      </xdr:nvSpPr>
      <xdr:spPr>
        <a:xfrm>
          <a:off x="7670800" y="10695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13335</xdr:rowOff>
    </xdr:from>
    <xdr:to>
      <xdr:col>50</xdr:col>
      <xdr:colOff>114300</xdr:colOff>
      <xdr:row>64</xdr:row>
      <xdr:rowOff>13335</xdr:rowOff>
    </xdr:to>
    <xdr:cxnSp macro="">
      <xdr:nvCxnSpPr>
        <xdr:cNvPr id="251" name="直線コネクタ 250">
          <a:extLst>
            <a:ext uri="{FF2B5EF4-FFF2-40B4-BE49-F238E27FC236}">
              <a16:creationId xmlns:a16="http://schemas.microsoft.com/office/drawing/2014/main" id="{45D90CD7-A8B0-43D1-AB19-1B799F70E144}"/>
            </a:ext>
          </a:extLst>
        </xdr:cNvPr>
        <xdr:cNvCxnSpPr/>
      </xdr:nvCxnSpPr>
      <xdr:spPr>
        <a:xfrm>
          <a:off x="7713980" y="1074229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133985</xdr:rowOff>
    </xdr:from>
    <xdr:to>
      <xdr:col>41</xdr:col>
      <xdr:colOff>101600</xdr:colOff>
      <xdr:row>64</xdr:row>
      <xdr:rowOff>64135</xdr:rowOff>
    </xdr:to>
    <xdr:sp macro="" textlink="">
      <xdr:nvSpPr>
        <xdr:cNvPr id="252" name="楕円 251">
          <a:extLst>
            <a:ext uri="{FF2B5EF4-FFF2-40B4-BE49-F238E27FC236}">
              <a16:creationId xmlns:a16="http://schemas.microsoft.com/office/drawing/2014/main" id="{FFB47F12-3C08-4CA0-9866-2A66722D3C10}"/>
            </a:ext>
          </a:extLst>
        </xdr:cNvPr>
        <xdr:cNvSpPr/>
      </xdr:nvSpPr>
      <xdr:spPr>
        <a:xfrm>
          <a:off x="6873240" y="10695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13335</xdr:rowOff>
    </xdr:from>
    <xdr:to>
      <xdr:col>45</xdr:col>
      <xdr:colOff>177800</xdr:colOff>
      <xdr:row>64</xdr:row>
      <xdr:rowOff>13335</xdr:rowOff>
    </xdr:to>
    <xdr:cxnSp macro="">
      <xdr:nvCxnSpPr>
        <xdr:cNvPr id="253" name="直線コネクタ 252">
          <a:extLst>
            <a:ext uri="{FF2B5EF4-FFF2-40B4-BE49-F238E27FC236}">
              <a16:creationId xmlns:a16="http://schemas.microsoft.com/office/drawing/2014/main" id="{842B9C42-B0F7-4FC2-9F1A-EB42A693F636}"/>
            </a:ext>
          </a:extLst>
        </xdr:cNvPr>
        <xdr:cNvCxnSpPr/>
      </xdr:nvCxnSpPr>
      <xdr:spPr>
        <a:xfrm>
          <a:off x="6924040" y="1074229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133985</xdr:rowOff>
    </xdr:from>
    <xdr:to>
      <xdr:col>36</xdr:col>
      <xdr:colOff>165100</xdr:colOff>
      <xdr:row>64</xdr:row>
      <xdr:rowOff>64135</xdr:rowOff>
    </xdr:to>
    <xdr:sp macro="" textlink="">
      <xdr:nvSpPr>
        <xdr:cNvPr id="254" name="楕円 253">
          <a:extLst>
            <a:ext uri="{FF2B5EF4-FFF2-40B4-BE49-F238E27FC236}">
              <a16:creationId xmlns:a16="http://schemas.microsoft.com/office/drawing/2014/main" id="{D699B4C6-BDA6-43E9-8B92-4D276E2A631C}"/>
            </a:ext>
          </a:extLst>
        </xdr:cNvPr>
        <xdr:cNvSpPr/>
      </xdr:nvSpPr>
      <xdr:spPr>
        <a:xfrm>
          <a:off x="6098540" y="10695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13335</xdr:rowOff>
    </xdr:from>
    <xdr:to>
      <xdr:col>41</xdr:col>
      <xdr:colOff>50800</xdr:colOff>
      <xdr:row>64</xdr:row>
      <xdr:rowOff>13335</xdr:rowOff>
    </xdr:to>
    <xdr:cxnSp macro="">
      <xdr:nvCxnSpPr>
        <xdr:cNvPr id="255" name="直線コネクタ 254">
          <a:extLst>
            <a:ext uri="{FF2B5EF4-FFF2-40B4-BE49-F238E27FC236}">
              <a16:creationId xmlns:a16="http://schemas.microsoft.com/office/drawing/2014/main" id="{41828661-4199-4736-BDF7-1EC24607DAF0}"/>
            </a:ext>
          </a:extLst>
        </xdr:cNvPr>
        <xdr:cNvCxnSpPr/>
      </xdr:nvCxnSpPr>
      <xdr:spPr>
        <a:xfrm>
          <a:off x="6149340" y="1074229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317F83CB-3FB7-48E9-BE62-DFBB111F15A0}"/>
            </a:ext>
          </a:extLst>
        </xdr:cNvPr>
        <xdr:cNvSpPr txBox="1"/>
      </xdr:nvSpPr>
      <xdr:spPr>
        <a:xfrm>
          <a:off x="827158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BB297E09-35F0-4312-A414-BC9BA1D16B3E}"/>
            </a:ext>
          </a:extLst>
        </xdr:cNvPr>
        <xdr:cNvSpPr txBox="1"/>
      </xdr:nvSpPr>
      <xdr:spPr>
        <a:xfrm>
          <a:off x="750958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8" name="n_3aveValue【体育館・プール】&#10;一人当たり面積">
          <a:extLst>
            <a:ext uri="{FF2B5EF4-FFF2-40B4-BE49-F238E27FC236}">
              <a16:creationId xmlns:a16="http://schemas.microsoft.com/office/drawing/2014/main" id="{4B695867-5F08-470B-9246-A55D25D4496A}"/>
            </a:ext>
          </a:extLst>
        </xdr:cNvPr>
        <xdr:cNvSpPr txBox="1"/>
      </xdr:nvSpPr>
      <xdr:spPr>
        <a:xfrm>
          <a:off x="6712027"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9" name="n_4aveValue【体育館・プール】&#10;一人当たり面積">
          <a:extLst>
            <a:ext uri="{FF2B5EF4-FFF2-40B4-BE49-F238E27FC236}">
              <a16:creationId xmlns:a16="http://schemas.microsoft.com/office/drawing/2014/main" id="{DEE1DCBE-A018-4571-91E4-740215E227AA}"/>
            </a:ext>
          </a:extLst>
        </xdr:cNvPr>
        <xdr:cNvSpPr txBox="1"/>
      </xdr:nvSpPr>
      <xdr:spPr>
        <a:xfrm>
          <a:off x="59373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55262</xdr:rowOff>
    </xdr:from>
    <xdr:ext cx="469744" cy="259045"/>
    <xdr:sp macro="" textlink="">
      <xdr:nvSpPr>
        <xdr:cNvPr id="260" name="n_1mainValue【体育館・プール】&#10;一人当たり面積">
          <a:extLst>
            <a:ext uri="{FF2B5EF4-FFF2-40B4-BE49-F238E27FC236}">
              <a16:creationId xmlns:a16="http://schemas.microsoft.com/office/drawing/2014/main" id="{9CD0963C-8513-4B1F-946A-1C6E7FBFECCB}"/>
            </a:ext>
          </a:extLst>
        </xdr:cNvPr>
        <xdr:cNvSpPr txBox="1"/>
      </xdr:nvSpPr>
      <xdr:spPr>
        <a:xfrm>
          <a:off x="8271587"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55262</xdr:rowOff>
    </xdr:from>
    <xdr:ext cx="469744" cy="259045"/>
    <xdr:sp macro="" textlink="">
      <xdr:nvSpPr>
        <xdr:cNvPr id="261" name="n_2mainValue【体育館・プール】&#10;一人当たり面積">
          <a:extLst>
            <a:ext uri="{FF2B5EF4-FFF2-40B4-BE49-F238E27FC236}">
              <a16:creationId xmlns:a16="http://schemas.microsoft.com/office/drawing/2014/main" id="{0F8936FA-04E0-42AF-B9A4-1F7C67A6926F}"/>
            </a:ext>
          </a:extLst>
        </xdr:cNvPr>
        <xdr:cNvSpPr txBox="1"/>
      </xdr:nvSpPr>
      <xdr:spPr>
        <a:xfrm>
          <a:off x="7509587"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55262</xdr:rowOff>
    </xdr:from>
    <xdr:ext cx="469744" cy="259045"/>
    <xdr:sp macro="" textlink="">
      <xdr:nvSpPr>
        <xdr:cNvPr id="262" name="n_3mainValue【体育館・プール】&#10;一人当たり面積">
          <a:extLst>
            <a:ext uri="{FF2B5EF4-FFF2-40B4-BE49-F238E27FC236}">
              <a16:creationId xmlns:a16="http://schemas.microsoft.com/office/drawing/2014/main" id="{A66525AC-3DFA-4D82-87FF-CA54F351ED37}"/>
            </a:ext>
          </a:extLst>
        </xdr:cNvPr>
        <xdr:cNvSpPr txBox="1"/>
      </xdr:nvSpPr>
      <xdr:spPr>
        <a:xfrm>
          <a:off x="6712027"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55262</xdr:rowOff>
    </xdr:from>
    <xdr:ext cx="469744" cy="259045"/>
    <xdr:sp macro="" textlink="">
      <xdr:nvSpPr>
        <xdr:cNvPr id="263" name="n_4mainValue【体育館・プール】&#10;一人当たり面積">
          <a:extLst>
            <a:ext uri="{FF2B5EF4-FFF2-40B4-BE49-F238E27FC236}">
              <a16:creationId xmlns:a16="http://schemas.microsoft.com/office/drawing/2014/main" id="{145C4E59-83F2-44BE-AB41-476944FB15B2}"/>
            </a:ext>
          </a:extLst>
        </xdr:cNvPr>
        <xdr:cNvSpPr txBox="1"/>
      </xdr:nvSpPr>
      <xdr:spPr>
        <a:xfrm>
          <a:off x="5937327"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AD47BA3-30F3-4FB7-B9DA-C35A0E710E1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C254BE6-4C18-4D60-BFB3-86034397D68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8C01C35-3D88-41EC-9994-45D76C42CD4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2EF9464-B104-40BC-86AB-4B902A50CA0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29CBC58-8112-4BEA-A7D8-BDA5EADC43C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B05D565-CB2B-4E95-B20C-234AEED82CF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4E2E80D-FC8F-483E-8A0B-157F7BEF47B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1B28E6E-D60F-41E2-A103-41A58057113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A628E30-5930-4D20-9BE7-AC5AC9DAFC9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3F29F2F-D822-44C6-BE2D-AE3A61E9C7D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D24181F-F13D-4447-9664-23ABC7FAAD7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0B885CE-5CB8-4AD1-8FAE-D5C32FEE2668}"/>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0F90BF4-0149-48ED-96FB-FC03DF641243}"/>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28C1302-FADB-40C8-9BFB-656527BD631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E99198A-2179-4AC1-9623-E16C15EFFAFE}"/>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2747D80-C78E-4457-96AC-7F0642BEF84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87843C9-599F-4732-BC3A-82F0833B8BB4}"/>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BCAE645-B1D2-47B2-B6E1-19E2C655B379}"/>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B731FBD-7D2B-4280-A1C2-7FF275098D0E}"/>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9DD5FF5-80E1-4691-AF26-3F0CC6396FA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B16DC6A8-00F4-48AC-BC1D-58861E4C438E}"/>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CFD0645-29D6-4494-98F9-871AD4C6B74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D09FF99-4B44-4E0E-9DE6-A29AFA4419D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5288B71B-F5FA-4BF5-8127-C04E7477C6F6}"/>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9FB8A727-25C0-4EF6-A2C9-7AAC7E7C62D3}"/>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F175CA6F-DA29-4B7C-82BA-263EC9C1B66E}"/>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ECED9974-B67A-475F-8D1C-6C31F6A549B9}"/>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50675B02-3433-4A6B-AE4F-6F44371A77FB}"/>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6984DCBF-4232-4B16-9A38-9FAA6DF32EE4}"/>
            </a:ext>
          </a:extLst>
        </xdr:cNvPr>
        <xdr:cNvSpPr txBox="1"/>
      </xdr:nvSpPr>
      <xdr:spPr>
        <a:xfrm>
          <a:off x="4124960" y="1363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ADFB3FE2-33CB-437F-83A2-2E057BA88E87}"/>
            </a:ext>
          </a:extLst>
        </xdr:cNvPr>
        <xdr:cNvSpPr/>
      </xdr:nvSpPr>
      <xdr:spPr>
        <a:xfrm>
          <a:off x="4036060" y="1378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178C091E-73ED-4BC1-8B95-18760BD24A67}"/>
            </a:ext>
          </a:extLst>
        </xdr:cNvPr>
        <xdr:cNvSpPr/>
      </xdr:nvSpPr>
      <xdr:spPr>
        <a:xfrm>
          <a:off x="3312160" y="137744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908919C1-D2C2-4731-BC39-184EED79E544}"/>
            </a:ext>
          </a:extLst>
        </xdr:cNvPr>
        <xdr:cNvSpPr/>
      </xdr:nvSpPr>
      <xdr:spPr>
        <a:xfrm>
          <a:off x="25146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3811</xdr:rowOff>
    </xdr:from>
    <xdr:to>
      <xdr:col>10</xdr:col>
      <xdr:colOff>165100</xdr:colOff>
      <xdr:row>82</xdr:row>
      <xdr:rowOff>105411</xdr:rowOff>
    </xdr:to>
    <xdr:sp macro="" textlink="">
      <xdr:nvSpPr>
        <xdr:cNvPr id="296" name="フローチャート: 判断 295">
          <a:extLst>
            <a:ext uri="{FF2B5EF4-FFF2-40B4-BE49-F238E27FC236}">
              <a16:creationId xmlns:a16="http://schemas.microsoft.com/office/drawing/2014/main" id="{7ED357F5-1596-4478-8D80-B9107E968A8B}"/>
            </a:ext>
          </a:extLst>
        </xdr:cNvPr>
        <xdr:cNvSpPr/>
      </xdr:nvSpPr>
      <xdr:spPr>
        <a:xfrm>
          <a:off x="1739900" y="1375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133350</xdr:rowOff>
    </xdr:from>
    <xdr:to>
      <xdr:col>6</xdr:col>
      <xdr:colOff>38100</xdr:colOff>
      <xdr:row>82</xdr:row>
      <xdr:rowOff>63500</xdr:rowOff>
    </xdr:to>
    <xdr:sp macro="" textlink="">
      <xdr:nvSpPr>
        <xdr:cNvPr id="297" name="フローチャート: 判断 296">
          <a:extLst>
            <a:ext uri="{FF2B5EF4-FFF2-40B4-BE49-F238E27FC236}">
              <a16:creationId xmlns:a16="http://schemas.microsoft.com/office/drawing/2014/main" id="{9FC92E74-2471-4F37-A38D-7FD5063252C0}"/>
            </a:ext>
          </a:extLst>
        </xdr:cNvPr>
        <xdr:cNvSpPr/>
      </xdr:nvSpPr>
      <xdr:spPr>
        <a:xfrm>
          <a:off x="965200" y="13712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F39300C-FF96-40FA-BD8E-6FD08150531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D6A3BC2-A710-46E2-9DDA-90D060997DC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312D5A6-5343-4C1A-AF5F-4006B1EF9FB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7EEF617-F8B9-4FA2-AA81-010B6E2C326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F7B2473-8D8E-40AE-A556-50C35ED41F9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12700</xdr:rowOff>
    </xdr:from>
    <xdr:to>
      <xdr:col>24</xdr:col>
      <xdr:colOff>114300</xdr:colOff>
      <xdr:row>84</xdr:row>
      <xdr:rowOff>114300</xdr:rowOff>
    </xdr:to>
    <xdr:sp macro="" textlink="">
      <xdr:nvSpPr>
        <xdr:cNvPr id="303" name="楕円 302">
          <a:extLst>
            <a:ext uri="{FF2B5EF4-FFF2-40B4-BE49-F238E27FC236}">
              <a16:creationId xmlns:a16="http://schemas.microsoft.com/office/drawing/2014/main" id="{0A86D161-8B10-493C-83EC-252B48FE778A}"/>
            </a:ext>
          </a:extLst>
        </xdr:cNvPr>
        <xdr:cNvSpPr/>
      </xdr:nvSpPr>
      <xdr:spPr>
        <a:xfrm>
          <a:off x="4036060" y="140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162577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8BC60251-05DC-4E5A-A5D3-392CF517B5C7}"/>
            </a:ext>
          </a:extLst>
        </xdr:cNvPr>
        <xdr:cNvSpPr txBox="1"/>
      </xdr:nvSpPr>
      <xdr:spPr>
        <a:xfrm>
          <a:off x="4124960"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152400</xdr:rowOff>
    </xdr:from>
    <xdr:to>
      <xdr:col>20</xdr:col>
      <xdr:colOff>38100</xdr:colOff>
      <xdr:row>84</xdr:row>
      <xdr:rowOff>82550</xdr:rowOff>
    </xdr:to>
    <xdr:sp macro="" textlink="">
      <xdr:nvSpPr>
        <xdr:cNvPr id="305" name="楕円 304">
          <a:extLst>
            <a:ext uri="{FF2B5EF4-FFF2-40B4-BE49-F238E27FC236}">
              <a16:creationId xmlns:a16="http://schemas.microsoft.com/office/drawing/2014/main" id="{8EF7FD04-1C4D-43B4-941F-3F12F920741B}"/>
            </a:ext>
          </a:extLst>
        </xdr:cNvPr>
        <xdr:cNvSpPr/>
      </xdr:nvSpPr>
      <xdr:spPr>
        <a:xfrm>
          <a:off x="3312160" y="14066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31750</xdr:rowOff>
    </xdr:from>
    <xdr:to>
      <xdr:col>24</xdr:col>
      <xdr:colOff>63500</xdr:colOff>
      <xdr:row>84</xdr:row>
      <xdr:rowOff>63500</xdr:rowOff>
    </xdr:to>
    <xdr:cxnSp macro="">
      <xdr:nvCxnSpPr>
        <xdr:cNvPr id="306" name="直線コネクタ 305">
          <a:extLst>
            <a:ext uri="{FF2B5EF4-FFF2-40B4-BE49-F238E27FC236}">
              <a16:creationId xmlns:a16="http://schemas.microsoft.com/office/drawing/2014/main" id="{FF6B557B-C183-4774-8631-B89E8042FE18}"/>
            </a:ext>
          </a:extLst>
        </xdr:cNvPr>
        <xdr:cNvCxnSpPr/>
      </xdr:nvCxnSpPr>
      <xdr:spPr>
        <a:xfrm>
          <a:off x="3355340" y="14113510"/>
          <a:ext cx="73152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121920</xdr:rowOff>
    </xdr:from>
    <xdr:to>
      <xdr:col>15</xdr:col>
      <xdr:colOff>101600</xdr:colOff>
      <xdr:row>84</xdr:row>
      <xdr:rowOff>52070</xdr:rowOff>
    </xdr:to>
    <xdr:sp macro="" textlink="">
      <xdr:nvSpPr>
        <xdr:cNvPr id="307" name="楕円 306">
          <a:extLst>
            <a:ext uri="{FF2B5EF4-FFF2-40B4-BE49-F238E27FC236}">
              <a16:creationId xmlns:a16="http://schemas.microsoft.com/office/drawing/2014/main" id="{8A94C89D-35B6-4ADF-9251-215AEA5EC476}"/>
            </a:ext>
          </a:extLst>
        </xdr:cNvPr>
        <xdr:cNvSpPr/>
      </xdr:nvSpPr>
      <xdr:spPr>
        <a:xfrm>
          <a:off x="2514600" y="14036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1270</xdr:rowOff>
    </xdr:from>
    <xdr:to>
      <xdr:col>19</xdr:col>
      <xdr:colOff>177800</xdr:colOff>
      <xdr:row>84</xdr:row>
      <xdr:rowOff>31750</xdr:rowOff>
    </xdr:to>
    <xdr:cxnSp macro="">
      <xdr:nvCxnSpPr>
        <xdr:cNvPr id="308" name="直線コネクタ 307">
          <a:extLst>
            <a:ext uri="{FF2B5EF4-FFF2-40B4-BE49-F238E27FC236}">
              <a16:creationId xmlns:a16="http://schemas.microsoft.com/office/drawing/2014/main" id="{4899BAF3-F48E-46F1-8163-1C1814FA9AF7}"/>
            </a:ext>
          </a:extLst>
        </xdr:cNvPr>
        <xdr:cNvCxnSpPr/>
      </xdr:nvCxnSpPr>
      <xdr:spPr>
        <a:xfrm>
          <a:off x="2565400" y="1408303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90170</xdr:rowOff>
    </xdr:from>
    <xdr:to>
      <xdr:col>10</xdr:col>
      <xdr:colOff>165100</xdr:colOff>
      <xdr:row>84</xdr:row>
      <xdr:rowOff>20320</xdr:rowOff>
    </xdr:to>
    <xdr:sp macro="" textlink="">
      <xdr:nvSpPr>
        <xdr:cNvPr id="309" name="楕円 308">
          <a:extLst>
            <a:ext uri="{FF2B5EF4-FFF2-40B4-BE49-F238E27FC236}">
              <a16:creationId xmlns:a16="http://schemas.microsoft.com/office/drawing/2014/main" id="{37A6FA4D-FC7A-4FA7-B16C-9B8A3E499CD5}"/>
            </a:ext>
          </a:extLst>
        </xdr:cNvPr>
        <xdr:cNvSpPr/>
      </xdr:nvSpPr>
      <xdr:spPr>
        <a:xfrm>
          <a:off x="173990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140970</xdr:rowOff>
    </xdr:from>
    <xdr:to>
      <xdr:col>15</xdr:col>
      <xdr:colOff>50800</xdr:colOff>
      <xdr:row>84</xdr:row>
      <xdr:rowOff>1270</xdr:rowOff>
    </xdr:to>
    <xdr:cxnSp macro="">
      <xdr:nvCxnSpPr>
        <xdr:cNvPr id="310" name="直線コネクタ 309">
          <a:extLst>
            <a:ext uri="{FF2B5EF4-FFF2-40B4-BE49-F238E27FC236}">
              <a16:creationId xmlns:a16="http://schemas.microsoft.com/office/drawing/2014/main" id="{86A6DBEB-794D-42B1-8403-506E6CED3549}"/>
            </a:ext>
          </a:extLst>
        </xdr:cNvPr>
        <xdr:cNvCxnSpPr/>
      </xdr:nvCxnSpPr>
      <xdr:spPr>
        <a:xfrm>
          <a:off x="1790700" y="14055090"/>
          <a:ext cx="7747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60961</xdr:rowOff>
    </xdr:from>
    <xdr:to>
      <xdr:col>6</xdr:col>
      <xdr:colOff>38100</xdr:colOff>
      <xdr:row>83</xdr:row>
      <xdr:rowOff>162561</xdr:rowOff>
    </xdr:to>
    <xdr:sp macro="" textlink="">
      <xdr:nvSpPr>
        <xdr:cNvPr id="311" name="楕円 310">
          <a:extLst>
            <a:ext uri="{FF2B5EF4-FFF2-40B4-BE49-F238E27FC236}">
              <a16:creationId xmlns:a16="http://schemas.microsoft.com/office/drawing/2014/main" id="{5A244192-363B-4CE0-8FB4-2BA3D992A887}"/>
            </a:ext>
          </a:extLst>
        </xdr:cNvPr>
        <xdr:cNvSpPr/>
      </xdr:nvSpPr>
      <xdr:spPr>
        <a:xfrm>
          <a:off x="965200" y="139750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111761</xdr:rowOff>
    </xdr:from>
    <xdr:to>
      <xdr:col>10</xdr:col>
      <xdr:colOff>114300</xdr:colOff>
      <xdr:row>83</xdr:row>
      <xdr:rowOff>140970</xdr:rowOff>
    </xdr:to>
    <xdr:cxnSp macro="">
      <xdr:nvCxnSpPr>
        <xdr:cNvPr id="312" name="直線コネクタ 311">
          <a:extLst>
            <a:ext uri="{FF2B5EF4-FFF2-40B4-BE49-F238E27FC236}">
              <a16:creationId xmlns:a16="http://schemas.microsoft.com/office/drawing/2014/main" id="{40186866-EAD0-430B-A1A0-74C66564B028}"/>
            </a:ext>
          </a:extLst>
        </xdr:cNvPr>
        <xdr:cNvCxnSpPr/>
      </xdr:nvCxnSpPr>
      <xdr:spPr>
        <a:xfrm>
          <a:off x="1008380" y="14025881"/>
          <a:ext cx="78232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EF7CA8DB-4B92-4472-AC84-44798C8CC264}"/>
            </a:ext>
          </a:extLst>
        </xdr:cNvPr>
        <xdr:cNvSpPr txBox="1"/>
      </xdr:nvSpPr>
      <xdr:spPr>
        <a:xfrm>
          <a:off x="3170564" y="1355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BFA5E86D-52E0-412D-B2D3-0C4A1492E7D3}"/>
            </a:ext>
          </a:extLst>
        </xdr:cNvPr>
        <xdr:cNvSpPr txBox="1"/>
      </xdr:nvSpPr>
      <xdr:spPr>
        <a:xfrm>
          <a:off x="2385704" y="1353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121938</xdr:rowOff>
    </xdr:from>
    <xdr:ext cx="405111" cy="259045"/>
    <xdr:sp macro="" textlink="">
      <xdr:nvSpPr>
        <xdr:cNvPr id="315" name="n_3aveValue【福祉施設】&#10;有形固定資産減価償却率">
          <a:extLst>
            <a:ext uri="{FF2B5EF4-FFF2-40B4-BE49-F238E27FC236}">
              <a16:creationId xmlns:a16="http://schemas.microsoft.com/office/drawing/2014/main" id="{DB6C09F9-BBE2-4C9E-954E-6D1EB4580224}"/>
            </a:ext>
          </a:extLst>
        </xdr:cNvPr>
        <xdr:cNvSpPr txBox="1"/>
      </xdr:nvSpPr>
      <xdr:spPr>
        <a:xfrm>
          <a:off x="1611004"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80027</xdr:rowOff>
    </xdr:from>
    <xdr:ext cx="405111" cy="259045"/>
    <xdr:sp macro="" textlink="">
      <xdr:nvSpPr>
        <xdr:cNvPr id="316" name="n_4aveValue【福祉施設】&#10;有形固定資産減価償却率">
          <a:extLst>
            <a:ext uri="{FF2B5EF4-FFF2-40B4-BE49-F238E27FC236}">
              <a16:creationId xmlns:a16="http://schemas.microsoft.com/office/drawing/2014/main" id="{04EF396D-F1F4-49A2-AD4C-0CE71DE3311F}"/>
            </a:ext>
          </a:extLst>
        </xdr:cNvPr>
        <xdr:cNvSpPr txBox="1"/>
      </xdr:nvSpPr>
      <xdr:spPr>
        <a:xfrm>
          <a:off x="836304"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73677</xdr:rowOff>
    </xdr:from>
    <xdr:ext cx="405111" cy="259045"/>
    <xdr:sp macro="" textlink="">
      <xdr:nvSpPr>
        <xdr:cNvPr id="317" name="n_1mainValue【福祉施設】&#10;有形固定資産減価償却率">
          <a:extLst>
            <a:ext uri="{FF2B5EF4-FFF2-40B4-BE49-F238E27FC236}">
              <a16:creationId xmlns:a16="http://schemas.microsoft.com/office/drawing/2014/main" id="{8FEBF44C-5D33-41D9-91D4-5A88F086546C}"/>
            </a:ext>
          </a:extLst>
        </xdr:cNvPr>
        <xdr:cNvSpPr txBox="1"/>
      </xdr:nvSpPr>
      <xdr:spPr>
        <a:xfrm>
          <a:off x="3170564" y="1415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43197</xdr:rowOff>
    </xdr:from>
    <xdr:ext cx="405111" cy="259045"/>
    <xdr:sp macro="" textlink="">
      <xdr:nvSpPr>
        <xdr:cNvPr id="318" name="n_2mainValue【福祉施設】&#10;有形固定資産減価償却率">
          <a:extLst>
            <a:ext uri="{FF2B5EF4-FFF2-40B4-BE49-F238E27FC236}">
              <a16:creationId xmlns:a16="http://schemas.microsoft.com/office/drawing/2014/main" id="{361D463B-0285-4B95-A4F6-221115BFAE1B}"/>
            </a:ext>
          </a:extLst>
        </xdr:cNvPr>
        <xdr:cNvSpPr txBox="1"/>
      </xdr:nvSpPr>
      <xdr:spPr>
        <a:xfrm>
          <a:off x="2385704" y="1412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11447</xdr:rowOff>
    </xdr:from>
    <xdr:ext cx="405111" cy="259045"/>
    <xdr:sp macro="" textlink="">
      <xdr:nvSpPr>
        <xdr:cNvPr id="319" name="n_3mainValue【福祉施設】&#10;有形固定資産減価償却率">
          <a:extLst>
            <a:ext uri="{FF2B5EF4-FFF2-40B4-BE49-F238E27FC236}">
              <a16:creationId xmlns:a16="http://schemas.microsoft.com/office/drawing/2014/main" id="{2F821506-207F-4847-AA62-30AC62D4490B}"/>
            </a:ext>
          </a:extLst>
        </xdr:cNvPr>
        <xdr:cNvSpPr txBox="1"/>
      </xdr:nvSpPr>
      <xdr:spPr>
        <a:xfrm>
          <a:off x="161100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153688</xdr:rowOff>
    </xdr:from>
    <xdr:ext cx="405111" cy="259045"/>
    <xdr:sp macro="" textlink="">
      <xdr:nvSpPr>
        <xdr:cNvPr id="320" name="n_4mainValue【福祉施設】&#10;有形固定資産減価償却率">
          <a:extLst>
            <a:ext uri="{FF2B5EF4-FFF2-40B4-BE49-F238E27FC236}">
              <a16:creationId xmlns:a16="http://schemas.microsoft.com/office/drawing/2014/main" id="{1F7005BF-65E0-4E9F-A179-2B97F50A2ECF}"/>
            </a:ext>
          </a:extLst>
        </xdr:cNvPr>
        <xdr:cNvSpPr txBox="1"/>
      </xdr:nvSpPr>
      <xdr:spPr>
        <a:xfrm>
          <a:off x="836304" y="14067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7FFE709-9A93-4E97-98A6-699ACC1F427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D503781-C84A-4B06-801C-8BCA208D2EC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02F26B6-4D3F-404B-BDA5-3CFAE4A62F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D19D4C0-1E8C-4F4E-9977-E9BE925D5FD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22B1D12-7A00-442F-B5E0-9A67A72C5AB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D51A19D-926A-483A-A8D1-9DEBFDDB182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A6C6E03-B0CB-4038-88A2-474C5452416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11B4199-42C9-4C9F-A5C9-86E7FA2E8DD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E170796-6B1B-4D70-A191-C98D33B3A54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60C774F-A810-43F8-816F-7F95BDBBB3A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6285C93F-E4F6-4414-9B8F-8E468B7D37F1}"/>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270B6762-3E2E-41BD-97DA-D85C2FD8134B}"/>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669BF01C-B3BE-496D-AE6F-DF7618AA2E6A}"/>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6EA4DB21-23E4-4944-8309-34138E49A886}"/>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6EE98A89-32C6-4E1D-9102-E15D4962B37B}"/>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F22DD0F1-BA07-4666-85B8-8B68FDBBD8F1}"/>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DCD880AA-E222-4954-AF94-59583B1480E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CEC64F2B-8485-4FC5-BD44-EB3EE3F8AD5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AEBE790A-F775-4304-AAF6-C50D90DC17B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EB284096-175B-405A-898E-9A3439800DB7}"/>
            </a:ext>
          </a:extLst>
        </xdr:cNvPr>
        <xdr:cNvCxnSpPr/>
      </xdr:nvCxnSpPr>
      <xdr:spPr>
        <a:xfrm flipV="1">
          <a:off x="9219565" y="130606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43C6D02F-7E12-46E0-9CC9-9D2D92C6366B}"/>
            </a:ext>
          </a:extLst>
        </xdr:cNvPr>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F4CF1115-849B-4036-9E04-CCC088D994E5}"/>
            </a:ext>
          </a:extLst>
        </xdr:cNvPr>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3FA5685A-06A6-4FC8-B812-4835E3390D5E}"/>
            </a:ext>
          </a:extLst>
        </xdr:cNvPr>
        <xdr:cNvSpPr txBox="1"/>
      </xdr:nvSpPr>
      <xdr:spPr>
        <a:xfrm>
          <a:off x="9258300" y="1283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D32BF6F6-00DA-4743-B6BB-4C2AF9D44274}"/>
            </a:ext>
          </a:extLst>
        </xdr:cNvPr>
        <xdr:cNvCxnSpPr/>
      </xdr:nvCxnSpPr>
      <xdr:spPr>
        <a:xfrm>
          <a:off x="9154160" y="1306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8696C6DF-5880-4769-8557-8AE528B07CC2}"/>
            </a:ext>
          </a:extLst>
        </xdr:cNvPr>
        <xdr:cNvSpPr txBox="1"/>
      </xdr:nvSpPr>
      <xdr:spPr>
        <a:xfrm>
          <a:off x="9258300" y="13779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E1D31A05-150A-4324-89AB-BAF6888856AE}"/>
            </a:ext>
          </a:extLst>
        </xdr:cNvPr>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BAF1DBE2-1F66-4ECE-8685-35B335C56B7D}"/>
            </a:ext>
          </a:extLst>
        </xdr:cNvPr>
        <xdr:cNvSpPr/>
      </xdr:nvSpPr>
      <xdr:spPr>
        <a:xfrm>
          <a:off x="8445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FED28568-5407-4444-933C-C1400A82348B}"/>
            </a:ext>
          </a:extLst>
        </xdr:cNvPr>
        <xdr:cNvSpPr/>
      </xdr:nvSpPr>
      <xdr:spPr>
        <a:xfrm>
          <a:off x="7670800" y="13918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113030</xdr:rowOff>
    </xdr:from>
    <xdr:to>
      <xdr:col>41</xdr:col>
      <xdr:colOff>101600</xdr:colOff>
      <xdr:row>83</xdr:row>
      <xdr:rowOff>43180</xdr:rowOff>
    </xdr:to>
    <xdr:sp macro="" textlink="">
      <xdr:nvSpPr>
        <xdr:cNvPr id="349" name="フローチャート: 判断 348">
          <a:extLst>
            <a:ext uri="{FF2B5EF4-FFF2-40B4-BE49-F238E27FC236}">
              <a16:creationId xmlns:a16="http://schemas.microsoft.com/office/drawing/2014/main" id="{5F1B998E-B4E3-4671-8F2F-487169369E4A}"/>
            </a:ext>
          </a:extLst>
        </xdr:cNvPr>
        <xdr:cNvSpPr/>
      </xdr:nvSpPr>
      <xdr:spPr>
        <a:xfrm>
          <a:off x="6873240" y="1385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61595</xdr:rowOff>
    </xdr:from>
    <xdr:to>
      <xdr:col>36</xdr:col>
      <xdr:colOff>165100</xdr:colOff>
      <xdr:row>82</xdr:row>
      <xdr:rowOff>163195</xdr:rowOff>
    </xdr:to>
    <xdr:sp macro="" textlink="">
      <xdr:nvSpPr>
        <xdr:cNvPr id="350" name="フローチャート: 判断 349">
          <a:extLst>
            <a:ext uri="{FF2B5EF4-FFF2-40B4-BE49-F238E27FC236}">
              <a16:creationId xmlns:a16="http://schemas.microsoft.com/office/drawing/2014/main" id="{53B79016-8A4B-4BE9-81FF-24240577B08E}"/>
            </a:ext>
          </a:extLst>
        </xdr:cNvPr>
        <xdr:cNvSpPr/>
      </xdr:nvSpPr>
      <xdr:spPr>
        <a:xfrm>
          <a:off x="609854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8B34435-D5CC-4856-8716-061895DA817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5310BA9-36DC-4A93-8891-0325B7A9C93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A9C11CF-2A2D-4596-8415-14DC19E532C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3A0EF4E-840B-4287-8872-D28209A4A19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7A53462-ED12-4E2B-A9B9-CC647919A21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107314</xdr:rowOff>
    </xdr:from>
    <xdr:to>
      <xdr:col>55</xdr:col>
      <xdr:colOff>50800</xdr:colOff>
      <xdr:row>85</xdr:row>
      <xdr:rowOff>37464</xdr:rowOff>
    </xdr:to>
    <xdr:sp macro="" textlink="">
      <xdr:nvSpPr>
        <xdr:cNvPr id="356" name="楕円 355">
          <a:extLst>
            <a:ext uri="{FF2B5EF4-FFF2-40B4-BE49-F238E27FC236}">
              <a16:creationId xmlns:a16="http://schemas.microsoft.com/office/drawing/2014/main" id="{3A98F679-90AA-4B93-B8B3-D4A55E7413BE}"/>
            </a:ext>
          </a:extLst>
        </xdr:cNvPr>
        <xdr:cNvSpPr/>
      </xdr:nvSpPr>
      <xdr:spPr>
        <a:xfrm>
          <a:off x="9192260" y="141890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22241</xdr:rowOff>
    </xdr:from>
    <xdr:ext cx="469744" cy="259045"/>
    <xdr:sp macro="" textlink="">
      <xdr:nvSpPr>
        <xdr:cNvPr id="357" name="【福祉施設】&#10;一人当たり面積該当値テキスト">
          <a:extLst>
            <a:ext uri="{FF2B5EF4-FFF2-40B4-BE49-F238E27FC236}">
              <a16:creationId xmlns:a16="http://schemas.microsoft.com/office/drawing/2014/main" id="{03A2AC77-EFD5-46CF-8B71-156FFDA8BE45}"/>
            </a:ext>
          </a:extLst>
        </xdr:cNvPr>
        <xdr:cNvSpPr txBox="1"/>
      </xdr:nvSpPr>
      <xdr:spPr>
        <a:xfrm>
          <a:off x="9258300" y="1410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58" name="楕円 357">
          <a:extLst>
            <a:ext uri="{FF2B5EF4-FFF2-40B4-BE49-F238E27FC236}">
              <a16:creationId xmlns:a16="http://schemas.microsoft.com/office/drawing/2014/main" id="{7B74414E-F2C5-4642-ABC5-AD3F7FFC2846}"/>
            </a:ext>
          </a:extLst>
        </xdr:cNvPr>
        <xdr:cNvSpPr/>
      </xdr:nvSpPr>
      <xdr:spPr>
        <a:xfrm>
          <a:off x="844550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158114</xdr:rowOff>
    </xdr:to>
    <xdr:cxnSp macro="">
      <xdr:nvCxnSpPr>
        <xdr:cNvPr id="359" name="直線コネクタ 358">
          <a:extLst>
            <a:ext uri="{FF2B5EF4-FFF2-40B4-BE49-F238E27FC236}">
              <a16:creationId xmlns:a16="http://schemas.microsoft.com/office/drawing/2014/main" id="{7833FDBA-9324-4515-8565-8CEE21A16C84}"/>
            </a:ext>
          </a:extLst>
        </xdr:cNvPr>
        <xdr:cNvCxnSpPr/>
      </xdr:nvCxnSpPr>
      <xdr:spPr>
        <a:xfrm>
          <a:off x="8496300" y="14234160"/>
          <a:ext cx="7239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0" name="楕円 359">
          <a:extLst>
            <a:ext uri="{FF2B5EF4-FFF2-40B4-BE49-F238E27FC236}">
              <a16:creationId xmlns:a16="http://schemas.microsoft.com/office/drawing/2014/main" id="{8AF750BF-81B4-46D8-ACE7-8F8F3FB03CD9}"/>
            </a:ext>
          </a:extLst>
        </xdr:cNvPr>
        <xdr:cNvSpPr/>
      </xdr:nvSpPr>
      <xdr:spPr>
        <a:xfrm>
          <a:off x="767080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152400</xdr:rowOff>
    </xdr:to>
    <xdr:cxnSp macro="">
      <xdr:nvCxnSpPr>
        <xdr:cNvPr id="361" name="直線コネクタ 360">
          <a:extLst>
            <a:ext uri="{FF2B5EF4-FFF2-40B4-BE49-F238E27FC236}">
              <a16:creationId xmlns:a16="http://schemas.microsoft.com/office/drawing/2014/main" id="{966C64B7-80C3-4324-BF01-5C08997D0351}"/>
            </a:ext>
          </a:extLst>
        </xdr:cNvPr>
        <xdr:cNvCxnSpPr/>
      </xdr:nvCxnSpPr>
      <xdr:spPr>
        <a:xfrm>
          <a:off x="7713980" y="142341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62" name="楕円 361">
          <a:extLst>
            <a:ext uri="{FF2B5EF4-FFF2-40B4-BE49-F238E27FC236}">
              <a16:creationId xmlns:a16="http://schemas.microsoft.com/office/drawing/2014/main" id="{CD48FBB0-6EF9-45B3-8B58-ED94CA530D05}"/>
            </a:ext>
          </a:extLst>
        </xdr:cNvPr>
        <xdr:cNvSpPr/>
      </xdr:nvSpPr>
      <xdr:spPr>
        <a:xfrm>
          <a:off x="68732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152400</xdr:rowOff>
    </xdr:to>
    <xdr:cxnSp macro="">
      <xdr:nvCxnSpPr>
        <xdr:cNvPr id="363" name="直線コネクタ 362">
          <a:extLst>
            <a:ext uri="{FF2B5EF4-FFF2-40B4-BE49-F238E27FC236}">
              <a16:creationId xmlns:a16="http://schemas.microsoft.com/office/drawing/2014/main" id="{72EFC679-D561-46B4-A965-84AD120780E1}"/>
            </a:ext>
          </a:extLst>
        </xdr:cNvPr>
        <xdr:cNvCxnSpPr/>
      </xdr:nvCxnSpPr>
      <xdr:spPr>
        <a:xfrm>
          <a:off x="6924040" y="142341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64" name="楕円 363">
          <a:extLst>
            <a:ext uri="{FF2B5EF4-FFF2-40B4-BE49-F238E27FC236}">
              <a16:creationId xmlns:a16="http://schemas.microsoft.com/office/drawing/2014/main" id="{C9E1EF6B-4273-4B25-BDF1-FB880F103741}"/>
            </a:ext>
          </a:extLst>
        </xdr:cNvPr>
        <xdr:cNvSpPr/>
      </xdr:nvSpPr>
      <xdr:spPr>
        <a:xfrm>
          <a:off x="60985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152400</xdr:rowOff>
    </xdr:from>
    <xdr:to>
      <xdr:col>41</xdr:col>
      <xdr:colOff>50800</xdr:colOff>
      <xdr:row>84</xdr:row>
      <xdr:rowOff>152400</xdr:rowOff>
    </xdr:to>
    <xdr:cxnSp macro="">
      <xdr:nvCxnSpPr>
        <xdr:cNvPr id="365" name="直線コネクタ 364">
          <a:extLst>
            <a:ext uri="{FF2B5EF4-FFF2-40B4-BE49-F238E27FC236}">
              <a16:creationId xmlns:a16="http://schemas.microsoft.com/office/drawing/2014/main" id="{622CF643-8F83-4D41-9C95-F225467EBE84}"/>
            </a:ext>
          </a:extLst>
        </xdr:cNvPr>
        <xdr:cNvCxnSpPr/>
      </xdr:nvCxnSpPr>
      <xdr:spPr>
        <a:xfrm>
          <a:off x="6149340" y="14234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4687E2A1-6923-4679-B6EA-98B929AB6BDB}"/>
            </a:ext>
          </a:extLst>
        </xdr:cNvPr>
        <xdr:cNvSpPr txBox="1"/>
      </xdr:nvSpPr>
      <xdr:spPr>
        <a:xfrm>
          <a:off x="8271587" y="137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96248D6C-3FB7-466E-91CB-A9D82003C3C4}"/>
            </a:ext>
          </a:extLst>
        </xdr:cNvPr>
        <xdr:cNvSpPr txBox="1"/>
      </xdr:nvSpPr>
      <xdr:spPr>
        <a:xfrm>
          <a:off x="7509587" y="137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59707</xdr:rowOff>
    </xdr:from>
    <xdr:ext cx="469744" cy="259045"/>
    <xdr:sp macro="" textlink="">
      <xdr:nvSpPr>
        <xdr:cNvPr id="368" name="n_3aveValue【福祉施設】&#10;一人当たり面積">
          <a:extLst>
            <a:ext uri="{FF2B5EF4-FFF2-40B4-BE49-F238E27FC236}">
              <a16:creationId xmlns:a16="http://schemas.microsoft.com/office/drawing/2014/main" id="{3B7875FD-FAA8-4BBC-A305-FC005BEF9D14}"/>
            </a:ext>
          </a:extLst>
        </xdr:cNvPr>
        <xdr:cNvSpPr txBox="1"/>
      </xdr:nvSpPr>
      <xdr:spPr>
        <a:xfrm>
          <a:off x="67120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8272</xdr:rowOff>
    </xdr:from>
    <xdr:ext cx="469744" cy="259045"/>
    <xdr:sp macro="" textlink="">
      <xdr:nvSpPr>
        <xdr:cNvPr id="369" name="n_4aveValue【福祉施設】&#10;一人当たり面積">
          <a:extLst>
            <a:ext uri="{FF2B5EF4-FFF2-40B4-BE49-F238E27FC236}">
              <a16:creationId xmlns:a16="http://schemas.microsoft.com/office/drawing/2014/main" id="{50668F80-EB49-4964-ACDB-F3973FA4BE5B}"/>
            </a:ext>
          </a:extLst>
        </xdr:cNvPr>
        <xdr:cNvSpPr txBox="1"/>
      </xdr:nvSpPr>
      <xdr:spPr>
        <a:xfrm>
          <a:off x="5937327" y="135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70" name="n_1mainValue【福祉施設】&#10;一人当たり面積">
          <a:extLst>
            <a:ext uri="{FF2B5EF4-FFF2-40B4-BE49-F238E27FC236}">
              <a16:creationId xmlns:a16="http://schemas.microsoft.com/office/drawing/2014/main" id="{F2479C47-8E21-4444-91C7-D3C44F1644C6}"/>
            </a:ext>
          </a:extLst>
        </xdr:cNvPr>
        <xdr:cNvSpPr txBox="1"/>
      </xdr:nvSpPr>
      <xdr:spPr>
        <a:xfrm>
          <a:off x="827158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1" name="n_2mainValue【福祉施設】&#10;一人当たり面積">
          <a:extLst>
            <a:ext uri="{FF2B5EF4-FFF2-40B4-BE49-F238E27FC236}">
              <a16:creationId xmlns:a16="http://schemas.microsoft.com/office/drawing/2014/main" id="{563CF834-B2D8-481D-891F-5A4E946C0A67}"/>
            </a:ext>
          </a:extLst>
        </xdr:cNvPr>
        <xdr:cNvSpPr txBox="1"/>
      </xdr:nvSpPr>
      <xdr:spPr>
        <a:xfrm>
          <a:off x="750958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72" name="n_3mainValue【福祉施設】&#10;一人当たり面積">
          <a:extLst>
            <a:ext uri="{FF2B5EF4-FFF2-40B4-BE49-F238E27FC236}">
              <a16:creationId xmlns:a16="http://schemas.microsoft.com/office/drawing/2014/main" id="{AC544389-B20D-4114-B3FD-235E064560CD}"/>
            </a:ext>
          </a:extLst>
        </xdr:cNvPr>
        <xdr:cNvSpPr txBox="1"/>
      </xdr:nvSpPr>
      <xdr:spPr>
        <a:xfrm>
          <a:off x="67120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3" name="n_4mainValue【福祉施設】&#10;一人当たり面積">
          <a:extLst>
            <a:ext uri="{FF2B5EF4-FFF2-40B4-BE49-F238E27FC236}">
              <a16:creationId xmlns:a16="http://schemas.microsoft.com/office/drawing/2014/main" id="{1EE5EBF4-BFD7-425C-96B8-C15A009CDFA4}"/>
            </a:ext>
          </a:extLst>
        </xdr:cNvPr>
        <xdr:cNvSpPr txBox="1"/>
      </xdr:nvSpPr>
      <xdr:spPr>
        <a:xfrm>
          <a:off x="59373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FD168BF3-3488-49C1-84DE-B0370464B17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27AD005D-CB3D-40C9-A4E2-B97FEFDBA89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B0BBAA2B-6481-41AC-872A-5CD05839F41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396EFC9-FACA-4B74-9A6E-32B766B7BA3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FF5EA17-FD10-40B2-BFF3-1947BF13CC7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DB3CDF24-1FAD-4FFF-9498-03E7ECEF5B6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2CB2E43A-E486-429B-B34E-1575B60C965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9BE84B37-969D-42EB-991C-D4BB8F68092B}"/>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4AAAD6D3-1AE7-4C11-98F8-BC0092E9696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59BEE8CA-6B7D-468A-B1F8-9A6152ED42F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34CF096C-BCF0-4456-A784-F5DD36165304}"/>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D331133F-4A2C-4803-991E-7C901E206327}"/>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6781D5AF-C81F-47F5-B792-69558659C4B6}"/>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14FB31AC-E949-44DF-A447-65F7F4F908A9}"/>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20D4A5E9-805D-4766-8329-D6797F66D8E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B1D62A9E-9750-4EAE-946F-61C76F1DAC4D}"/>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DB9631E4-7A86-4B32-AC48-68C62987EA01}"/>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3DA7674B-7378-43EC-A48C-011EBD539087}"/>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F18F1EBD-B926-4676-855C-444A1C0389D6}"/>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F8F9BC4-233E-4C68-82B7-9E0849D1F9C6}"/>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E4C09786-7939-45D2-AD3F-F1D82D7B97FC}"/>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C25A9E1A-69C7-4807-8C99-7086D038CE6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9F584FB3-93A0-4AF0-843B-3A7D54A47FA6}"/>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C345AF67-3F18-4F88-A9A8-D1B3F7118025}"/>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C5459CFA-390C-44D5-9A94-47C759BE85A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428BC204-4813-44D0-AA72-FB85E0E5B838}"/>
            </a:ext>
          </a:extLst>
        </xdr:cNvPr>
        <xdr:cNvCxnSpPr/>
      </xdr:nvCxnSpPr>
      <xdr:spPr>
        <a:xfrm flipV="1">
          <a:off x="4086225" y="16766721"/>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7BE1AA3E-B429-407A-AB04-12A588CCCB3A}"/>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60EFFC4D-4828-4CAD-A3EC-3391894F2BF4}"/>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64A68D-A757-4AEE-B511-5BF8AD0AC0B8}"/>
            </a:ext>
          </a:extLst>
        </xdr:cNvPr>
        <xdr:cNvSpPr txBox="1"/>
      </xdr:nvSpPr>
      <xdr:spPr>
        <a:xfrm>
          <a:off x="4124960" y="165495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6D8BF60B-D008-4654-8D56-16C121058014}"/>
            </a:ext>
          </a:extLst>
        </xdr:cNvPr>
        <xdr:cNvCxnSpPr/>
      </xdr:nvCxnSpPr>
      <xdr:spPr>
        <a:xfrm>
          <a:off x="4020820" y="16766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150F0E99-F7C4-43D2-AE31-F68EA7931613}"/>
            </a:ext>
          </a:extLst>
        </xdr:cNvPr>
        <xdr:cNvSpPr txBox="1"/>
      </xdr:nvSpPr>
      <xdr:spPr>
        <a:xfrm>
          <a:off x="4124960" y="17620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3C01CBB6-CE14-41D6-BDF0-4F33DF61E145}"/>
            </a:ext>
          </a:extLst>
        </xdr:cNvPr>
        <xdr:cNvSpPr/>
      </xdr:nvSpPr>
      <xdr:spPr>
        <a:xfrm>
          <a:off x="403606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E2FBEFA3-D060-48D6-A414-8F79AD0DF2F5}"/>
            </a:ext>
          </a:extLst>
        </xdr:cNvPr>
        <xdr:cNvSpPr/>
      </xdr:nvSpPr>
      <xdr:spPr>
        <a:xfrm>
          <a:off x="3312160" y="17617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1A90CB2C-900E-472D-B545-93AA1278CFF7}"/>
            </a:ext>
          </a:extLst>
        </xdr:cNvPr>
        <xdr:cNvSpPr/>
      </xdr:nvSpPr>
      <xdr:spPr>
        <a:xfrm>
          <a:off x="251460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408" name="フローチャート: 判断 407">
          <a:extLst>
            <a:ext uri="{FF2B5EF4-FFF2-40B4-BE49-F238E27FC236}">
              <a16:creationId xmlns:a16="http://schemas.microsoft.com/office/drawing/2014/main" id="{1EEF00F0-B637-4470-AE55-5AA30163E2B5}"/>
            </a:ext>
          </a:extLst>
        </xdr:cNvPr>
        <xdr:cNvSpPr/>
      </xdr:nvSpPr>
      <xdr:spPr>
        <a:xfrm>
          <a:off x="173990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09" name="フローチャート: 判断 408">
          <a:extLst>
            <a:ext uri="{FF2B5EF4-FFF2-40B4-BE49-F238E27FC236}">
              <a16:creationId xmlns:a16="http://schemas.microsoft.com/office/drawing/2014/main" id="{5736B943-18B4-4B88-9C69-2575003AD8BB}"/>
            </a:ext>
          </a:extLst>
        </xdr:cNvPr>
        <xdr:cNvSpPr/>
      </xdr:nvSpPr>
      <xdr:spPr>
        <a:xfrm>
          <a:off x="96520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1FB9D653-5BAE-4245-8612-EE652C671D8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09390D6-7855-40A4-A422-8F58FE66B96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0F32CA3-109B-4DE2-8108-5CA1E131F593}"/>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0E2E520-85B0-4C9F-BDE0-AEC6AD8E33C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8EC48AE-4F5C-4349-B690-89F3036B6C4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79284</xdr:rowOff>
    </xdr:from>
    <xdr:to>
      <xdr:col>24</xdr:col>
      <xdr:colOff>114300</xdr:colOff>
      <xdr:row>105</xdr:row>
      <xdr:rowOff>9434</xdr:rowOff>
    </xdr:to>
    <xdr:sp macro="" textlink="">
      <xdr:nvSpPr>
        <xdr:cNvPr id="415" name="楕円 414">
          <a:extLst>
            <a:ext uri="{FF2B5EF4-FFF2-40B4-BE49-F238E27FC236}">
              <a16:creationId xmlns:a16="http://schemas.microsoft.com/office/drawing/2014/main" id="{11C92754-FFEF-4B7D-85F6-97AC4FEC7038}"/>
            </a:ext>
          </a:extLst>
        </xdr:cNvPr>
        <xdr:cNvSpPr/>
      </xdr:nvSpPr>
      <xdr:spPr>
        <a:xfrm>
          <a:off x="4036060" y="175138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102161</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A629B09F-D9EF-4BB0-94CB-C83B6B17E852}"/>
            </a:ext>
          </a:extLst>
        </xdr:cNvPr>
        <xdr:cNvSpPr txBox="1"/>
      </xdr:nvSpPr>
      <xdr:spPr>
        <a:xfrm>
          <a:off x="4124960" y="1736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62956</xdr:rowOff>
    </xdr:from>
    <xdr:to>
      <xdr:col>20</xdr:col>
      <xdr:colOff>38100</xdr:colOff>
      <xdr:row>104</xdr:row>
      <xdr:rowOff>164556</xdr:rowOff>
    </xdr:to>
    <xdr:sp macro="" textlink="">
      <xdr:nvSpPr>
        <xdr:cNvPr id="417" name="楕円 416">
          <a:extLst>
            <a:ext uri="{FF2B5EF4-FFF2-40B4-BE49-F238E27FC236}">
              <a16:creationId xmlns:a16="http://schemas.microsoft.com/office/drawing/2014/main" id="{4E7D07BE-6C07-4D47-AFD5-D179E98309AD}"/>
            </a:ext>
          </a:extLst>
        </xdr:cNvPr>
        <xdr:cNvSpPr/>
      </xdr:nvSpPr>
      <xdr:spPr>
        <a:xfrm>
          <a:off x="3312160" y="174975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113756</xdr:rowOff>
    </xdr:from>
    <xdr:to>
      <xdr:col>24</xdr:col>
      <xdr:colOff>63500</xdr:colOff>
      <xdr:row>104</xdr:row>
      <xdr:rowOff>130084</xdr:rowOff>
    </xdr:to>
    <xdr:cxnSp macro="">
      <xdr:nvCxnSpPr>
        <xdr:cNvPr id="418" name="直線コネクタ 417">
          <a:extLst>
            <a:ext uri="{FF2B5EF4-FFF2-40B4-BE49-F238E27FC236}">
              <a16:creationId xmlns:a16="http://schemas.microsoft.com/office/drawing/2014/main" id="{559B081D-A69B-486B-A0A0-85A6B4C2FC3E}"/>
            </a:ext>
          </a:extLst>
        </xdr:cNvPr>
        <xdr:cNvCxnSpPr/>
      </xdr:nvCxnSpPr>
      <xdr:spPr>
        <a:xfrm>
          <a:off x="3355340" y="17548316"/>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35198</xdr:rowOff>
    </xdr:from>
    <xdr:to>
      <xdr:col>15</xdr:col>
      <xdr:colOff>101600</xdr:colOff>
      <xdr:row>104</xdr:row>
      <xdr:rowOff>136798</xdr:rowOff>
    </xdr:to>
    <xdr:sp macro="" textlink="">
      <xdr:nvSpPr>
        <xdr:cNvPr id="419" name="楕円 418">
          <a:extLst>
            <a:ext uri="{FF2B5EF4-FFF2-40B4-BE49-F238E27FC236}">
              <a16:creationId xmlns:a16="http://schemas.microsoft.com/office/drawing/2014/main" id="{A91216A4-C1F5-47DE-8DCE-7D3E98044CCE}"/>
            </a:ext>
          </a:extLst>
        </xdr:cNvPr>
        <xdr:cNvSpPr/>
      </xdr:nvSpPr>
      <xdr:spPr>
        <a:xfrm>
          <a:off x="2514600" y="174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85998</xdr:rowOff>
    </xdr:from>
    <xdr:to>
      <xdr:col>19</xdr:col>
      <xdr:colOff>177800</xdr:colOff>
      <xdr:row>104</xdr:row>
      <xdr:rowOff>113756</xdr:rowOff>
    </xdr:to>
    <xdr:cxnSp macro="">
      <xdr:nvCxnSpPr>
        <xdr:cNvPr id="420" name="直線コネクタ 419">
          <a:extLst>
            <a:ext uri="{FF2B5EF4-FFF2-40B4-BE49-F238E27FC236}">
              <a16:creationId xmlns:a16="http://schemas.microsoft.com/office/drawing/2014/main" id="{79EACC81-890F-4AC0-902B-DD1109A3BF04}"/>
            </a:ext>
          </a:extLst>
        </xdr:cNvPr>
        <xdr:cNvCxnSpPr/>
      </xdr:nvCxnSpPr>
      <xdr:spPr>
        <a:xfrm>
          <a:off x="2565400" y="17520558"/>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169092</xdr:rowOff>
    </xdr:from>
    <xdr:to>
      <xdr:col>10</xdr:col>
      <xdr:colOff>165100</xdr:colOff>
      <xdr:row>104</xdr:row>
      <xdr:rowOff>99242</xdr:rowOff>
    </xdr:to>
    <xdr:sp macro="" textlink="">
      <xdr:nvSpPr>
        <xdr:cNvPr id="421" name="楕円 420">
          <a:extLst>
            <a:ext uri="{FF2B5EF4-FFF2-40B4-BE49-F238E27FC236}">
              <a16:creationId xmlns:a16="http://schemas.microsoft.com/office/drawing/2014/main" id="{D078A6BC-9F9B-45FC-9FB6-E8F58A54695C}"/>
            </a:ext>
          </a:extLst>
        </xdr:cNvPr>
        <xdr:cNvSpPr/>
      </xdr:nvSpPr>
      <xdr:spPr>
        <a:xfrm>
          <a:off x="1739900" y="1743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48442</xdr:rowOff>
    </xdr:from>
    <xdr:to>
      <xdr:col>15</xdr:col>
      <xdr:colOff>50800</xdr:colOff>
      <xdr:row>104</xdr:row>
      <xdr:rowOff>85998</xdr:rowOff>
    </xdr:to>
    <xdr:cxnSp macro="">
      <xdr:nvCxnSpPr>
        <xdr:cNvPr id="422" name="直線コネクタ 421">
          <a:extLst>
            <a:ext uri="{FF2B5EF4-FFF2-40B4-BE49-F238E27FC236}">
              <a16:creationId xmlns:a16="http://schemas.microsoft.com/office/drawing/2014/main" id="{0FF4FCF8-C8FD-4AA0-A6F4-656635A20438}"/>
            </a:ext>
          </a:extLst>
        </xdr:cNvPr>
        <xdr:cNvCxnSpPr/>
      </xdr:nvCxnSpPr>
      <xdr:spPr>
        <a:xfrm>
          <a:off x="1790700" y="17483002"/>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133169</xdr:rowOff>
    </xdr:from>
    <xdr:to>
      <xdr:col>6</xdr:col>
      <xdr:colOff>38100</xdr:colOff>
      <xdr:row>104</xdr:row>
      <xdr:rowOff>63319</xdr:rowOff>
    </xdr:to>
    <xdr:sp macro="" textlink="">
      <xdr:nvSpPr>
        <xdr:cNvPr id="423" name="楕円 422">
          <a:extLst>
            <a:ext uri="{FF2B5EF4-FFF2-40B4-BE49-F238E27FC236}">
              <a16:creationId xmlns:a16="http://schemas.microsoft.com/office/drawing/2014/main" id="{53FFD7E5-A27A-4B88-B561-C24EDA6766AB}"/>
            </a:ext>
          </a:extLst>
        </xdr:cNvPr>
        <xdr:cNvSpPr/>
      </xdr:nvSpPr>
      <xdr:spPr>
        <a:xfrm>
          <a:off x="965200" y="174000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12519</xdr:rowOff>
    </xdr:from>
    <xdr:to>
      <xdr:col>10</xdr:col>
      <xdr:colOff>114300</xdr:colOff>
      <xdr:row>104</xdr:row>
      <xdr:rowOff>48442</xdr:rowOff>
    </xdr:to>
    <xdr:cxnSp macro="">
      <xdr:nvCxnSpPr>
        <xdr:cNvPr id="424" name="直線コネクタ 423">
          <a:extLst>
            <a:ext uri="{FF2B5EF4-FFF2-40B4-BE49-F238E27FC236}">
              <a16:creationId xmlns:a16="http://schemas.microsoft.com/office/drawing/2014/main" id="{8FBF8387-B158-42AB-A7FA-6D34B2BCCCAE}"/>
            </a:ext>
          </a:extLst>
        </xdr:cNvPr>
        <xdr:cNvCxnSpPr/>
      </xdr:nvCxnSpPr>
      <xdr:spPr>
        <a:xfrm>
          <a:off x="1008380" y="17447079"/>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58013E97-89C8-413A-8F1E-F09E5F846262}"/>
            </a:ext>
          </a:extLst>
        </xdr:cNvPr>
        <xdr:cNvSpPr txBox="1"/>
      </xdr:nvSpPr>
      <xdr:spPr>
        <a:xfrm>
          <a:off x="3170564" y="1771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DBA9BBD4-1252-4581-BF9D-AEE5467E73AB}"/>
            </a:ext>
          </a:extLst>
        </xdr:cNvPr>
        <xdr:cNvSpPr txBox="1"/>
      </xdr:nvSpPr>
      <xdr:spPr>
        <a:xfrm>
          <a:off x="2385704" y="1769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157315</xdr:rowOff>
    </xdr:from>
    <xdr:ext cx="405111" cy="259045"/>
    <xdr:sp macro="" textlink="">
      <xdr:nvSpPr>
        <xdr:cNvPr id="427" name="n_3aveValue【市民会館】&#10;有形固定資産減価償却率">
          <a:extLst>
            <a:ext uri="{FF2B5EF4-FFF2-40B4-BE49-F238E27FC236}">
              <a16:creationId xmlns:a16="http://schemas.microsoft.com/office/drawing/2014/main" id="{E7226A6E-8C5A-48D1-B3DA-E59706AFC4C7}"/>
            </a:ext>
          </a:extLst>
        </xdr:cNvPr>
        <xdr:cNvSpPr txBox="1"/>
      </xdr:nvSpPr>
      <xdr:spPr>
        <a:xfrm>
          <a:off x="1611004" y="1759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28" name="n_4aveValue【市民会館】&#10;有形固定資産減価償却率">
          <a:extLst>
            <a:ext uri="{FF2B5EF4-FFF2-40B4-BE49-F238E27FC236}">
              <a16:creationId xmlns:a16="http://schemas.microsoft.com/office/drawing/2014/main" id="{6EFF1CCD-A963-4755-A12B-55F859844E15}"/>
            </a:ext>
          </a:extLst>
        </xdr:cNvPr>
        <xdr:cNvSpPr txBox="1"/>
      </xdr:nvSpPr>
      <xdr:spPr>
        <a:xfrm>
          <a:off x="83630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9633</xdr:rowOff>
    </xdr:from>
    <xdr:ext cx="405111" cy="259045"/>
    <xdr:sp macro="" textlink="">
      <xdr:nvSpPr>
        <xdr:cNvPr id="429" name="n_1mainValue【市民会館】&#10;有形固定資産減価償却率">
          <a:extLst>
            <a:ext uri="{FF2B5EF4-FFF2-40B4-BE49-F238E27FC236}">
              <a16:creationId xmlns:a16="http://schemas.microsoft.com/office/drawing/2014/main" id="{467B4CBD-E2E7-49E8-A573-83BAF080A2F3}"/>
            </a:ext>
          </a:extLst>
        </xdr:cNvPr>
        <xdr:cNvSpPr txBox="1"/>
      </xdr:nvSpPr>
      <xdr:spPr>
        <a:xfrm>
          <a:off x="317056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153325</xdr:rowOff>
    </xdr:from>
    <xdr:ext cx="405111" cy="259045"/>
    <xdr:sp macro="" textlink="">
      <xdr:nvSpPr>
        <xdr:cNvPr id="430" name="n_2mainValue【市民会館】&#10;有形固定資産減価償却率">
          <a:extLst>
            <a:ext uri="{FF2B5EF4-FFF2-40B4-BE49-F238E27FC236}">
              <a16:creationId xmlns:a16="http://schemas.microsoft.com/office/drawing/2014/main" id="{365052B6-1F48-4BCF-B9B1-766F6AEF2F57}"/>
            </a:ext>
          </a:extLst>
        </xdr:cNvPr>
        <xdr:cNvSpPr txBox="1"/>
      </xdr:nvSpPr>
      <xdr:spPr>
        <a:xfrm>
          <a:off x="2385704" y="1725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115769</xdr:rowOff>
    </xdr:from>
    <xdr:ext cx="405111" cy="259045"/>
    <xdr:sp macro="" textlink="">
      <xdr:nvSpPr>
        <xdr:cNvPr id="431" name="n_3mainValue【市民会館】&#10;有形固定資産減価償却率">
          <a:extLst>
            <a:ext uri="{FF2B5EF4-FFF2-40B4-BE49-F238E27FC236}">
              <a16:creationId xmlns:a16="http://schemas.microsoft.com/office/drawing/2014/main" id="{EC586928-6FEF-4A87-9DD6-E3CA499DF13D}"/>
            </a:ext>
          </a:extLst>
        </xdr:cNvPr>
        <xdr:cNvSpPr txBox="1"/>
      </xdr:nvSpPr>
      <xdr:spPr>
        <a:xfrm>
          <a:off x="1611004" y="1721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79846</xdr:rowOff>
    </xdr:from>
    <xdr:ext cx="405111" cy="259045"/>
    <xdr:sp macro="" textlink="">
      <xdr:nvSpPr>
        <xdr:cNvPr id="432" name="n_4mainValue【市民会館】&#10;有形固定資産減価償却率">
          <a:extLst>
            <a:ext uri="{FF2B5EF4-FFF2-40B4-BE49-F238E27FC236}">
              <a16:creationId xmlns:a16="http://schemas.microsoft.com/office/drawing/2014/main" id="{D90AC74B-D7DD-495E-B185-266BC0AC86C6}"/>
            </a:ext>
          </a:extLst>
        </xdr:cNvPr>
        <xdr:cNvSpPr txBox="1"/>
      </xdr:nvSpPr>
      <xdr:spPr>
        <a:xfrm>
          <a:off x="83630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99F2E4BD-189A-4562-AF57-CD992500BAF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5408FE50-01AB-47A5-88D0-EE02AEABC5A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14668B30-2B99-44F2-9684-B3B8DC80A56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139EB433-8BC9-4034-A906-43E3FD16A76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2A321686-6574-4E43-AE84-31F56362338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66DF6671-CCBA-4711-9D2D-CB1C530D8E6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5C6E182A-E090-429A-A99D-9E3930F09F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5D4F0583-F288-40A0-A99E-B9377FF4F30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D83BE500-4EB8-4A86-BBD7-C47C763E89E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C95203B8-AD2D-4B20-B7D3-1C4FEC8920A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B53ED76B-792E-4310-85EA-B3F6B6EEEAA1}"/>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E7D6C9FA-154A-4C64-86F3-DB53F3491A4C}"/>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F00ACB9B-0496-49C9-99FC-D2DC695EE20B}"/>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616A2EE8-DC19-4D6F-AEF5-B7102D98E9C1}"/>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5C239BDB-DAA2-4B83-BBAD-28A095D99B8F}"/>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174E2959-8C2F-4C86-B6B2-5FA963D2874B}"/>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EB8294AB-04AD-4516-9E05-7C117DFB77B7}"/>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2BEAFFB7-2820-438C-A684-C05E4DC4C9C8}"/>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A9FF8F98-C39B-41CC-A642-D7A82134E88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9DF159B7-C96E-40A8-8636-EE421834CC28}"/>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7D1C69D6-CA35-4884-923D-F7428627AAC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E3349D9C-35E3-462C-A6CD-B1FA732FC3BA}"/>
            </a:ext>
          </a:extLst>
        </xdr:cNvPr>
        <xdr:cNvCxnSpPr/>
      </xdr:nvCxnSpPr>
      <xdr:spPr>
        <a:xfrm flipV="1">
          <a:off x="9219565" y="1700098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4F376796-3CAB-4B07-8540-1CDA3F7F79F9}"/>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2669BE15-B00E-48D2-9DEF-40B47FBF0B80}"/>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1799B31D-DF67-4A90-9CB3-50CA093C1FAB}"/>
            </a:ext>
          </a:extLst>
        </xdr:cNvPr>
        <xdr:cNvSpPr txBox="1"/>
      </xdr:nvSpPr>
      <xdr:spPr>
        <a:xfrm>
          <a:off x="9258300" y="1678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4BCF6DFA-BD69-4F4F-A094-6BA07605AEC3}"/>
            </a:ext>
          </a:extLst>
        </xdr:cNvPr>
        <xdr:cNvCxnSpPr/>
      </xdr:nvCxnSpPr>
      <xdr:spPr>
        <a:xfrm>
          <a:off x="9154160" y="17000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BD603900-E1A7-48A3-9736-B45E850761AD}"/>
            </a:ext>
          </a:extLst>
        </xdr:cNvPr>
        <xdr:cNvSpPr txBox="1"/>
      </xdr:nvSpPr>
      <xdr:spPr>
        <a:xfrm>
          <a:off x="9258300" y="17844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42C73AA7-4DD2-422E-B22A-7EFCF84723EF}"/>
            </a:ext>
          </a:extLst>
        </xdr:cNvPr>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5310D056-B975-4206-9EF5-DF771D87FFA6}"/>
            </a:ext>
          </a:extLst>
        </xdr:cNvPr>
        <xdr:cNvSpPr/>
      </xdr:nvSpPr>
      <xdr:spPr>
        <a:xfrm>
          <a:off x="8445500" y="17872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40982357-0DFD-46C2-B73D-76054EDCEE94}"/>
            </a:ext>
          </a:extLst>
        </xdr:cNvPr>
        <xdr:cNvSpPr/>
      </xdr:nvSpPr>
      <xdr:spPr>
        <a:xfrm>
          <a:off x="7670800" y="17870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50546</xdr:rowOff>
    </xdr:from>
    <xdr:to>
      <xdr:col>41</xdr:col>
      <xdr:colOff>101600</xdr:colOff>
      <xdr:row>106</xdr:row>
      <xdr:rowOff>152146</xdr:rowOff>
    </xdr:to>
    <xdr:sp macro="" textlink="">
      <xdr:nvSpPr>
        <xdr:cNvPr id="463" name="フローチャート: 判断 462">
          <a:extLst>
            <a:ext uri="{FF2B5EF4-FFF2-40B4-BE49-F238E27FC236}">
              <a16:creationId xmlns:a16="http://schemas.microsoft.com/office/drawing/2014/main" id="{B4D6A097-B5B0-4302-A7AD-468E9FF417D4}"/>
            </a:ext>
          </a:extLst>
        </xdr:cNvPr>
        <xdr:cNvSpPr/>
      </xdr:nvSpPr>
      <xdr:spPr>
        <a:xfrm>
          <a:off x="6873240" y="1782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64" name="フローチャート: 判断 463">
          <a:extLst>
            <a:ext uri="{FF2B5EF4-FFF2-40B4-BE49-F238E27FC236}">
              <a16:creationId xmlns:a16="http://schemas.microsoft.com/office/drawing/2014/main" id="{ADCD9159-06FF-47D7-844C-7140F5C2AC00}"/>
            </a:ext>
          </a:extLst>
        </xdr:cNvPr>
        <xdr:cNvSpPr/>
      </xdr:nvSpPr>
      <xdr:spPr>
        <a:xfrm>
          <a:off x="6098540" y="1781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E0BA531A-185A-4C92-8A88-90903B931A5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41B46CA-F157-4FAF-9B6E-12190A3E582E}"/>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FEDDC0AC-2D42-4DDF-B0D1-E2EBCD84029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FF86C8F-348C-40F4-851D-E1732432603A}"/>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394B19D-6AC9-4F41-9E05-0F128AAF018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45974</xdr:rowOff>
    </xdr:from>
    <xdr:to>
      <xdr:col>55</xdr:col>
      <xdr:colOff>50800</xdr:colOff>
      <xdr:row>105</xdr:row>
      <xdr:rowOff>147574</xdr:rowOff>
    </xdr:to>
    <xdr:sp macro="" textlink="">
      <xdr:nvSpPr>
        <xdr:cNvPr id="470" name="楕円 469">
          <a:extLst>
            <a:ext uri="{FF2B5EF4-FFF2-40B4-BE49-F238E27FC236}">
              <a16:creationId xmlns:a16="http://schemas.microsoft.com/office/drawing/2014/main" id="{6A3B6430-612F-4F13-8DDF-6A90B012B54B}"/>
            </a:ext>
          </a:extLst>
        </xdr:cNvPr>
        <xdr:cNvSpPr/>
      </xdr:nvSpPr>
      <xdr:spPr>
        <a:xfrm>
          <a:off x="9192260" y="176481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68851</xdr:rowOff>
    </xdr:from>
    <xdr:ext cx="469744" cy="259045"/>
    <xdr:sp macro="" textlink="">
      <xdr:nvSpPr>
        <xdr:cNvPr id="471" name="【市民会館】&#10;一人当たり面積該当値テキスト">
          <a:extLst>
            <a:ext uri="{FF2B5EF4-FFF2-40B4-BE49-F238E27FC236}">
              <a16:creationId xmlns:a16="http://schemas.microsoft.com/office/drawing/2014/main" id="{97AAE57B-96F4-4E8D-BB6E-ED3D44572FF2}"/>
            </a:ext>
          </a:extLst>
        </xdr:cNvPr>
        <xdr:cNvSpPr txBox="1"/>
      </xdr:nvSpPr>
      <xdr:spPr>
        <a:xfrm>
          <a:off x="9258300" y="1750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43687</xdr:rowOff>
    </xdr:from>
    <xdr:to>
      <xdr:col>50</xdr:col>
      <xdr:colOff>165100</xdr:colOff>
      <xdr:row>105</xdr:row>
      <xdr:rowOff>145287</xdr:rowOff>
    </xdr:to>
    <xdr:sp macro="" textlink="">
      <xdr:nvSpPr>
        <xdr:cNvPr id="472" name="楕円 471">
          <a:extLst>
            <a:ext uri="{FF2B5EF4-FFF2-40B4-BE49-F238E27FC236}">
              <a16:creationId xmlns:a16="http://schemas.microsoft.com/office/drawing/2014/main" id="{AE740FAF-8D85-413C-A468-757456B9A30B}"/>
            </a:ext>
          </a:extLst>
        </xdr:cNvPr>
        <xdr:cNvSpPr/>
      </xdr:nvSpPr>
      <xdr:spPr>
        <a:xfrm>
          <a:off x="8445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94487</xdr:rowOff>
    </xdr:from>
    <xdr:to>
      <xdr:col>55</xdr:col>
      <xdr:colOff>0</xdr:colOff>
      <xdr:row>105</xdr:row>
      <xdr:rowOff>96774</xdr:rowOff>
    </xdr:to>
    <xdr:cxnSp macro="">
      <xdr:nvCxnSpPr>
        <xdr:cNvPr id="473" name="直線コネクタ 472">
          <a:extLst>
            <a:ext uri="{FF2B5EF4-FFF2-40B4-BE49-F238E27FC236}">
              <a16:creationId xmlns:a16="http://schemas.microsoft.com/office/drawing/2014/main" id="{9ED547B8-5CD1-4A9B-9E0C-CF932D834284}"/>
            </a:ext>
          </a:extLst>
        </xdr:cNvPr>
        <xdr:cNvCxnSpPr/>
      </xdr:nvCxnSpPr>
      <xdr:spPr>
        <a:xfrm>
          <a:off x="8496300" y="17696687"/>
          <a:ext cx="7239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39115</xdr:rowOff>
    </xdr:from>
    <xdr:to>
      <xdr:col>46</xdr:col>
      <xdr:colOff>38100</xdr:colOff>
      <xdr:row>105</xdr:row>
      <xdr:rowOff>140715</xdr:rowOff>
    </xdr:to>
    <xdr:sp macro="" textlink="">
      <xdr:nvSpPr>
        <xdr:cNvPr id="474" name="楕円 473">
          <a:extLst>
            <a:ext uri="{FF2B5EF4-FFF2-40B4-BE49-F238E27FC236}">
              <a16:creationId xmlns:a16="http://schemas.microsoft.com/office/drawing/2014/main" id="{4987348B-9FB0-4881-844A-E5C9A385B567}"/>
            </a:ext>
          </a:extLst>
        </xdr:cNvPr>
        <xdr:cNvSpPr/>
      </xdr:nvSpPr>
      <xdr:spPr>
        <a:xfrm>
          <a:off x="7670800" y="17641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89915</xdr:rowOff>
    </xdr:from>
    <xdr:to>
      <xdr:col>50</xdr:col>
      <xdr:colOff>114300</xdr:colOff>
      <xdr:row>105</xdr:row>
      <xdr:rowOff>94487</xdr:rowOff>
    </xdr:to>
    <xdr:cxnSp macro="">
      <xdr:nvCxnSpPr>
        <xdr:cNvPr id="475" name="直線コネクタ 474">
          <a:extLst>
            <a:ext uri="{FF2B5EF4-FFF2-40B4-BE49-F238E27FC236}">
              <a16:creationId xmlns:a16="http://schemas.microsoft.com/office/drawing/2014/main" id="{ED0998B7-1007-46F6-AC5B-533FBD9BD85B}"/>
            </a:ext>
          </a:extLst>
        </xdr:cNvPr>
        <xdr:cNvCxnSpPr/>
      </xdr:nvCxnSpPr>
      <xdr:spPr>
        <a:xfrm>
          <a:off x="7713980" y="17692115"/>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36830</xdr:rowOff>
    </xdr:from>
    <xdr:to>
      <xdr:col>41</xdr:col>
      <xdr:colOff>101600</xdr:colOff>
      <xdr:row>105</xdr:row>
      <xdr:rowOff>138430</xdr:rowOff>
    </xdr:to>
    <xdr:sp macro="" textlink="">
      <xdr:nvSpPr>
        <xdr:cNvPr id="476" name="楕円 475">
          <a:extLst>
            <a:ext uri="{FF2B5EF4-FFF2-40B4-BE49-F238E27FC236}">
              <a16:creationId xmlns:a16="http://schemas.microsoft.com/office/drawing/2014/main" id="{5E3C8968-D6BC-4BB1-8A55-E6D2F8A73F2B}"/>
            </a:ext>
          </a:extLst>
        </xdr:cNvPr>
        <xdr:cNvSpPr/>
      </xdr:nvSpPr>
      <xdr:spPr>
        <a:xfrm>
          <a:off x="687324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87630</xdr:rowOff>
    </xdr:from>
    <xdr:to>
      <xdr:col>45</xdr:col>
      <xdr:colOff>177800</xdr:colOff>
      <xdr:row>105</xdr:row>
      <xdr:rowOff>89915</xdr:rowOff>
    </xdr:to>
    <xdr:cxnSp macro="">
      <xdr:nvCxnSpPr>
        <xdr:cNvPr id="477" name="直線コネクタ 476">
          <a:extLst>
            <a:ext uri="{FF2B5EF4-FFF2-40B4-BE49-F238E27FC236}">
              <a16:creationId xmlns:a16="http://schemas.microsoft.com/office/drawing/2014/main" id="{16FCA893-9520-4136-91C7-F1D8751A0D25}"/>
            </a:ext>
          </a:extLst>
        </xdr:cNvPr>
        <xdr:cNvCxnSpPr/>
      </xdr:nvCxnSpPr>
      <xdr:spPr>
        <a:xfrm>
          <a:off x="6924040" y="17689830"/>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34544</xdr:rowOff>
    </xdr:from>
    <xdr:to>
      <xdr:col>36</xdr:col>
      <xdr:colOff>165100</xdr:colOff>
      <xdr:row>105</xdr:row>
      <xdr:rowOff>136144</xdr:rowOff>
    </xdr:to>
    <xdr:sp macro="" textlink="">
      <xdr:nvSpPr>
        <xdr:cNvPr id="478" name="楕円 477">
          <a:extLst>
            <a:ext uri="{FF2B5EF4-FFF2-40B4-BE49-F238E27FC236}">
              <a16:creationId xmlns:a16="http://schemas.microsoft.com/office/drawing/2014/main" id="{D3F4F39C-02AB-4EC6-B531-0EC02596401E}"/>
            </a:ext>
          </a:extLst>
        </xdr:cNvPr>
        <xdr:cNvSpPr/>
      </xdr:nvSpPr>
      <xdr:spPr>
        <a:xfrm>
          <a:off x="609854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85344</xdr:rowOff>
    </xdr:from>
    <xdr:to>
      <xdr:col>41</xdr:col>
      <xdr:colOff>50800</xdr:colOff>
      <xdr:row>105</xdr:row>
      <xdr:rowOff>87630</xdr:rowOff>
    </xdr:to>
    <xdr:cxnSp macro="">
      <xdr:nvCxnSpPr>
        <xdr:cNvPr id="479" name="直線コネクタ 478">
          <a:extLst>
            <a:ext uri="{FF2B5EF4-FFF2-40B4-BE49-F238E27FC236}">
              <a16:creationId xmlns:a16="http://schemas.microsoft.com/office/drawing/2014/main" id="{5FB5D325-DA7A-4134-BCF9-6E96234F8BAC}"/>
            </a:ext>
          </a:extLst>
        </xdr:cNvPr>
        <xdr:cNvCxnSpPr/>
      </xdr:nvCxnSpPr>
      <xdr:spPr>
        <a:xfrm>
          <a:off x="6149340" y="17687544"/>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510107FE-E8A5-4F43-A084-AF7FB17F4C08}"/>
            </a:ext>
          </a:extLst>
        </xdr:cNvPr>
        <xdr:cNvSpPr txBox="1"/>
      </xdr:nvSpPr>
      <xdr:spPr>
        <a:xfrm>
          <a:off x="8271587" y="179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4EE6C49F-5E15-430E-9D7C-7190FCD6AD8F}"/>
            </a:ext>
          </a:extLst>
        </xdr:cNvPr>
        <xdr:cNvSpPr txBox="1"/>
      </xdr:nvSpPr>
      <xdr:spPr>
        <a:xfrm>
          <a:off x="7509587" y="1795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143273</xdr:rowOff>
    </xdr:from>
    <xdr:ext cx="469744" cy="259045"/>
    <xdr:sp macro="" textlink="">
      <xdr:nvSpPr>
        <xdr:cNvPr id="482" name="n_3aveValue【市民会館】&#10;一人当たり面積">
          <a:extLst>
            <a:ext uri="{FF2B5EF4-FFF2-40B4-BE49-F238E27FC236}">
              <a16:creationId xmlns:a16="http://schemas.microsoft.com/office/drawing/2014/main" id="{74773380-4F76-4B3C-A4C2-24881D412A39}"/>
            </a:ext>
          </a:extLst>
        </xdr:cNvPr>
        <xdr:cNvSpPr txBox="1"/>
      </xdr:nvSpPr>
      <xdr:spPr>
        <a:xfrm>
          <a:off x="6712027" y="1791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140988</xdr:rowOff>
    </xdr:from>
    <xdr:ext cx="469744" cy="259045"/>
    <xdr:sp macro="" textlink="">
      <xdr:nvSpPr>
        <xdr:cNvPr id="483" name="n_4aveValue【市民会館】&#10;一人当たり面積">
          <a:extLst>
            <a:ext uri="{FF2B5EF4-FFF2-40B4-BE49-F238E27FC236}">
              <a16:creationId xmlns:a16="http://schemas.microsoft.com/office/drawing/2014/main" id="{C7147014-3713-41AA-9D08-84CE51B2036A}"/>
            </a:ext>
          </a:extLst>
        </xdr:cNvPr>
        <xdr:cNvSpPr txBox="1"/>
      </xdr:nvSpPr>
      <xdr:spPr>
        <a:xfrm>
          <a:off x="5937327"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161814</xdr:rowOff>
    </xdr:from>
    <xdr:ext cx="469744" cy="259045"/>
    <xdr:sp macro="" textlink="">
      <xdr:nvSpPr>
        <xdr:cNvPr id="484" name="n_1mainValue【市民会館】&#10;一人当たり面積">
          <a:extLst>
            <a:ext uri="{FF2B5EF4-FFF2-40B4-BE49-F238E27FC236}">
              <a16:creationId xmlns:a16="http://schemas.microsoft.com/office/drawing/2014/main" id="{454E239E-D7FC-45CE-BAF7-4950E995BA59}"/>
            </a:ext>
          </a:extLst>
        </xdr:cNvPr>
        <xdr:cNvSpPr txBox="1"/>
      </xdr:nvSpPr>
      <xdr:spPr>
        <a:xfrm>
          <a:off x="8271587" y="1742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157242</xdr:rowOff>
    </xdr:from>
    <xdr:ext cx="469744" cy="259045"/>
    <xdr:sp macro="" textlink="">
      <xdr:nvSpPr>
        <xdr:cNvPr id="485" name="n_2mainValue【市民会館】&#10;一人当たり面積">
          <a:extLst>
            <a:ext uri="{FF2B5EF4-FFF2-40B4-BE49-F238E27FC236}">
              <a16:creationId xmlns:a16="http://schemas.microsoft.com/office/drawing/2014/main" id="{64C553E4-F854-4A74-BB29-88ACDAA2F075}"/>
            </a:ext>
          </a:extLst>
        </xdr:cNvPr>
        <xdr:cNvSpPr txBox="1"/>
      </xdr:nvSpPr>
      <xdr:spPr>
        <a:xfrm>
          <a:off x="7509587" y="1742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86" name="n_3mainValue【市民会館】&#10;一人当たり面積">
          <a:extLst>
            <a:ext uri="{FF2B5EF4-FFF2-40B4-BE49-F238E27FC236}">
              <a16:creationId xmlns:a16="http://schemas.microsoft.com/office/drawing/2014/main" id="{D91217E9-7432-46A8-8B1A-91D5970FCC58}"/>
            </a:ext>
          </a:extLst>
        </xdr:cNvPr>
        <xdr:cNvSpPr txBox="1"/>
      </xdr:nvSpPr>
      <xdr:spPr>
        <a:xfrm>
          <a:off x="671202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152671</xdr:rowOff>
    </xdr:from>
    <xdr:ext cx="469744" cy="259045"/>
    <xdr:sp macro="" textlink="">
      <xdr:nvSpPr>
        <xdr:cNvPr id="487" name="n_4mainValue【市民会館】&#10;一人当たり面積">
          <a:extLst>
            <a:ext uri="{FF2B5EF4-FFF2-40B4-BE49-F238E27FC236}">
              <a16:creationId xmlns:a16="http://schemas.microsoft.com/office/drawing/2014/main" id="{BBE00BE3-FF8B-4878-A748-04BA6D9159F2}"/>
            </a:ext>
          </a:extLst>
        </xdr:cNvPr>
        <xdr:cNvSpPr txBox="1"/>
      </xdr:nvSpPr>
      <xdr:spPr>
        <a:xfrm>
          <a:off x="5937327" y="1741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DC51CD0E-5568-4F8C-9F15-C21ADB03703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D484EDEF-7D26-4EF0-BB83-C47178F486B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1CC8F371-1D47-4951-A97F-6E7A255597F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F6CEF0E6-D887-4D11-8F4C-7E8593EB612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9BAB4316-C1DE-4B30-B609-DC4478D089B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50C4394-6C06-4516-871E-CB5CF276618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91F03B78-0425-4E3A-921E-F7BA4069584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C832570D-63BE-415D-933A-CCDD7A43ABC4}"/>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a:extLst>
            <a:ext uri="{FF2B5EF4-FFF2-40B4-BE49-F238E27FC236}">
              <a16:creationId xmlns:a16="http://schemas.microsoft.com/office/drawing/2014/main" id="{54C11D2A-D3D5-4FEC-A7A4-B21B1045927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a:extLst>
            <a:ext uri="{FF2B5EF4-FFF2-40B4-BE49-F238E27FC236}">
              <a16:creationId xmlns:a16="http://schemas.microsoft.com/office/drawing/2014/main" id="{E5D129FB-7FE6-44B4-A5F2-904AE8ED453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a:extLst>
            <a:ext uri="{FF2B5EF4-FFF2-40B4-BE49-F238E27FC236}">
              <a16:creationId xmlns:a16="http://schemas.microsoft.com/office/drawing/2014/main" id="{364EF3E9-134E-4B4E-8AFE-23BB52FF356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a:extLst>
            <a:ext uri="{FF2B5EF4-FFF2-40B4-BE49-F238E27FC236}">
              <a16:creationId xmlns:a16="http://schemas.microsoft.com/office/drawing/2014/main" id="{663D7B96-2B22-4DE1-B393-B457D63BCE1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a:extLst>
            <a:ext uri="{FF2B5EF4-FFF2-40B4-BE49-F238E27FC236}">
              <a16:creationId xmlns:a16="http://schemas.microsoft.com/office/drawing/2014/main" id="{2A3BEC38-C822-466A-8986-4A59C147400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a:extLst>
            <a:ext uri="{FF2B5EF4-FFF2-40B4-BE49-F238E27FC236}">
              <a16:creationId xmlns:a16="http://schemas.microsoft.com/office/drawing/2014/main" id="{AB08C7FA-FA70-4A2E-B580-64ADC70BC9C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a:extLst>
            <a:ext uri="{FF2B5EF4-FFF2-40B4-BE49-F238E27FC236}">
              <a16:creationId xmlns:a16="http://schemas.microsoft.com/office/drawing/2014/main" id="{7AD89285-ADD7-4FC5-A4C8-62E5AC1420B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a:extLst>
            <a:ext uri="{FF2B5EF4-FFF2-40B4-BE49-F238E27FC236}">
              <a16:creationId xmlns:a16="http://schemas.microsoft.com/office/drawing/2014/main" id="{4DFA86D6-A5A8-4163-8E03-3A7D950974A4}"/>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7ECBF0A2-0ABD-4D24-8D20-CEF2143B79D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67EEB1CC-132C-47B1-896C-FB359FB7645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70A4B179-D6C1-429E-BAC7-2EF48430072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21D511E8-97FC-49DF-A6BE-27B5C51E402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14A783FA-A91F-461F-94EB-82177ABA234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2DEB1FB8-D35B-40CA-9ADD-EDC1079E964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C6A6B576-337D-4538-9B07-6BBF736C226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84DD2BC6-F5AC-467E-9996-B85B9DD5623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1666A0A1-0DB4-4CC2-A4AC-E3DDFCC2058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E33E256D-548B-4544-8616-6206FB66F9C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55C38BE7-2570-441B-B0FC-9C9FA01D101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DF35BDAB-410C-4115-915B-12077EDDAC6A}"/>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6" name="テキスト ボックス 515">
          <a:extLst>
            <a:ext uri="{FF2B5EF4-FFF2-40B4-BE49-F238E27FC236}">
              <a16:creationId xmlns:a16="http://schemas.microsoft.com/office/drawing/2014/main" id="{448BA167-CD53-418A-B6EF-6164D999E33D}"/>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8901522F-CD2F-443A-AB84-26E7DD6E873F}"/>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D97CD9A3-5E1E-46CE-8DA1-F269634AA5D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B8ED5155-CF13-427E-B35E-08AD2FF21A2A}"/>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9C04D118-88DB-4F59-A1A9-210D861114D1}"/>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F6D8BB09-12CF-41C8-A204-5BBC34257A37}"/>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4584F619-FE33-43A3-9BD6-61E858FC7F9E}"/>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A2848C53-70E3-4563-9BCC-F8C081CEE12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18231D4F-47E6-4A30-8728-A034C02DE6FD}"/>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A6349C84-FF43-4F8F-98FE-1B6D4EAEE72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6" name="テキスト ボックス 525">
          <a:extLst>
            <a:ext uri="{FF2B5EF4-FFF2-40B4-BE49-F238E27FC236}">
              <a16:creationId xmlns:a16="http://schemas.microsoft.com/office/drawing/2014/main" id="{D6FB4A32-F56A-4002-81F8-0F19F36BDD68}"/>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D2DF9233-8687-45AD-9094-F000CC47941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7B9C8F76-8396-481B-8066-6A9DFBC7BF2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29" name="直線コネクタ 528">
          <a:extLst>
            <a:ext uri="{FF2B5EF4-FFF2-40B4-BE49-F238E27FC236}">
              <a16:creationId xmlns:a16="http://schemas.microsoft.com/office/drawing/2014/main" id="{5B9C3343-A46E-4180-979F-AA5978980E67}"/>
            </a:ext>
          </a:extLst>
        </xdr:cNvPr>
        <xdr:cNvCxnSpPr/>
      </xdr:nvCxnSpPr>
      <xdr:spPr>
        <a:xfrm flipV="1">
          <a:off x="14375764" y="9453155"/>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0" name="【保健センター・保健所】&#10;有形固定資産減価償却率最小値テキスト">
          <a:extLst>
            <a:ext uri="{FF2B5EF4-FFF2-40B4-BE49-F238E27FC236}">
              <a16:creationId xmlns:a16="http://schemas.microsoft.com/office/drawing/2014/main" id="{4FD1C9A8-4645-450E-A76B-5829FDACC0F8}"/>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1" name="直線コネクタ 530">
          <a:extLst>
            <a:ext uri="{FF2B5EF4-FFF2-40B4-BE49-F238E27FC236}">
              <a16:creationId xmlns:a16="http://schemas.microsoft.com/office/drawing/2014/main" id="{B6F72747-40F9-43BC-B494-39DCA3847AD6}"/>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2" name="【保健センター・保健所】&#10;有形固定資産減価償却率最大値テキスト">
          <a:extLst>
            <a:ext uri="{FF2B5EF4-FFF2-40B4-BE49-F238E27FC236}">
              <a16:creationId xmlns:a16="http://schemas.microsoft.com/office/drawing/2014/main" id="{170A97E6-8468-4855-8AF4-96DAB0922952}"/>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3" name="直線コネクタ 532">
          <a:extLst>
            <a:ext uri="{FF2B5EF4-FFF2-40B4-BE49-F238E27FC236}">
              <a16:creationId xmlns:a16="http://schemas.microsoft.com/office/drawing/2014/main" id="{B0A214FC-ACFB-4057-9455-46FBDA10D2CB}"/>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03F2F14B-D640-4134-B368-A860C3A5C4B7}"/>
            </a:ext>
          </a:extLst>
        </xdr:cNvPr>
        <xdr:cNvSpPr txBox="1"/>
      </xdr:nvSpPr>
      <xdr:spPr>
        <a:xfrm>
          <a:off x="14414500" y="9842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35" name="フローチャート: 判断 534">
          <a:extLst>
            <a:ext uri="{FF2B5EF4-FFF2-40B4-BE49-F238E27FC236}">
              <a16:creationId xmlns:a16="http://schemas.microsoft.com/office/drawing/2014/main" id="{CE884CC3-E814-4C84-A224-2F3D6448B5ED}"/>
            </a:ext>
          </a:extLst>
        </xdr:cNvPr>
        <xdr:cNvSpPr/>
      </xdr:nvSpPr>
      <xdr:spPr>
        <a:xfrm>
          <a:off x="14325600" y="99869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36" name="フローチャート: 判断 535">
          <a:extLst>
            <a:ext uri="{FF2B5EF4-FFF2-40B4-BE49-F238E27FC236}">
              <a16:creationId xmlns:a16="http://schemas.microsoft.com/office/drawing/2014/main" id="{F441FD80-690C-4165-BEBB-D134593313F1}"/>
            </a:ext>
          </a:extLst>
        </xdr:cNvPr>
        <xdr:cNvSpPr/>
      </xdr:nvSpPr>
      <xdr:spPr>
        <a:xfrm>
          <a:off x="135788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37" name="フローチャート: 判断 536">
          <a:extLst>
            <a:ext uri="{FF2B5EF4-FFF2-40B4-BE49-F238E27FC236}">
              <a16:creationId xmlns:a16="http://schemas.microsoft.com/office/drawing/2014/main" id="{627FD8D8-7256-42EE-B14B-3009EC9B7DBD}"/>
            </a:ext>
          </a:extLst>
        </xdr:cNvPr>
        <xdr:cNvSpPr/>
      </xdr:nvSpPr>
      <xdr:spPr>
        <a:xfrm>
          <a:off x="128041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38" name="フローチャート: 判断 537">
          <a:extLst>
            <a:ext uri="{FF2B5EF4-FFF2-40B4-BE49-F238E27FC236}">
              <a16:creationId xmlns:a16="http://schemas.microsoft.com/office/drawing/2014/main" id="{B263C4A5-8884-4E4E-8C52-A4F34ABC1F4F}"/>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39" name="フローチャート: 判断 538">
          <a:extLst>
            <a:ext uri="{FF2B5EF4-FFF2-40B4-BE49-F238E27FC236}">
              <a16:creationId xmlns:a16="http://schemas.microsoft.com/office/drawing/2014/main" id="{B206635C-0587-4CB6-8D9B-7C947B44D5DE}"/>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CC28409-BDB7-4874-94B3-08E4958C392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517DEA5-30DC-415E-97F7-35991DFB9AD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C787E48-0F22-45B8-A3DD-125DDFDEB20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52586BF1-9DFA-4235-BFD0-2945C759542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1CCBFAC-440F-4804-9339-08D3A37B020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127181</xdr:rowOff>
    </xdr:from>
    <xdr:to>
      <xdr:col>85</xdr:col>
      <xdr:colOff>177800</xdr:colOff>
      <xdr:row>60</xdr:row>
      <xdr:rowOff>57331</xdr:rowOff>
    </xdr:to>
    <xdr:sp macro="" textlink="">
      <xdr:nvSpPr>
        <xdr:cNvPr id="545" name="楕円 544">
          <a:extLst>
            <a:ext uri="{FF2B5EF4-FFF2-40B4-BE49-F238E27FC236}">
              <a16:creationId xmlns:a16="http://schemas.microsoft.com/office/drawing/2014/main" id="{F8C32FB1-29E7-431C-96A9-D108B026711F}"/>
            </a:ext>
          </a:extLst>
        </xdr:cNvPr>
        <xdr:cNvSpPr/>
      </xdr:nvSpPr>
      <xdr:spPr>
        <a:xfrm>
          <a:off x="14325600" y="100179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105608</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0586C2D3-EA4F-4700-BF32-3BA77575A5AA}"/>
            </a:ext>
          </a:extLst>
        </xdr:cNvPr>
        <xdr:cNvSpPr txBox="1"/>
      </xdr:nvSpPr>
      <xdr:spPr>
        <a:xfrm>
          <a:off x="14414500" y="9996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97790</xdr:rowOff>
    </xdr:from>
    <xdr:to>
      <xdr:col>81</xdr:col>
      <xdr:colOff>101600</xdr:colOff>
      <xdr:row>60</xdr:row>
      <xdr:rowOff>27940</xdr:rowOff>
    </xdr:to>
    <xdr:sp macro="" textlink="">
      <xdr:nvSpPr>
        <xdr:cNvPr id="547" name="楕円 546">
          <a:extLst>
            <a:ext uri="{FF2B5EF4-FFF2-40B4-BE49-F238E27FC236}">
              <a16:creationId xmlns:a16="http://schemas.microsoft.com/office/drawing/2014/main" id="{DD8B29F4-80E2-4E75-B329-494EA6AC2785}"/>
            </a:ext>
          </a:extLst>
        </xdr:cNvPr>
        <xdr:cNvSpPr/>
      </xdr:nvSpPr>
      <xdr:spPr>
        <a:xfrm>
          <a:off x="13578840" y="998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148590</xdr:rowOff>
    </xdr:from>
    <xdr:to>
      <xdr:col>85</xdr:col>
      <xdr:colOff>127000</xdr:colOff>
      <xdr:row>60</xdr:row>
      <xdr:rowOff>6531</xdr:rowOff>
    </xdr:to>
    <xdr:cxnSp macro="">
      <xdr:nvCxnSpPr>
        <xdr:cNvPr id="548" name="直線コネクタ 547">
          <a:extLst>
            <a:ext uri="{FF2B5EF4-FFF2-40B4-BE49-F238E27FC236}">
              <a16:creationId xmlns:a16="http://schemas.microsoft.com/office/drawing/2014/main" id="{F7169D72-4949-4EA3-9A1D-ECE7CCE61AE8}"/>
            </a:ext>
          </a:extLst>
        </xdr:cNvPr>
        <xdr:cNvCxnSpPr/>
      </xdr:nvCxnSpPr>
      <xdr:spPr>
        <a:xfrm>
          <a:off x="13629640" y="10039350"/>
          <a:ext cx="74676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49" name="楕円 548">
          <a:extLst>
            <a:ext uri="{FF2B5EF4-FFF2-40B4-BE49-F238E27FC236}">
              <a16:creationId xmlns:a16="http://schemas.microsoft.com/office/drawing/2014/main" id="{4813A008-B7C5-4B2E-B5E4-2AF9E30E6D05}"/>
            </a:ext>
          </a:extLst>
        </xdr:cNvPr>
        <xdr:cNvSpPr/>
      </xdr:nvSpPr>
      <xdr:spPr>
        <a:xfrm>
          <a:off x="1280414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114300</xdr:rowOff>
    </xdr:from>
    <xdr:to>
      <xdr:col>81</xdr:col>
      <xdr:colOff>50800</xdr:colOff>
      <xdr:row>59</xdr:row>
      <xdr:rowOff>148590</xdr:rowOff>
    </xdr:to>
    <xdr:cxnSp macro="">
      <xdr:nvCxnSpPr>
        <xdr:cNvPr id="550" name="直線コネクタ 549">
          <a:extLst>
            <a:ext uri="{FF2B5EF4-FFF2-40B4-BE49-F238E27FC236}">
              <a16:creationId xmlns:a16="http://schemas.microsoft.com/office/drawing/2014/main" id="{F604C625-A1FC-42B4-A569-04B9C1D52D1F}"/>
            </a:ext>
          </a:extLst>
        </xdr:cNvPr>
        <xdr:cNvCxnSpPr/>
      </xdr:nvCxnSpPr>
      <xdr:spPr>
        <a:xfrm>
          <a:off x="12854940" y="1000506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159838</xdr:rowOff>
    </xdr:from>
    <xdr:to>
      <xdr:col>72</xdr:col>
      <xdr:colOff>38100</xdr:colOff>
      <xdr:row>59</xdr:row>
      <xdr:rowOff>89988</xdr:rowOff>
    </xdr:to>
    <xdr:sp macro="" textlink="">
      <xdr:nvSpPr>
        <xdr:cNvPr id="551" name="楕円 550">
          <a:extLst>
            <a:ext uri="{FF2B5EF4-FFF2-40B4-BE49-F238E27FC236}">
              <a16:creationId xmlns:a16="http://schemas.microsoft.com/office/drawing/2014/main" id="{05B31348-B7A9-452F-99EE-652FCCF63D82}"/>
            </a:ext>
          </a:extLst>
        </xdr:cNvPr>
        <xdr:cNvSpPr/>
      </xdr:nvSpPr>
      <xdr:spPr>
        <a:xfrm>
          <a:off x="12029440" y="98829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39188</xdr:rowOff>
    </xdr:from>
    <xdr:to>
      <xdr:col>76</xdr:col>
      <xdr:colOff>114300</xdr:colOff>
      <xdr:row>59</xdr:row>
      <xdr:rowOff>114300</xdr:rowOff>
    </xdr:to>
    <xdr:cxnSp macro="">
      <xdr:nvCxnSpPr>
        <xdr:cNvPr id="552" name="直線コネクタ 551">
          <a:extLst>
            <a:ext uri="{FF2B5EF4-FFF2-40B4-BE49-F238E27FC236}">
              <a16:creationId xmlns:a16="http://schemas.microsoft.com/office/drawing/2014/main" id="{1CBED1B3-26E9-496B-8FAE-86B2DDE9AA1A}"/>
            </a:ext>
          </a:extLst>
        </xdr:cNvPr>
        <xdr:cNvCxnSpPr/>
      </xdr:nvCxnSpPr>
      <xdr:spPr>
        <a:xfrm>
          <a:off x="12072620" y="9929948"/>
          <a:ext cx="7823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553" name="楕円 552">
          <a:extLst>
            <a:ext uri="{FF2B5EF4-FFF2-40B4-BE49-F238E27FC236}">
              <a16:creationId xmlns:a16="http://schemas.microsoft.com/office/drawing/2014/main" id="{1F790E80-B47E-4AF9-89E4-E0DC04420E43}"/>
            </a:ext>
          </a:extLst>
        </xdr:cNvPr>
        <xdr:cNvSpPr/>
      </xdr:nvSpPr>
      <xdr:spPr>
        <a:xfrm>
          <a:off x="1123188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39188</xdr:rowOff>
    </xdr:from>
    <xdr:to>
      <xdr:col>71</xdr:col>
      <xdr:colOff>177800</xdr:colOff>
      <xdr:row>59</xdr:row>
      <xdr:rowOff>57150</xdr:rowOff>
    </xdr:to>
    <xdr:cxnSp macro="">
      <xdr:nvCxnSpPr>
        <xdr:cNvPr id="554" name="直線コネクタ 553">
          <a:extLst>
            <a:ext uri="{FF2B5EF4-FFF2-40B4-BE49-F238E27FC236}">
              <a16:creationId xmlns:a16="http://schemas.microsoft.com/office/drawing/2014/main" id="{82DB49F0-B0D4-47FB-AD36-4539F9C75D60}"/>
            </a:ext>
          </a:extLst>
        </xdr:cNvPr>
        <xdr:cNvCxnSpPr/>
      </xdr:nvCxnSpPr>
      <xdr:spPr>
        <a:xfrm flipV="1">
          <a:off x="11282680" y="9929948"/>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065ED95C-06AF-457A-AA47-FC6632992C99}"/>
            </a:ext>
          </a:extLst>
        </xdr:cNvPr>
        <xdr:cNvSpPr txBox="1"/>
      </xdr:nvSpPr>
      <xdr:spPr>
        <a:xfrm>
          <a:off x="134372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D44326A6-D074-4A50-B0C4-46EC0A829C2B}"/>
            </a:ext>
          </a:extLst>
        </xdr:cNvPr>
        <xdr:cNvSpPr txBox="1"/>
      </xdr:nvSpPr>
      <xdr:spPr>
        <a:xfrm>
          <a:off x="126752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F78481D6-6118-4FE7-8C09-B6A01A9A64DB}"/>
            </a:ext>
          </a:extLst>
        </xdr:cNvPr>
        <xdr:cNvSpPr txBox="1"/>
      </xdr:nvSpPr>
      <xdr:spPr>
        <a:xfrm>
          <a:off x="119005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F829AE3E-B205-467E-8DF6-8A12CDE2B9CE}"/>
            </a:ext>
          </a:extLst>
        </xdr:cNvPr>
        <xdr:cNvSpPr txBox="1"/>
      </xdr:nvSpPr>
      <xdr:spPr>
        <a:xfrm>
          <a:off x="11102984"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19067</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EFAA3C5C-091B-4C46-8B88-003D92C61FB1}"/>
            </a:ext>
          </a:extLst>
        </xdr:cNvPr>
        <xdr:cNvSpPr txBox="1"/>
      </xdr:nvSpPr>
      <xdr:spPr>
        <a:xfrm>
          <a:off x="134372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156227</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38679A7F-76F7-4CF3-903B-A1F759B3E5CA}"/>
            </a:ext>
          </a:extLst>
        </xdr:cNvPr>
        <xdr:cNvSpPr txBox="1"/>
      </xdr:nvSpPr>
      <xdr:spPr>
        <a:xfrm>
          <a:off x="12675244" y="1004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106515</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B085BD1C-D688-42A4-BE08-D36A2ACA8112}"/>
            </a:ext>
          </a:extLst>
        </xdr:cNvPr>
        <xdr:cNvSpPr txBox="1"/>
      </xdr:nvSpPr>
      <xdr:spPr>
        <a:xfrm>
          <a:off x="11900544" y="9661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DBAEC33F-B4AE-4843-9196-5ABC13F8A71D}"/>
            </a:ext>
          </a:extLst>
        </xdr:cNvPr>
        <xdr:cNvSpPr txBox="1"/>
      </xdr:nvSpPr>
      <xdr:spPr>
        <a:xfrm>
          <a:off x="1110298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9EF5B80E-E0AD-48C7-B9DA-3F3D42CBB90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DA9EA689-FD07-499B-943F-4331FD48C4E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F67C0256-C286-4E21-9E8D-13B9232B8EC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0BED218-2356-43F9-AB08-DE7339A562B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1847829E-2D7E-4116-A0D3-AD0A7087F63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8E8036B3-C9EF-4637-916C-3F335028894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33EB0A01-BC4D-4CC0-A748-9AFE4EE3252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B6F74628-EDF1-440C-9697-327D075F697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23F74F42-40B8-4FD5-9CF1-1173E22CE4F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3D6E874E-F990-4BE2-BF4E-DD6AF42F7BA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84402235-B6AB-42BC-A658-C3E06CEF1E1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AA9390F3-2F97-4ED1-8A5D-25570E98BF6F}"/>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F26B4CE3-187F-4328-AFD8-08F296F805D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0637A1C8-697B-4A59-BA3E-F972EBCB4B09}"/>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9601C542-7EAA-4D82-982E-0FDEA4BBAF67}"/>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AC71D25E-1217-40D7-963A-DE28CDF2CC83}"/>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F2E6211B-03B9-41BD-BB70-86DB52546DCB}"/>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D203DCE1-9C6B-4CC8-894A-7E5AB0A40795}"/>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F53BD05B-51CB-4F1A-A0DE-BC7C70DEC17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9273548A-F0C9-412F-8A26-CEF13BC8281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a:extLst>
            <a:ext uri="{FF2B5EF4-FFF2-40B4-BE49-F238E27FC236}">
              <a16:creationId xmlns:a16="http://schemas.microsoft.com/office/drawing/2014/main" id="{DEB0ADDA-2F32-434B-BCE1-C6868A7C6F7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84" name="直線コネクタ 583">
          <a:extLst>
            <a:ext uri="{FF2B5EF4-FFF2-40B4-BE49-F238E27FC236}">
              <a16:creationId xmlns:a16="http://schemas.microsoft.com/office/drawing/2014/main" id="{3472DEFF-BE1B-4333-8CBC-B5C32962F97C}"/>
            </a:ext>
          </a:extLst>
        </xdr:cNvPr>
        <xdr:cNvCxnSpPr/>
      </xdr:nvCxnSpPr>
      <xdr:spPr>
        <a:xfrm flipV="1">
          <a:off x="19509104" y="9341358"/>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5" name="【保健センター・保健所】&#10;一人当たり面積最小値テキスト">
          <a:extLst>
            <a:ext uri="{FF2B5EF4-FFF2-40B4-BE49-F238E27FC236}">
              <a16:creationId xmlns:a16="http://schemas.microsoft.com/office/drawing/2014/main" id="{B0ACE69A-6E52-43E5-9AB2-C3AD193F92C8}"/>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6" name="直線コネクタ 585">
          <a:extLst>
            <a:ext uri="{FF2B5EF4-FFF2-40B4-BE49-F238E27FC236}">
              <a16:creationId xmlns:a16="http://schemas.microsoft.com/office/drawing/2014/main" id="{C8F97F84-FC48-4CAF-88AF-BC26B8F45FBE}"/>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87" name="【保健センター・保健所】&#10;一人当たり面積最大値テキスト">
          <a:extLst>
            <a:ext uri="{FF2B5EF4-FFF2-40B4-BE49-F238E27FC236}">
              <a16:creationId xmlns:a16="http://schemas.microsoft.com/office/drawing/2014/main" id="{89B2082B-5668-4442-8B26-C59AEE09080E}"/>
            </a:ext>
          </a:extLst>
        </xdr:cNvPr>
        <xdr:cNvSpPr txBox="1"/>
      </xdr:nvSpPr>
      <xdr:spPr>
        <a:xfrm>
          <a:off x="19547840" y="91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88" name="直線コネクタ 587">
          <a:extLst>
            <a:ext uri="{FF2B5EF4-FFF2-40B4-BE49-F238E27FC236}">
              <a16:creationId xmlns:a16="http://schemas.microsoft.com/office/drawing/2014/main" id="{E1CBB8E7-FA59-4659-B2E1-B1EC3DF01F9F}"/>
            </a:ext>
          </a:extLst>
        </xdr:cNvPr>
        <xdr:cNvCxnSpPr/>
      </xdr:nvCxnSpPr>
      <xdr:spPr>
        <a:xfrm>
          <a:off x="1944370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589" name="【保健センター・保健所】&#10;一人当たり面積平均値テキスト">
          <a:extLst>
            <a:ext uri="{FF2B5EF4-FFF2-40B4-BE49-F238E27FC236}">
              <a16:creationId xmlns:a16="http://schemas.microsoft.com/office/drawing/2014/main" id="{ECA97CF7-36D1-4EE3-9D1B-E8BFD3B78110}"/>
            </a:ext>
          </a:extLst>
        </xdr:cNvPr>
        <xdr:cNvSpPr txBox="1"/>
      </xdr:nvSpPr>
      <xdr:spPr>
        <a:xfrm>
          <a:off x="1954784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0" name="フローチャート: 判断 589">
          <a:extLst>
            <a:ext uri="{FF2B5EF4-FFF2-40B4-BE49-F238E27FC236}">
              <a16:creationId xmlns:a16="http://schemas.microsoft.com/office/drawing/2014/main" id="{E05ED449-014C-4E71-8974-A93099F587FA}"/>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1" name="フローチャート: 判断 590">
          <a:extLst>
            <a:ext uri="{FF2B5EF4-FFF2-40B4-BE49-F238E27FC236}">
              <a16:creationId xmlns:a16="http://schemas.microsoft.com/office/drawing/2014/main" id="{FF0332FE-B9D8-41F6-9213-9338810E867B}"/>
            </a:ext>
          </a:extLst>
        </xdr:cNvPr>
        <xdr:cNvSpPr/>
      </xdr:nvSpPr>
      <xdr:spPr>
        <a:xfrm>
          <a:off x="1873504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2" name="フローチャート: 判断 591">
          <a:extLst>
            <a:ext uri="{FF2B5EF4-FFF2-40B4-BE49-F238E27FC236}">
              <a16:creationId xmlns:a16="http://schemas.microsoft.com/office/drawing/2014/main" id="{8ECEA2D0-5CDC-4009-BB56-384A54A8E090}"/>
            </a:ext>
          </a:extLst>
        </xdr:cNvPr>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593" name="フローチャート: 判断 592">
          <a:extLst>
            <a:ext uri="{FF2B5EF4-FFF2-40B4-BE49-F238E27FC236}">
              <a16:creationId xmlns:a16="http://schemas.microsoft.com/office/drawing/2014/main" id="{970349F7-7C47-4BA3-BA57-E71ECC515BAF}"/>
            </a:ext>
          </a:extLst>
        </xdr:cNvPr>
        <xdr:cNvSpPr/>
      </xdr:nvSpPr>
      <xdr:spPr>
        <a:xfrm>
          <a:off x="17162780" y="10493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594" name="フローチャート: 判断 593">
          <a:extLst>
            <a:ext uri="{FF2B5EF4-FFF2-40B4-BE49-F238E27FC236}">
              <a16:creationId xmlns:a16="http://schemas.microsoft.com/office/drawing/2014/main" id="{CA02AB8A-2C62-48E1-B7E5-A7598A20D139}"/>
            </a:ext>
          </a:extLst>
        </xdr:cNvPr>
        <xdr:cNvSpPr/>
      </xdr:nvSpPr>
      <xdr:spPr>
        <a:xfrm>
          <a:off x="16388080" y="104937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58E1FE91-DF87-4572-A784-103A970F419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A07C8D3-B374-4C76-80B9-BD695342DBA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547375A-4BFE-4FDC-B056-3A0EA8AD04B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A871235-3621-491E-980B-DC0E40C0CE8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3B49049-3A64-47E7-95D1-1FCAE734305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00" name="楕円 599">
          <a:extLst>
            <a:ext uri="{FF2B5EF4-FFF2-40B4-BE49-F238E27FC236}">
              <a16:creationId xmlns:a16="http://schemas.microsoft.com/office/drawing/2014/main" id="{EE7C7EE3-319F-4970-88AC-C9C658CB3F1C}"/>
            </a:ext>
          </a:extLst>
        </xdr:cNvPr>
        <xdr:cNvSpPr/>
      </xdr:nvSpPr>
      <xdr:spPr>
        <a:xfrm>
          <a:off x="19458940" y="10521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150385</xdr:rowOff>
    </xdr:from>
    <xdr:ext cx="469744" cy="259045"/>
    <xdr:sp macro="" textlink="">
      <xdr:nvSpPr>
        <xdr:cNvPr id="601" name="【保健センター・保健所】&#10;一人当たり面積該当値テキスト">
          <a:extLst>
            <a:ext uri="{FF2B5EF4-FFF2-40B4-BE49-F238E27FC236}">
              <a16:creationId xmlns:a16="http://schemas.microsoft.com/office/drawing/2014/main" id="{A3F1CBD0-7D98-494B-B4F3-F8AE6B11605B}"/>
            </a:ext>
          </a:extLst>
        </xdr:cNvPr>
        <xdr:cNvSpPr txBox="1"/>
      </xdr:nvSpPr>
      <xdr:spPr>
        <a:xfrm>
          <a:off x="19547840" y="103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127508</xdr:rowOff>
    </xdr:from>
    <xdr:to>
      <xdr:col>112</xdr:col>
      <xdr:colOff>38100</xdr:colOff>
      <xdr:row>63</xdr:row>
      <xdr:rowOff>57658</xdr:rowOff>
    </xdr:to>
    <xdr:sp macro="" textlink="">
      <xdr:nvSpPr>
        <xdr:cNvPr id="602" name="楕円 601">
          <a:extLst>
            <a:ext uri="{FF2B5EF4-FFF2-40B4-BE49-F238E27FC236}">
              <a16:creationId xmlns:a16="http://schemas.microsoft.com/office/drawing/2014/main" id="{EA1546A7-FB2C-4CA3-8C8F-AA2A5CF165C7}"/>
            </a:ext>
          </a:extLst>
        </xdr:cNvPr>
        <xdr:cNvSpPr/>
      </xdr:nvSpPr>
      <xdr:spPr>
        <a:xfrm>
          <a:off x="18735040" y="105211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6858</xdr:rowOff>
    </xdr:to>
    <xdr:cxnSp macro="">
      <xdr:nvCxnSpPr>
        <xdr:cNvPr id="603" name="直線コネクタ 602">
          <a:extLst>
            <a:ext uri="{FF2B5EF4-FFF2-40B4-BE49-F238E27FC236}">
              <a16:creationId xmlns:a16="http://schemas.microsoft.com/office/drawing/2014/main" id="{DB07EF67-26F7-4F4B-9C61-051470256162}"/>
            </a:ext>
          </a:extLst>
        </xdr:cNvPr>
        <xdr:cNvCxnSpPr/>
      </xdr:nvCxnSpPr>
      <xdr:spPr>
        <a:xfrm>
          <a:off x="18778220" y="1056817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122936</xdr:rowOff>
    </xdr:from>
    <xdr:to>
      <xdr:col>107</xdr:col>
      <xdr:colOff>101600</xdr:colOff>
      <xdr:row>63</xdr:row>
      <xdr:rowOff>53086</xdr:rowOff>
    </xdr:to>
    <xdr:sp macro="" textlink="">
      <xdr:nvSpPr>
        <xdr:cNvPr id="604" name="楕円 603">
          <a:extLst>
            <a:ext uri="{FF2B5EF4-FFF2-40B4-BE49-F238E27FC236}">
              <a16:creationId xmlns:a16="http://schemas.microsoft.com/office/drawing/2014/main" id="{69767216-9C2C-4CB8-B5D4-ADA9CF7DD9C9}"/>
            </a:ext>
          </a:extLst>
        </xdr:cNvPr>
        <xdr:cNvSpPr/>
      </xdr:nvSpPr>
      <xdr:spPr>
        <a:xfrm>
          <a:off x="17937480" y="105166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xdr:rowOff>
    </xdr:from>
    <xdr:to>
      <xdr:col>111</xdr:col>
      <xdr:colOff>177800</xdr:colOff>
      <xdr:row>63</xdr:row>
      <xdr:rowOff>6858</xdr:rowOff>
    </xdr:to>
    <xdr:cxnSp macro="">
      <xdr:nvCxnSpPr>
        <xdr:cNvPr id="605" name="直線コネクタ 604">
          <a:extLst>
            <a:ext uri="{FF2B5EF4-FFF2-40B4-BE49-F238E27FC236}">
              <a16:creationId xmlns:a16="http://schemas.microsoft.com/office/drawing/2014/main" id="{B09031B7-B64D-4383-9C51-8A59AD011FDC}"/>
            </a:ext>
          </a:extLst>
        </xdr:cNvPr>
        <xdr:cNvCxnSpPr/>
      </xdr:nvCxnSpPr>
      <xdr:spPr>
        <a:xfrm>
          <a:off x="17988280" y="1056360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122936</xdr:rowOff>
    </xdr:from>
    <xdr:to>
      <xdr:col>102</xdr:col>
      <xdr:colOff>165100</xdr:colOff>
      <xdr:row>63</xdr:row>
      <xdr:rowOff>53086</xdr:rowOff>
    </xdr:to>
    <xdr:sp macro="" textlink="">
      <xdr:nvSpPr>
        <xdr:cNvPr id="606" name="楕円 605">
          <a:extLst>
            <a:ext uri="{FF2B5EF4-FFF2-40B4-BE49-F238E27FC236}">
              <a16:creationId xmlns:a16="http://schemas.microsoft.com/office/drawing/2014/main" id="{B573BE82-82B7-4252-B672-B7F954BFD572}"/>
            </a:ext>
          </a:extLst>
        </xdr:cNvPr>
        <xdr:cNvSpPr/>
      </xdr:nvSpPr>
      <xdr:spPr>
        <a:xfrm>
          <a:off x="17162780" y="105166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xdr:rowOff>
    </xdr:from>
    <xdr:to>
      <xdr:col>107</xdr:col>
      <xdr:colOff>50800</xdr:colOff>
      <xdr:row>63</xdr:row>
      <xdr:rowOff>2286</xdr:rowOff>
    </xdr:to>
    <xdr:cxnSp macro="">
      <xdr:nvCxnSpPr>
        <xdr:cNvPr id="607" name="直線コネクタ 606">
          <a:extLst>
            <a:ext uri="{FF2B5EF4-FFF2-40B4-BE49-F238E27FC236}">
              <a16:creationId xmlns:a16="http://schemas.microsoft.com/office/drawing/2014/main" id="{388F494D-7EF3-478E-AA13-3339D5F7812D}"/>
            </a:ext>
          </a:extLst>
        </xdr:cNvPr>
        <xdr:cNvCxnSpPr/>
      </xdr:nvCxnSpPr>
      <xdr:spPr>
        <a:xfrm>
          <a:off x="17213580" y="1056360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122936</xdr:rowOff>
    </xdr:from>
    <xdr:to>
      <xdr:col>98</xdr:col>
      <xdr:colOff>38100</xdr:colOff>
      <xdr:row>63</xdr:row>
      <xdr:rowOff>53086</xdr:rowOff>
    </xdr:to>
    <xdr:sp macro="" textlink="">
      <xdr:nvSpPr>
        <xdr:cNvPr id="608" name="楕円 607">
          <a:extLst>
            <a:ext uri="{FF2B5EF4-FFF2-40B4-BE49-F238E27FC236}">
              <a16:creationId xmlns:a16="http://schemas.microsoft.com/office/drawing/2014/main" id="{47B8BA32-1C02-4F44-9FFB-D53F23B564D6}"/>
            </a:ext>
          </a:extLst>
        </xdr:cNvPr>
        <xdr:cNvSpPr/>
      </xdr:nvSpPr>
      <xdr:spPr>
        <a:xfrm>
          <a:off x="16388080" y="105166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xdr:rowOff>
    </xdr:from>
    <xdr:to>
      <xdr:col>102</xdr:col>
      <xdr:colOff>114300</xdr:colOff>
      <xdr:row>63</xdr:row>
      <xdr:rowOff>2286</xdr:rowOff>
    </xdr:to>
    <xdr:cxnSp macro="">
      <xdr:nvCxnSpPr>
        <xdr:cNvPr id="609" name="直線コネクタ 608">
          <a:extLst>
            <a:ext uri="{FF2B5EF4-FFF2-40B4-BE49-F238E27FC236}">
              <a16:creationId xmlns:a16="http://schemas.microsoft.com/office/drawing/2014/main" id="{9B049641-EBA7-4AAB-BB47-4F6805A4BCF9}"/>
            </a:ext>
          </a:extLst>
        </xdr:cNvPr>
        <xdr:cNvCxnSpPr/>
      </xdr:nvCxnSpPr>
      <xdr:spPr>
        <a:xfrm>
          <a:off x="16431260" y="1056360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610" name="n_1aveValue【保健センター・保健所】&#10;一人当たり面積">
          <a:extLst>
            <a:ext uri="{FF2B5EF4-FFF2-40B4-BE49-F238E27FC236}">
              <a16:creationId xmlns:a16="http://schemas.microsoft.com/office/drawing/2014/main" id="{0A80B9BB-12C6-4097-8D1A-2415DBD0D728}"/>
            </a:ext>
          </a:extLst>
        </xdr:cNvPr>
        <xdr:cNvSpPr txBox="1"/>
      </xdr:nvSpPr>
      <xdr:spPr>
        <a:xfrm>
          <a:off x="185611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11" name="n_2aveValue【保健センター・保健所】&#10;一人当たり面積">
          <a:extLst>
            <a:ext uri="{FF2B5EF4-FFF2-40B4-BE49-F238E27FC236}">
              <a16:creationId xmlns:a16="http://schemas.microsoft.com/office/drawing/2014/main" id="{BB9B8DBC-CF74-41D2-89B8-4052B73F7608}"/>
            </a:ext>
          </a:extLst>
        </xdr:cNvPr>
        <xdr:cNvSpPr txBox="1"/>
      </xdr:nvSpPr>
      <xdr:spPr>
        <a:xfrm>
          <a:off x="1777626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46753</xdr:rowOff>
    </xdr:from>
    <xdr:ext cx="469744" cy="259045"/>
    <xdr:sp macro="" textlink="">
      <xdr:nvSpPr>
        <xdr:cNvPr id="612" name="n_3aveValue【保健センター・保健所】&#10;一人当たり面積">
          <a:extLst>
            <a:ext uri="{FF2B5EF4-FFF2-40B4-BE49-F238E27FC236}">
              <a16:creationId xmlns:a16="http://schemas.microsoft.com/office/drawing/2014/main" id="{C45516ED-4C0A-4EA3-9547-16AB9F2420FB}"/>
            </a:ext>
          </a:extLst>
        </xdr:cNvPr>
        <xdr:cNvSpPr txBox="1"/>
      </xdr:nvSpPr>
      <xdr:spPr>
        <a:xfrm>
          <a:off x="17001567" y="102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46753</xdr:rowOff>
    </xdr:from>
    <xdr:ext cx="469744" cy="259045"/>
    <xdr:sp macro="" textlink="">
      <xdr:nvSpPr>
        <xdr:cNvPr id="613" name="n_4aveValue【保健センター・保健所】&#10;一人当たり面積">
          <a:extLst>
            <a:ext uri="{FF2B5EF4-FFF2-40B4-BE49-F238E27FC236}">
              <a16:creationId xmlns:a16="http://schemas.microsoft.com/office/drawing/2014/main" id="{E96C5212-EB2A-4BA2-89F9-BA4755285408}"/>
            </a:ext>
          </a:extLst>
        </xdr:cNvPr>
        <xdr:cNvSpPr txBox="1"/>
      </xdr:nvSpPr>
      <xdr:spPr>
        <a:xfrm>
          <a:off x="16226867" y="102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74185</xdr:rowOff>
    </xdr:from>
    <xdr:ext cx="469744" cy="259045"/>
    <xdr:sp macro="" textlink="">
      <xdr:nvSpPr>
        <xdr:cNvPr id="614" name="n_1mainValue【保健センター・保健所】&#10;一人当たり面積">
          <a:extLst>
            <a:ext uri="{FF2B5EF4-FFF2-40B4-BE49-F238E27FC236}">
              <a16:creationId xmlns:a16="http://schemas.microsoft.com/office/drawing/2014/main" id="{78C9169A-ACCB-451E-88F9-52342A9B5E68}"/>
            </a:ext>
          </a:extLst>
        </xdr:cNvPr>
        <xdr:cNvSpPr txBox="1"/>
      </xdr:nvSpPr>
      <xdr:spPr>
        <a:xfrm>
          <a:off x="1856112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69613</xdr:rowOff>
    </xdr:from>
    <xdr:ext cx="469744" cy="259045"/>
    <xdr:sp macro="" textlink="">
      <xdr:nvSpPr>
        <xdr:cNvPr id="615" name="n_2mainValue【保健センター・保健所】&#10;一人当たり面積">
          <a:extLst>
            <a:ext uri="{FF2B5EF4-FFF2-40B4-BE49-F238E27FC236}">
              <a16:creationId xmlns:a16="http://schemas.microsoft.com/office/drawing/2014/main" id="{A07F94DA-A7D9-49CE-8660-487F7F843C70}"/>
            </a:ext>
          </a:extLst>
        </xdr:cNvPr>
        <xdr:cNvSpPr txBox="1"/>
      </xdr:nvSpPr>
      <xdr:spPr>
        <a:xfrm>
          <a:off x="17776267" y="1029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44213</xdr:rowOff>
    </xdr:from>
    <xdr:ext cx="469744" cy="259045"/>
    <xdr:sp macro="" textlink="">
      <xdr:nvSpPr>
        <xdr:cNvPr id="616" name="n_3mainValue【保健センター・保健所】&#10;一人当たり面積">
          <a:extLst>
            <a:ext uri="{FF2B5EF4-FFF2-40B4-BE49-F238E27FC236}">
              <a16:creationId xmlns:a16="http://schemas.microsoft.com/office/drawing/2014/main" id="{25BF60F5-E0EF-4A97-A579-5BCCDEBFB6F9}"/>
            </a:ext>
          </a:extLst>
        </xdr:cNvPr>
        <xdr:cNvSpPr txBox="1"/>
      </xdr:nvSpPr>
      <xdr:spPr>
        <a:xfrm>
          <a:off x="1700156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44213</xdr:rowOff>
    </xdr:from>
    <xdr:ext cx="469744" cy="259045"/>
    <xdr:sp macro="" textlink="">
      <xdr:nvSpPr>
        <xdr:cNvPr id="617" name="n_4mainValue【保健センター・保健所】&#10;一人当たり面積">
          <a:extLst>
            <a:ext uri="{FF2B5EF4-FFF2-40B4-BE49-F238E27FC236}">
              <a16:creationId xmlns:a16="http://schemas.microsoft.com/office/drawing/2014/main" id="{5E507F71-8F60-427C-8A21-3B61617CBF27}"/>
            </a:ext>
          </a:extLst>
        </xdr:cNvPr>
        <xdr:cNvSpPr txBox="1"/>
      </xdr:nvSpPr>
      <xdr:spPr>
        <a:xfrm>
          <a:off x="1622686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2CD25EC1-8365-4E8D-A23E-DAA7E87A891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3E5D9C49-0271-413D-A737-BE73A2611E3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8D2BCEE0-77C7-4A89-83D9-328913419F2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A3BBC75A-188B-49A1-8909-12E479CBEC1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40BA8EC9-0101-4DF4-BA25-09A2BA9BBD7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166460B4-DC8D-483D-A0A8-AD7C4D1A75D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7A73E426-80C4-4CE5-87A4-46394C86C78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C97D4B8-73DC-4F33-A51F-9CF80524438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FACCDD10-B2CF-413B-A271-C753E4173D5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FA9FF0E4-E9A7-4886-A255-4A55DAAB7F0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1779337C-148C-412A-9CB8-2F539416956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F9EC0638-EB64-4022-85A3-20D4643CE3D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2D999EB7-43F6-41AD-930A-3EB8CF62203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51D3CE13-CA8B-4BA6-95A5-DDA26CE536BC}"/>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2FC5772F-B623-4AA3-915D-8E17093772A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F68A4424-27D8-4177-B9D1-3F4A5360AAAF}"/>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965AF8A7-CE4A-488F-ACAE-0C34AD316637}"/>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78C0D20E-59D1-40F9-80FA-7034235D5391}"/>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4DA2C4B0-B404-42B0-AF4D-4F2B125EBE7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7E40E376-24FF-462F-B856-29220BA093D6}"/>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2FFD6B09-7D3A-4C7B-8B03-285069312F1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7AE50BD5-6E8D-4FED-A753-CA0FF4A88FA7}"/>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474B0FD2-91E8-43FB-8077-A02E8E2FF7EF}"/>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34115210-0232-40EC-AD9D-A4D9C0718C2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4F72F6E9-0111-4A12-A6F9-8D0881D7C5B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3A3167EC-D4BE-4E5D-8CCC-E9A655B99D35}"/>
            </a:ext>
          </a:extLst>
        </xdr:cNvPr>
        <xdr:cNvCxnSpPr/>
      </xdr:nvCxnSpPr>
      <xdr:spPr>
        <a:xfrm flipV="1">
          <a:off x="14375764" y="13203827"/>
          <a:ext cx="0" cy="1381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E9E47476-23FB-4A29-AFC3-3558AF9596FF}"/>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5FB6ED4A-00FC-4974-A763-52605DACC1DC}"/>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6" name="【消防施設】&#10;有形固定資産減価償却率最大値テキスト">
          <a:extLst>
            <a:ext uri="{FF2B5EF4-FFF2-40B4-BE49-F238E27FC236}">
              <a16:creationId xmlns:a16="http://schemas.microsoft.com/office/drawing/2014/main" id="{28EA9AD4-CAB6-41AF-862D-B1A5868F05C9}"/>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7" name="直線コネクタ 646">
          <a:extLst>
            <a:ext uri="{FF2B5EF4-FFF2-40B4-BE49-F238E27FC236}">
              <a16:creationId xmlns:a16="http://schemas.microsoft.com/office/drawing/2014/main" id="{E7597B7E-F7F2-4A2B-ADC0-A38BB02DE1FA}"/>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1DBE32D2-8683-458F-9229-24CDBC1AE8ED}"/>
            </a:ext>
          </a:extLst>
        </xdr:cNvPr>
        <xdr:cNvSpPr txBox="1"/>
      </xdr:nvSpPr>
      <xdr:spPr>
        <a:xfrm>
          <a:off x="14414500" y="13981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49" name="フローチャート: 判断 648">
          <a:extLst>
            <a:ext uri="{FF2B5EF4-FFF2-40B4-BE49-F238E27FC236}">
              <a16:creationId xmlns:a16="http://schemas.microsoft.com/office/drawing/2014/main" id="{3DDFC394-24C2-46A8-82D4-F1DDF48E1FE7}"/>
            </a:ext>
          </a:extLst>
        </xdr:cNvPr>
        <xdr:cNvSpPr/>
      </xdr:nvSpPr>
      <xdr:spPr>
        <a:xfrm>
          <a:off x="14325600" y="140026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0" name="フローチャート: 判断 649">
          <a:extLst>
            <a:ext uri="{FF2B5EF4-FFF2-40B4-BE49-F238E27FC236}">
              <a16:creationId xmlns:a16="http://schemas.microsoft.com/office/drawing/2014/main" id="{CC36F379-F7C8-4CD3-AB12-BA6C4293AFC8}"/>
            </a:ext>
          </a:extLst>
        </xdr:cNvPr>
        <xdr:cNvSpPr/>
      </xdr:nvSpPr>
      <xdr:spPr>
        <a:xfrm>
          <a:off x="13578840" y="13986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1" name="フローチャート: 判断 650">
          <a:extLst>
            <a:ext uri="{FF2B5EF4-FFF2-40B4-BE49-F238E27FC236}">
              <a16:creationId xmlns:a16="http://schemas.microsoft.com/office/drawing/2014/main" id="{1B47787C-E6AA-4E44-86F5-95C327AA1C2A}"/>
            </a:ext>
          </a:extLst>
        </xdr:cNvPr>
        <xdr:cNvSpPr/>
      </xdr:nvSpPr>
      <xdr:spPr>
        <a:xfrm>
          <a:off x="128041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652" name="フローチャート: 判断 651">
          <a:extLst>
            <a:ext uri="{FF2B5EF4-FFF2-40B4-BE49-F238E27FC236}">
              <a16:creationId xmlns:a16="http://schemas.microsoft.com/office/drawing/2014/main" id="{340B3A8F-8737-4A8E-B9C4-EE4700F34ABC}"/>
            </a:ext>
          </a:extLst>
        </xdr:cNvPr>
        <xdr:cNvSpPr/>
      </xdr:nvSpPr>
      <xdr:spPr>
        <a:xfrm>
          <a:off x="12029440" y="13911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653" name="フローチャート: 判断 652">
          <a:extLst>
            <a:ext uri="{FF2B5EF4-FFF2-40B4-BE49-F238E27FC236}">
              <a16:creationId xmlns:a16="http://schemas.microsoft.com/office/drawing/2014/main" id="{9E61D7B7-7B93-40CF-9208-587E7B46E5AF}"/>
            </a:ext>
          </a:extLst>
        </xdr:cNvPr>
        <xdr:cNvSpPr/>
      </xdr:nvSpPr>
      <xdr:spPr>
        <a:xfrm>
          <a:off x="1123188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1F2FCA0E-E4BD-40A7-82BC-AC8011B64F5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AB7F751E-2B42-40E2-B972-DEB9859B4D7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760B889-63CE-4CB3-B2B5-6CCC127D864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1F1D313-83B6-4584-BB5A-50BBFC5DEB0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B97FE02-F811-4441-A089-A8F3B75376B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50981</xdr:rowOff>
    </xdr:from>
    <xdr:to>
      <xdr:col>85</xdr:col>
      <xdr:colOff>177800</xdr:colOff>
      <xdr:row>81</xdr:row>
      <xdr:rowOff>152581</xdr:rowOff>
    </xdr:to>
    <xdr:sp macro="" textlink="">
      <xdr:nvSpPr>
        <xdr:cNvPr id="659" name="楕円 658">
          <a:extLst>
            <a:ext uri="{FF2B5EF4-FFF2-40B4-BE49-F238E27FC236}">
              <a16:creationId xmlns:a16="http://schemas.microsoft.com/office/drawing/2014/main" id="{B2FE0B6B-467A-4A88-AA20-C45C42B899FD}"/>
            </a:ext>
          </a:extLst>
        </xdr:cNvPr>
        <xdr:cNvSpPr/>
      </xdr:nvSpPr>
      <xdr:spPr>
        <a:xfrm>
          <a:off x="14325600" y="1362982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73858</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079665A9-3DD7-44B8-BE85-1EC23ADDDF0D}"/>
            </a:ext>
          </a:extLst>
        </xdr:cNvPr>
        <xdr:cNvSpPr txBox="1"/>
      </xdr:nvSpPr>
      <xdr:spPr>
        <a:xfrm>
          <a:off x="14414500" y="1348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363</xdr:rowOff>
    </xdr:from>
    <xdr:to>
      <xdr:col>81</xdr:col>
      <xdr:colOff>101600</xdr:colOff>
      <xdr:row>81</xdr:row>
      <xdr:rowOff>101963</xdr:rowOff>
    </xdr:to>
    <xdr:sp macro="" textlink="">
      <xdr:nvSpPr>
        <xdr:cNvPr id="661" name="楕円 660">
          <a:extLst>
            <a:ext uri="{FF2B5EF4-FFF2-40B4-BE49-F238E27FC236}">
              <a16:creationId xmlns:a16="http://schemas.microsoft.com/office/drawing/2014/main" id="{FAC46182-50E1-4B8F-92D8-AF4E61D889F8}"/>
            </a:ext>
          </a:extLst>
        </xdr:cNvPr>
        <xdr:cNvSpPr/>
      </xdr:nvSpPr>
      <xdr:spPr>
        <a:xfrm>
          <a:off x="13578840" y="135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51163</xdr:rowOff>
    </xdr:from>
    <xdr:to>
      <xdr:col>85</xdr:col>
      <xdr:colOff>127000</xdr:colOff>
      <xdr:row>81</xdr:row>
      <xdr:rowOff>101781</xdr:rowOff>
    </xdr:to>
    <xdr:cxnSp macro="">
      <xdr:nvCxnSpPr>
        <xdr:cNvPr id="662" name="直線コネクタ 661">
          <a:extLst>
            <a:ext uri="{FF2B5EF4-FFF2-40B4-BE49-F238E27FC236}">
              <a16:creationId xmlns:a16="http://schemas.microsoft.com/office/drawing/2014/main" id="{CCE39FC7-3E95-4EEF-AC03-23413C7DD592}"/>
            </a:ext>
          </a:extLst>
        </xdr:cNvPr>
        <xdr:cNvCxnSpPr/>
      </xdr:nvCxnSpPr>
      <xdr:spPr>
        <a:xfrm>
          <a:off x="13629640" y="13630003"/>
          <a:ext cx="74676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121194</xdr:rowOff>
    </xdr:from>
    <xdr:to>
      <xdr:col>76</xdr:col>
      <xdr:colOff>165100</xdr:colOff>
      <xdr:row>81</xdr:row>
      <xdr:rowOff>51344</xdr:rowOff>
    </xdr:to>
    <xdr:sp macro="" textlink="">
      <xdr:nvSpPr>
        <xdr:cNvPr id="663" name="楕円 662">
          <a:extLst>
            <a:ext uri="{FF2B5EF4-FFF2-40B4-BE49-F238E27FC236}">
              <a16:creationId xmlns:a16="http://schemas.microsoft.com/office/drawing/2014/main" id="{3EF98341-41A0-4967-8D2C-B13DBB4EA0B0}"/>
            </a:ext>
          </a:extLst>
        </xdr:cNvPr>
        <xdr:cNvSpPr/>
      </xdr:nvSpPr>
      <xdr:spPr>
        <a:xfrm>
          <a:off x="12804140" y="13532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544</xdr:rowOff>
    </xdr:from>
    <xdr:to>
      <xdr:col>81</xdr:col>
      <xdr:colOff>50800</xdr:colOff>
      <xdr:row>81</xdr:row>
      <xdr:rowOff>51163</xdr:rowOff>
    </xdr:to>
    <xdr:cxnSp macro="">
      <xdr:nvCxnSpPr>
        <xdr:cNvPr id="664" name="直線コネクタ 663">
          <a:extLst>
            <a:ext uri="{FF2B5EF4-FFF2-40B4-BE49-F238E27FC236}">
              <a16:creationId xmlns:a16="http://schemas.microsoft.com/office/drawing/2014/main" id="{553F77A6-C9D6-459C-8B49-6EA692500866}"/>
            </a:ext>
          </a:extLst>
        </xdr:cNvPr>
        <xdr:cNvCxnSpPr/>
      </xdr:nvCxnSpPr>
      <xdr:spPr>
        <a:xfrm>
          <a:off x="12854940" y="13579384"/>
          <a:ext cx="7747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70576</xdr:rowOff>
    </xdr:from>
    <xdr:to>
      <xdr:col>72</xdr:col>
      <xdr:colOff>38100</xdr:colOff>
      <xdr:row>81</xdr:row>
      <xdr:rowOff>726</xdr:rowOff>
    </xdr:to>
    <xdr:sp macro="" textlink="">
      <xdr:nvSpPr>
        <xdr:cNvPr id="665" name="楕円 664">
          <a:extLst>
            <a:ext uri="{FF2B5EF4-FFF2-40B4-BE49-F238E27FC236}">
              <a16:creationId xmlns:a16="http://schemas.microsoft.com/office/drawing/2014/main" id="{2BEDE7EB-745D-485E-B48F-49629DB8F721}"/>
            </a:ext>
          </a:extLst>
        </xdr:cNvPr>
        <xdr:cNvSpPr/>
      </xdr:nvSpPr>
      <xdr:spPr>
        <a:xfrm>
          <a:off x="12029440" y="13481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121376</xdr:rowOff>
    </xdr:from>
    <xdr:to>
      <xdr:col>76</xdr:col>
      <xdr:colOff>114300</xdr:colOff>
      <xdr:row>81</xdr:row>
      <xdr:rowOff>544</xdr:rowOff>
    </xdr:to>
    <xdr:cxnSp macro="">
      <xdr:nvCxnSpPr>
        <xdr:cNvPr id="666" name="直線コネクタ 665">
          <a:extLst>
            <a:ext uri="{FF2B5EF4-FFF2-40B4-BE49-F238E27FC236}">
              <a16:creationId xmlns:a16="http://schemas.microsoft.com/office/drawing/2014/main" id="{FDFEDE2B-9BBD-406F-BD31-A79A770EE8D4}"/>
            </a:ext>
          </a:extLst>
        </xdr:cNvPr>
        <xdr:cNvCxnSpPr/>
      </xdr:nvCxnSpPr>
      <xdr:spPr>
        <a:xfrm>
          <a:off x="12072620" y="13532576"/>
          <a:ext cx="78232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26488</xdr:rowOff>
    </xdr:from>
    <xdr:to>
      <xdr:col>67</xdr:col>
      <xdr:colOff>101600</xdr:colOff>
      <xdr:row>80</xdr:row>
      <xdr:rowOff>128088</xdr:rowOff>
    </xdr:to>
    <xdr:sp macro="" textlink="">
      <xdr:nvSpPr>
        <xdr:cNvPr id="667" name="楕円 666">
          <a:extLst>
            <a:ext uri="{FF2B5EF4-FFF2-40B4-BE49-F238E27FC236}">
              <a16:creationId xmlns:a16="http://schemas.microsoft.com/office/drawing/2014/main" id="{71D152FE-A7D3-403A-8481-1ADA062C7D4D}"/>
            </a:ext>
          </a:extLst>
        </xdr:cNvPr>
        <xdr:cNvSpPr/>
      </xdr:nvSpPr>
      <xdr:spPr>
        <a:xfrm>
          <a:off x="11231880" y="134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77288</xdr:rowOff>
    </xdr:from>
    <xdr:to>
      <xdr:col>71</xdr:col>
      <xdr:colOff>177800</xdr:colOff>
      <xdr:row>80</xdr:row>
      <xdr:rowOff>121376</xdr:rowOff>
    </xdr:to>
    <xdr:cxnSp macro="">
      <xdr:nvCxnSpPr>
        <xdr:cNvPr id="668" name="直線コネクタ 667">
          <a:extLst>
            <a:ext uri="{FF2B5EF4-FFF2-40B4-BE49-F238E27FC236}">
              <a16:creationId xmlns:a16="http://schemas.microsoft.com/office/drawing/2014/main" id="{E579AFEB-8121-40C9-B867-F2DAAA6DD42E}"/>
            </a:ext>
          </a:extLst>
        </xdr:cNvPr>
        <xdr:cNvCxnSpPr/>
      </xdr:nvCxnSpPr>
      <xdr:spPr>
        <a:xfrm>
          <a:off x="11282680" y="13488488"/>
          <a:ext cx="78994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69" name="n_1aveValue【消防施設】&#10;有形固定資産減価償却率">
          <a:extLst>
            <a:ext uri="{FF2B5EF4-FFF2-40B4-BE49-F238E27FC236}">
              <a16:creationId xmlns:a16="http://schemas.microsoft.com/office/drawing/2014/main" id="{E344904F-58E5-4CE0-87AE-D2C9BE1A8C84}"/>
            </a:ext>
          </a:extLst>
        </xdr:cNvPr>
        <xdr:cNvSpPr txBox="1"/>
      </xdr:nvSpPr>
      <xdr:spPr>
        <a:xfrm>
          <a:off x="1343724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70" name="n_2aveValue【消防施設】&#10;有形固定資産減価償却率">
          <a:extLst>
            <a:ext uri="{FF2B5EF4-FFF2-40B4-BE49-F238E27FC236}">
              <a16:creationId xmlns:a16="http://schemas.microsoft.com/office/drawing/2014/main" id="{15FAD706-9199-4DF9-A85E-D61782E7AD8A}"/>
            </a:ext>
          </a:extLst>
        </xdr:cNvPr>
        <xdr:cNvSpPr txBox="1"/>
      </xdr:nvSpPr>
      <xdr:spPr>
        <a:xfrm>
          <a:off x="12675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86558</xdr:rowOff>
    </xdr:from>
    <xdr:ext cx="405111" cy="259045"/>
    <xdr:sp macro="" textlink="">
      <xdr:nvSpPr>
        <xdr:cNvPr id="671" name="n_3aveValue【消防施設】&#10;有形固定資産減価償却率">
          <a:extLst>
            <a:ext uri="{FF2B5EF4-FFF2-40B4-BE49-F238E27FC236}">
              <a16:creationId xmlns:a16="http://schemas.microsoft.com/office/drawing/2014/main" id="{AEE0C257-1605-49E9-A296-1985060ED696}"/>
            </a:ext>
          </a:extLst>
        </xdr:cNvPr>
        <xdr:cNvSpPr txBox="1"/>
      </xdr:nvSpPr>
      <xdr:spPr>
        <a:xfrm>
          <a:off x="11900544" y="1400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672" name="n_4aveValue【消防施設】&#10;有形固定資産減価償却率">
          <a:extLst>
            <a:ext uri="{FF2B5EF4-FFF2-40B4-BE49-F238E27FC236}">
              <a16:creationId xmlns:a16="http://schemas.microsoft.com/office/drawing/2014/main" id="{F1C1DEBB-57A3-4439-BC2B-9C598139340C}"/>
            </a:ext>
          </a:extLst>
        </xdr:cNvPr>
        <xdr:cNvSpPr txBox="1"/>
      </xdr:nvSpPr>
      <xdr:spPr>
        <a:xfrm>
          <a:off x="11102984" y="1398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118490</xdr:rowOff>
    </xdr:from>
    <xdr:ext cx="405111" cy="259045"/>
    <xdr:sp macro="" textlink="">
      <xdr:nvSpPr>
        <xdr:cNvPr id="673" name="n_1mainValue【消防施設】&#10;有形固定資産減価償却率">
          <a:extLst>
            <a:ext uri="{FF2B5EF4-FFF2-40B4-BE49-F238E27FC236}">
              <a16:creationId xmlns:a16="http://schemas.microsoft.com/office/drawing/2014/main" id="{EEFBD09B-2085-440E-B9B5-E04A471AA9CB}"/>
            </a:ext>
          </a:extLst>
        </xdr:cNvPr>
        <xdr:cNvSpPr txBox="1"/>
      </xdr:nvSpPr>
      <xdr:spPr>
        <a:xfrm>
          <a:off x="13437244" y="1336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67871</xdr:rowOff>
    </xdr:from>
    <xdr:ext cx="405111" cy="259045"/>
    <xdr:sp macro="" textlink="">
      <xdr:nvSpPr>
        <xdr:cNvPr id="674" name="n_2mainValue【消防施設】&#10;有形固定資産減価償却率">
          <a:extLst>
            <a:ext uri="{FF2B5EF4-FFF2-40B4-BE49-F238E27FC236}">
              <a16:creationId xmlns:a16="http://schemas.microsoft.com/office/drawing/2014/main" id="{E90EB800-AB0F-4933-8F91-D8BF186B2386}"/>
            </a:ext>
          </a:extLst>
        </xdr:cNvPr>
        <xdr:cNvSpPr txBox="1"/>
      </xdr:nvSpPr>
      <xdr:spPr>
        <a:xfrm>
          <a:off x="12675244" y="1331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17253</xdr:rowOff>
    </xdr:from>
    <xdr:ext cx="405111" cy="259045"/>
    <xdr:sp macro="" textlink="">
      <xdr:nvSpPr>
        <xdr:cNvPr id="675" name="n_3mainValue【消防施設】&#10;有形固定資産減価償却率">
          <a:extLst>
            <a:ext uri="{FF2B5EF4-FFF2-40B4-BE49-F238E27FC236}">
              <a16:creationId xmlns:a16="http://schemas.microsoft.com/office/drawing/2014/main" id="{2009A482-0845-4FE6-BE86-06ABF612527A}"/>
            </a:ext>
          </a:extLst>
        </xdr:cNvPr>
        <xdr:cNvSpPr txBox="1"/>
      </xdr:nvSpPr>
      <xdr:spPr>
        <a:xfrm>
          <a:off x="11900544" y="132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144615</xdr:rowOff>
    </xdr:from>
    <xdr:ext cx="405111" cy="259045"/>
    <xdr:sp macro="" textlink="">
      <xdr:nvSpPr>
        <xdr:cNvPr id="676" name="n_4mainValue【消防施設】&#10;有形固定資産減価償却率">
          <a:extLst>
            <a:ext uri="{FF2B5EF4-FFF2-40B4-BE49-F238E27FC236}">
              <a16:creationId xmlns:a16="http://schemas.microsoft.com/office/drawing/2014/main" id="{4EF4A04C-0C9D-4B05-B19E-783EA1F46D63}"/>
            </a:ext>
          </a:extLst>
        </xdr:cNvPr>
        <xdr:cNvSpPr txBox="1"/>
      </xdr:nvSpPr>
      <xdr:spPr>
        <a:xfrm>
          <a:off x="11102984" y="1322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7BC9329A-8190-4D68-BFA2-1A111678585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F87F7264-FEDA-479C-8A10-AD4FEE421FA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7C182CB6-034F-4188-9105-F74AC21D6A1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35681112-0EC0-4ECA-BC86-41C55BADEB2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7015433D-8D92-44EB-BB79-B0AB4D5512C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5B100978-2AC2-49E1-A045-34B23C3A790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3712437D-6992-44ED-89AC-67E3B11F643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88143EBE-94F5-4709-BD46-E1F7E50F014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FE4E6381-B48D-4199-97E8-D7761E226DE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2A40F6BD-BC19-4BD6-ADB1-9E0C80B9200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6DC9F094-4CB7-45C4-9832-C78BA23A8DF1}"/>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484AFE17-48BF-45E9-958E-E32D628DF7B3}"/>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A9736C0C-B31E-4089-8DAC-13A0AB735512}"/>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8104084F-E622-4766-81FD-7EBC816D1F5B}"/>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78FB9229-7E88-4731-B08D-5A53E0803ED4}"/>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FA317C47-C6BD-4286-8251-078EE8FCF8C8}"/>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DF937983-9FDA-459E-AE39-FC877D24D0AB}"/>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90D1ABF0-3A36-4481-93C1-2D4C56A3A6D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9B94ED47-CA91-4E8D-A97E-0E92B989C52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D971B099-58CA-4373-B857-72686E1E276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id="{9A6DBA0D-05A0-4981-BE23-02E15BFC4B3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98" name="直線コネクタ 697">
          <a:extLst>
            <a:ext uri="{FF2B5EF4-FFF2-40B4-BE49-F238E27FC236}">
              <a16:creationId xmlns:a16="http://schemas.microsoft.com/office/drawing/2014/main" id="{68B8B13A-D43A-4AA7-858E-2F06CA1E1CDC}"/>
            </a:ext>
          </a:extLst>
        </xdr:cNvPr>
        <xdr:cNvCxnSpPr/>
      </xdr:nvCxnSpPr>
      <xdr:spPr>
        <a:xfrm flipV="1">
          <a:off x="19509104" y="13178028"/>
          <a:ext cx="0" cy="126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9" name="【消防施設】&#10;一人当たり面積最小値テキスト">
          <a:extLst>
            <a:ext uri="{FF2B5EF4-FFF2-40B4-BE49-F238E27FC236}">
              <a16:creationId xmlns:a16="http://schemas.microsoft.com/office/drawing/2014/main" id="{5A8D12CF-48E9-482B-8910-92C6AA72A077}"/>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0" name="直線コネクタ 699">
          <a:extLst>
            <a:ext uri="{FF2B5EF4-FFF2-40B4-BE49-F238E27FC236}">
              <a16:creationId xmlns:a16="http://schemas.microsoft.com/office/drawing/2014/main" id="{22DCCBE6-4962-4CEF-B212-CB7908090428}"/>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1" name="【消防施設】&#10;一人当たり面積最大値テキスト">
          <a:extLst>
            <a:ext uri="{FF2B5EF4-FFF2-40B4-BE49-F238E27FC236}">
              <a16:creationId xmlns:a16="http://schemas.microsoft.com/office/drawing/2014/main" id="{A2D8891B-2F83-4409-8838-4FAB31BFA849}"/>
            </a:ext>
          </a:extLst>
        </xdr:cNvPr>
        <xdr:cNvSpPr txBox="1"/>
      </xdr:nvSpPr>
      <xdr:spPr>
        <a:xfrm>
          <a:off x="19547840" y="129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2" name="直線コネクタ 701">
          <a:extLst>
            <a:ext uri="{FF2B5EF4-FFF2-40B4-BE49-F238E27FC236}">
              <a16:creationId xmlns:a16="http://schemas.microsoft.com/office/drawing/2014/main" id="{07A2A1A6-ADAE-466C-A675-2ABBA7ECE818}"/>
            </a:ext>
          </a:extLst>
        </xdr:cNvPr>
        <xdr:cNvCxnSpPr/>
      </xdr:nvCxnSpPr>
      <xdr:spPr>
        <a:xfrm>
          <a:off x="19443700" y="1317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703" name="【消防施設】&#10;一人当たり面積平均値テキスト">
          <a:extLst>
            <a:ext uri="{FF2B5EF4-FFF2-40B4-BE49-F238E27FC236}">
              <a16:creationId xmlns:a16="http://schemas.microsoft.com/office/drawing/2014/main" id="{42FE1034-F5C4-4826-92A1-979B7CC0D3A1}"/>
            </a:ext>
          </a:extLst>
        </xdr:cNvPr>
        <xdr:cNvSpPr txBox="1"/>
      </xdr:nvSpPr>
      <xdr:spPr>
        <a:xfrm>
          <a:off x="19547840" y="14088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4" name="フローチャート: 判断 703">
          <a:extLst>
            <a:ext uri="{FF2B5EF4-FFF2-40B4-BE49-F238E27FC236}">
              <a16:creationId xmlns:a16="http://schemas.microsoft.com/office/drawing/2014/main" id="{AB1FA93E-8285-44BE-9347-84B5F4454B5A}"/>
            </a:ext>
          </a:extLst>
        </xdr:cNvPr>
        <xdr:cNvSpPr/>
      </xdr:nvSpPr>
      <xdr:spPr>
        <a:xfrm>
          <a:off x="194589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5" name="フローチャート: 判断 704">
          <a:extLst>
            <a:ext uri="{FF2B5EF4-FFF2-40B4-BE49-F238E27FC236}">
              <a16:creationId xmlns:a16="http://schemas.microsoft.com/office/drawing/2014/main" id="{CFD90BAB-04E5-4E43-811D-5BD079AB096C}"/>
            </a:ext>
          </a:extLst>
        </xdr:cNvPr>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06" name="フローチャート: 判断 705">
          <a:extLst>
            <a:ext uri="{FF2B5EF4-FFF2-40B4-BE49-F238E27FC236}">
              <a16:creationId xmlns:a16="http://schemas.microsoft.com/office/drawing/2014/main" id="{699AC7F0-2466-4C1F-9151-A282074A6C04}"/>
            </a:ext>
          </a:extLst>
        </xdr:cNvPr>
        <xdr:cNvSpPr/>
      </xdr:nvSpPr>
      <xdr:spPr>
        <a:xfrm>
          <a:off x="1793748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707" name="フローチャート: 判断 706">
          <a:extLst>
            <a:ext uri="{FF2B5EF4-FFF2-40B4-BE49-F238E27FC236}">
              <a16:creationId xmlns:a16="http://schemas.microsoft.com/office/drawing/2014/main" id="{819AE012-9091-4D5D-B602-A41509F2400E}"/>
            </a:ext>
          </a:extLst>
        </xdr:cNvPr>
        <xdr:cNvSpPr/>
      </xdr:nvSpPr>
      <xdr:spPr>
        <a:xfrm>
          <a:off x="17162780" y="14040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08" name="フローチャート: 判断 707">
          <a:extLst>
            <a:ext uri="{FF2B5EF4-FFF2-40B4-BE49-F238E27FC236}">
              <a16:creationId xmlns:a16="http://schemas.microsoft.com/office/drawing/2014/main" id="{EFC58084-EADE-42BF-A2BA-7C273B207C24}"/>
            </a:ext>
          </a:extLst>
        </xdr:cNvPr>
        <xdr:cNvSpPr/>
      </xdr:nvSpPr>
      <xdr:spPr>
        <a:xfrm>
          <a:off x="1638808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AA3C42CA-6BDE-4CD3-8177-F518D7DBB3F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28BDB35F-8C51-4479-AC25-7188E5BD989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CC63FFE4-F6D4-4A0A-8B57-0754DA986E5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16725CF0-FD8A-4289-89A1-984220D5DC4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FE76CCE-4539-4252-BD87-AE1E3D1BF88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714" name="楕円 713">
          <a:extLst>
            <a:ext uri="{FF2B5EF4-FFF2-40B4-BE49-F238E27FC236}">
              <a16:creationId xmlns:a16="http://schemas.microsoft.com/office/drawing/2014/main" id="{0409E43F-084E-4F6A-8F94-CD72707C7F81}"/>
            </a:ext>
          </a:extLst>
        </xdr:cNvPr>
        <xdr:cNvSpPr/>
      </xdr:nvSpPr>
      <xdr:spPr>
        <a:xfrm>
          <a:off x="19458940" y="140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23892</xdr:rowOff>
    </xdr:from>
    <xdr:ext cx="469744" cy="259045"/>
    <xdr:sp macro="" textlink="">
      <xdr:nvSpPr>
        <xdr:cNvPr id="715" name="【消防施設】&#10;一人当たり面積該当値テキスト">
          <a:extLst>
            <a:ext uri="{FF2B5EF4-FFF2-40B4-BE49-F238E27FC236}">
              <a16:creationId xmlns:a16="http://schemas.microsoft.com/office/drawing/2014/main" id="{2D4B8A8C-EFD8-4CFA-9630-88CE0AEF77DE}"/>
            </a:ext>
          </a:extLst>
        </xdr:cNvPr>
        <xdr:cNvSpPr txBox="1"/>
      </xdr:nvSpPr>
      <xdr:spPr>
        <a:xfrm>
          <a:off x="19547840" y="1393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167894</xdr:rowOff>
    </xdr:from>
    <xdr:to>
      <xdr:col>112</xdr:col>
      <xdr:colOff>38100</xdr:colOff>
      <xdr:row>84</xdr:row>
      <xdr:rowOff>98044</xdr:rowOff>
    </xdr:to>
    <xdr:sp macro="" textlink="">
      <xdr:nvSpPr>
        <xdr:cNvPr id="716" name="楕円 715">
          <a:extLst>
            <a:ext uri="{FF2B5EF4-FFF2-40B4-BE49-F238E27FC236}">
              <a16:creationId xmlns:a16="http://schemas.microsoft.com/office/drawing/2014/main" id="{3967FFF9-CA97-4A01-BD09-82D4C5899B3C}"/>
            </a:ext>
          </a:extLst>
        </xdr:cNvPr>
        <xdr:cNvSpPr/>
      </xdr:nvSpPr>
      <xdr:spPr>
        <a:xfrm>
          <a:off x="18735040" y="140820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47244</xdr:rowOff>
    </xdr:from>
    <xdr:to>
      <xdr:col>116</xdr:col>
      <xdr:colOff>63500</xdr:colOff>
      <xdr:row>84</xdr:row>
      <xdr:rowOff>51815</xdr:rowOff>
    </xdr:to>
    <xdr:cxnSp macro="">
      <xdr:nvCxnSpPr>
        <xdr:cNvPr id="717" name="直線コネクタ 716">
          <a:extLst>
            <a:ext uri="{FF2B5EF4-FFF2-40B4-BE49-F238E27FC236}">
              <a16:creationId xmlns:a16="http://schemas.microsoft.com/office/drawing/2014/main" id="{A57B884E-74BB-4848-AD33-6782573236E3}"/>
            </a:ext>
          </a:extLst>
        </xdr:cNvPr>
        <xdr:cNvCxnSpPr/>
      </xdr:nvCxnSpPr>
      <xdr:spPr>
        <a:xfrm>
          <a:off x="18778220" y="14129004"/>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167894</xdr:rowOff>
    </xdr:from>
    <xdr:to>
      <xdr:col>107</xdr:col>
      <xdr:colOff>101600</xdr:colOff>
      <xdr:row>84</xdr:row>
      <xdr:rowOff>98044</xdr:rowOff>
    </xdr:to>
    <xdr:sp macro="" textlink="">
      <xdr:nvSpPr>
        <xdr:cNvPr id="718" name="楕円 717">
          <a:extLst>
            <a:ext uri="{FF2B5EF4-FFF2-40B4-BE49-F238E27FC236}">
              <a16:creationId xmlns:a16="http://schemas.microsoft.com/office/drawing/2014/main" id="{FC7858D4-5197-4B0B-8649-7400531D3B6E}"/>
            </a:ext>
          </a:extLst>
        </xdr:cNvPr>
        <xdr:cNvSpPr/>
      </xdr:nvSpPr>
      <xdr:spPr>
        <a:xfrm>
          <a:off x="17937480" y="14082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47244</xdr:rowOff>
    </xdr:from>
    <xdr:to>
      <xdr:col>111</xdr:col>
      <xdr:colOff>177800</xdr:colOff>
      <xdr:row>84</xdr:row>
      <xdr:rowOff>47244</xdr:rowOff>
    </xdr:to>
    <xdr:cxnSp macro="">
      <xdr:nvCxnSpPr>
        <xdr:cNvPr id="719" name="直線コネクタ 718">
          <a:extLst>
            <a:ext uri="{FF2B5EF4-FFF2-40B4-BE49-F238E27FC236}">
              <a16:creationId xmlns:a16="http://schemas.microsoft.com/office/drawing/2014/main" id="{999C92DC-2DDB-4F3E-8042-B9D95D705FF8}"/>
            </a:ext>
          </a:extLst>
        </xdr:cNvPr>
        <xdr:cNvCxnSpPr/>
      </xdr:nvCxnSpPr>
      <xdr:spPr>
        <a:xfrm>
          <a:off x="17988280" y="1412900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167894</xdr:rowOff>
    </xdr:from>
    <xdr:to>
      <xdr:col>102</xdr:col>
      <xdr:colOff>165100</xdr:colOff>
      <xdr:row>84</xdr:row>
      <xdr:rowOff>98044</xdr:rowOff>
    </xdr:to>
    <xdr:sp macro="" textlink="">
      <xdr:nvSpPr>
        <xdr:cNvPr id="720" name="楕円 719">
          <a:extLst>
            <a:ext uri="{FF2B5EF4-FFF2-40B4-BE49-F238E27FC236}">
              <a16:creationId xmlns:a16="http://schemas.microsoft.com/office/drawing/2014/main" id="{EC08B268-4A71-408D-BDAF-A619E78B43A0}"/>
            </a:ext>
          </a:extLst>
        </xdr:cNvPr>
        <xdr:cNvSpPr/>
      </xdr:nvSpPr>
      <xdr:spPr>
        <a:xfrm>
          <a:off x="17162780" y="14082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47244</xdr:rowOff>
    </xdr:from>
    <xdr:to>
      <xdr:col>107</xdr:col>
      <xdr:colOff>50800</xdr:colOff>
      <xdr:row>84</xdr:row>
      <xdr:rowOff>47244</xdr:rowOff>
    </xdr:to>
    <xdr:cxnSp macro="">
      <xdr:nvCxnSpPr>
        <xdr:cNvPr id="721" name="直線コネクタ 720">
          <a:extLst>
            <a:ext uri="{FF2B5EF4-FFF2-40B4-BE49-F238E27FC236}">
              <a16:creationId xmlns:a16="http://schemas.microsoft.com/office/drawing/2014/main" id="{57CC4E13-AE30-4A3D-ACE0-74A8F4088465}"/>
            </a:ext>
          </a:extLst>
        </xdr:cNvPr>
        <xdr:cNvCxnSpPr/>
      </xdr:nvCxnSpPr>
      <xdr:spPr>
        <a:xfrm>
          <a:off x="17213580" y="1412900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163322</xdr:rowOff>
    </xdr:from>
    <xdr:to>
      <xdr:col>98</xdr:col>
      <xdr:colOff>38100</xdr:colOff>
      <xdr:row>84</xdr:row>
      <xdr:rowOff>93472</xdr:rowOff>
    </xdr:to>
    <xdr:sp macro="" textlink="">
      <xdr:nvSpPr>
        <xdr:cNvPr id="722" name="楕円 721">
          <a:extLst>
            <a:ext uri="{FF2B5EF4-FFF2-40B4-BE49-F238E27FC236}">
              <a16:creationId xmlns:a16="http://schemas.microsoft.com/office/drawing/2014/main" id="{43B78DE0-0AF6-4AF7-83C4-B9877F417425}"/>
            </a:ext>
          </a:extLst>
        </xdr:cNvPr>
        <xdr:cNvSpPr/>
      </xdr:nvSpPr>
      <xdr:spPr>
        <a:xfrm>
          <a:off x="16388080" y="140774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42672</xdr:rowOff>
    </xdr:from>
    <xdr:to>
      <xdr:col>102</xdr:col>
      <xdr:colOff>114300</xdr:colOff>
      <xdr:row>84</xdr:row>
      <xdr:rowOff>47244</xdr:rowOff>
    </xdr:to>
    <xdr:cxnSp macro="">
      <xdr:nvCxnSpPr>
        <xdr:cNvPr id="723" name="直線コネクタ 722">
          <a:extLst>
            <a:ext uri="{FF2B5EF4-FFF2-40B4-BE49-F238E27FC236}">
              <a16:creationId xmlns:a16="http://schemas.microsoft.com/office/drawing/2014/main" id="{B6BE6F8C-6630-428E-A564-BBE0244584CC}"/>
            </a:ext>
          </a:extLst>
        </xdr:cNvPr>
        <xdr:cNvCxnSpPr/>
      </xdr:nvCxnSpPr>
      <xdr:spPr>
        <a:xfrm>
          <a:off x="16431260" y="1412443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724" name="n_1aveValue【消防施設】&#10;一人当たり面積">
          <a:extLst>
            <a:ext uri="{FF2B5EF4-FFF2-40B4-BE49-F238E27FC236}">
              <a16:creationId xmlns:a16="http://schemas.microsoft.com/office/drawing/2014/main" id="{FA33BE16-AF07-435F-B7BB-A2651BFEFB4D}"/>
            </a:ext>
          </a:extLst>
        </xdr:cNvPr>
        <xdr:cNvSpPr txBox="1"/>
      </xdr:nvSpPr>
      <xdr:spPr>
        <a:xfrm>
          <a:off x="1856112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725" name="n_2aveValue【消防施設】&#10;一人当たり面積">
          <a:extLst>
            <a:ext uri="{FF2B5EF4-FFF2-40B4-BE49-F238E27FC236}">
              <a16:creationId xmlns:a16="http://schemas.microsoft.com/office/drawing/2014/main" id="{DD58C62D-AD37-4FD8-9452-858CE97F478A}"/>
            </a:ext>
          </a:extLst>
        </xdr:cNvPr>
        <xdr:cNvSpPr txBox="1"/>
      </xdr:nvSpPr>
      <xdr:spPr>
        <a:xfrm>
          <a:off x="17776267" y="1421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73423</xdr:rowOff>
    </xdr:from>
    <xdr:ext cx="469744" cy="259045"/>
    <xdr:sp macro="" textlink="">
      <xdr:nvSpPr>
        <xdr:cNvPr id="726" name="n_3aveValue【消防施設】&#10;一人当たり面積">
          <a:extLst>
            <a:ext uri="{FF2B5EF4-FFF2-40B4-BE49-F238E27FC236}">
              <a16:creationId xmlns:a16="http://schemas.microsoft.com/office/drawing/2014/main" id="{07BD7DFA-4AC5-4844-959E-C3156617BDAA}"/>
            </a:ext>
          </a:extLst>
        </xdr:cNvPr>
        <xdr:cNvSpPr txBox="1"/>
      </xdr:nvSpPr>
      <xdr:spPr>
        <a:xfrm>
          <a:off x="17001567"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27" name="n_4aveValue【消防施設】&#10;一人当たり面積">
          <a:extLst>
            <a:ext uri="{FF2B5EF4-FFF2-40B4-BE49-F238E27FC236}">
              <a16:creationId xmlns:a16="http://schemas.microsoft.com/office/drawing/2014/main" id="{923C6FC5-F4E7-4544-8E18-96EB1BA80C2C}"/>
            </a:ext>
          </a:extLst>
        </xdr:cNvPr>
        <xdr:cNvSpPr txBox="1"/>
      </xdr:nvSpPr>
      <xdr:spPr>
        <a:xfrm>
          <a:off x="162268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114571</xdr:rowOff>
    </xdr:from>
    <xdr:ext cx="469744" cy="259045"/>
    <xdr:sp macro="" textlink="">
      <xdr:nvSpPr>
        <xdr:cNvPr id="728" name="n_1mainValue【消防施設】&#10;一人当たり面積">
          <a:extLst>
            <a:ext uri="{FF2B5EF4-FFF2-40B4-BE49-F238E27FC236}">
              <a16:creationId xmlns:a16="http://schemas.microsoft.com/office/drawing/2014/main" id="{C64ABC04-6A5E-48DB-996A-EF459E67E6C9}"/>
            </a:ext>
          </a:extLst>
        </xdr:cNvPr>
        <xdr:cNvSpPr txBox="1"/>
      </xdr:nvSpPr>
      <xdr:spPr>
        <a:xfrm>
          <a:off x="18561127" y="1386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114571</xdr:rowOff>
    </xdr:from>
    <xdr:ext cx="469744" cy="259045"/>
    <xdr:sp macro="" textlink="">
      <xdr:nvSpPr>
        <xdr:cNvPr id="729" name="n_2mainValue【消防施設】&#10;一人当たり面積">
          <a:extLst>
            <a:ext uri="{FF2B5EF4-FFF2-40B4-BE49-F238E27FC236}">
              <a16:creationId xmlns:a16="http://schemas.microsoft.com/office/drawing/2014/main" id="{95BEF6B3-2996-4591-8E70-882F51E4EEB2}"/>
            </a:ext>
          </a:extLst>
        </xdr:cNvPr>
        <xdr:cNvSpPr txBox="1"/>
      </xdr:nvSpPr>
      <xdr:spPr>
        <a:xfrm>
          <a:off x="17776267" y="1386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89171</xdr:rowOff>
    </xdr:from>
    <xdr:ext cx="469744" cy="259045"/>
    <xdr:sp macro="" textlink="">
      <xdr:nvSpPr>
        <xdr:cNvPr id="730" name="n_3mainValue【消防施設】&#10;一人当たり面積">
          <a:extLst>
            <a:ext uri="{FF2B5EF4-FFF2-40B4-BE49-F238E27FC236}">
              <a16:creationId xmlns:a16="http://schemas.microsoft.com/office/drawing/2014/main" id="{2B463336-C988-45C0-94CE-BBC320AF4DEB}"/>
            </a:ext>
          </a:extLst>
        </xdr:cNvPr>
        <xdr:cNvSpPr txBox="1"/>
      </xdr:nvSpPr>
      <xdr:spPr>
        <a:xfrm>
          <a:off x="17001567" y="1417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84599</xdr:rowOff>
    </xdr:from>
    <xdr:ext cx="469744" cy="259045"/>
    <xdr:sp macro="" textlink="">
      <xdr:nvSpPr>
        <xdr:cNvPr id="731" name="n_4mainValue【消防施設】&#10;一人当たり面積">
          <a:extLst>
            <a:ext uri="{FF2B5EF4-FFF2-40B4-BE49-F238E27FC236}">
              <a16:creationId xmlns:a16="http://schemas.microsoft.com/office/drawing/2014/main" id="{D85692E0-780A-4EE8-8143-71B40C319483}"/>
            </a:ext>
          </a:extLst>
        </xdr:cNvPr>
        <xdr:cNvSpPr txBox="1"/>
      </xdr:nvSpPr>
      <xdr:spPr>
        <a:xfrm>
          <a:off x="16226867" y="1416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40101D43-82CA-4283-8DDF-A82ABCC37F1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F0DE6762-02CA-4A29-BCF0-71432C15E6B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C3AEE7CF-0BCF-4E54-85A7-BB34450A18D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F8B1988B-D586-49DB-A951-1C2DC433FCE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C5DA25D1-AAAF-49FC-9451-F826345FF5E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EFBABB38-4021-40E3-A28F-68496AF21C1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80B3C6EB-8394-4BB8-8C2E-4C14D59FCFA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AC33F55F-4609-4551-9C41-357494B1C54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7E1791D0-F0A1-4A6F-9DB7-8D7EB75A06B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3E074FFE-9C72-4B21-BBAF-B16F6BC5A3D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122885C3-C136-427E-95D5-935FF4606DF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49D1ED85-95B3-4E40-AE90-5EB62787437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0F5B6D58-95BD-4E4D-9CF0-9925C05C259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6D23957B-EAD0-4AEE-97C7-55944CBF831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EBBF583A-CDFC-4354-B6C6-D8E1F66DD28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0EB9E159-7956-4B34-AC62-CAE472553C3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335069CE-78FA-4433-B020-40318E52291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E9518268-F676-43C4-A3E3-4674A0DA67C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69488C5A-BCF0-428A-87D3-A0932A2F82E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387998BE-9480-4EFD-B99F-FEA3F00ADC7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CA630D2F-16AD-48A0-830F-E61F5D19914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D46DB74D-B0C4-480D-A39D-B281F8DA520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AA1D42F2-DB07-43A9-8B9C-C056005A08D2}"/>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53D1893D-CC4B-49CC-A04B-E1C87B5DEFA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9C54A946-A8B2-4F00-99EC-016C61609D9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57" name="直線コネクタ 756">
          <a:extLst>
            <a:ext uri="{FF2B5EF4-FFF2-40B4-BE49-F238E27FC236}">
              <a16:creationId xmlns:a16="http://schemas.microsoft.com/office/drawing/2014/main" id="{B18D3211-6280-49D2-8C90-06B8A420D949}"/>
            </a:ext>
          </a:extLst>
        </xdr:cNvPr>
        <xdr:cNvCxnSpPr/>
      </xdr:nvCxnSpPr>
      <xdr:spPr>
        <a:xfrm flipV="1">
          <a:off x="14375764" y="1671338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58" name="【庁舎】&#10;有形固定資産減価償却率最小値テキスト">
          <a:extLst>
            <a:ext uri="{FF2B5EF4-FFF2-40B4-BE49-F238E27FC236}">
              <a16:creationId xmlns:a16="http://schemas.microsoft.com/office/drawing/2014/main" id="{81E4F70C-17CE-4E4F-8FAF-686C357544E5}"/>
            </a:ext>
          </a:extLst>
        </xdr:cNvPr>
        <xdr:cNvSpPr txBox="1"/>
      </xdr:nvSpPr>
      <xdr:spPr>
        <a:xfrm>
          <a:off x="14414500" y="1823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59" name="直線コネクタ 758">
          <a:extLst>
            <a:ext uri="{FF2B5EF4-FFF2-40B4-BE49-F238E27FC236}">
              <a16:creationId xmlns:a16="http://schemas.microsoft.com/office/drawing/2014/main" id="{E80EE3B7-ED43-48F8-809D-F3BE4AE18D1E}"/>
            </a:ext>
          </a:extLst>
        </xdr:cNvPr>
        <xdr:cNvCxnSpPr/>
      </xdr:nvCxnSpPr>
      <xdr:spPr>
        <a:xfrm>
          <a:off x="14287500" y="18235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0" name="【庁舎】&#10;有形固定資産減価償却率最大値テキスト">
          <a:extLst>
            <a:ext uri="{FF2B5EF4-FFF2-40B4-BE49-F238E27FC236}">
              <a16:creationId xmlns:a16="http://schemas.microsoft.com/office/drawing/2014/main" id="{14EE0618-1825-4171-B8D7-9240FDED3B94}"/>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1" name="直線コネクタ 760">
          <a:extLst>
            <a:ext uri="{FF2B5EF4-FFF2-40B4-BE49-F238E27FC236}">
              <a16:creationId xmlns:a16="http://schemas.microsoft.com/office/drawing/2014/main" id="{4778F307-D5FE-4E28-A1B4-E5B34D344A8A}"/>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62" name="【庁舎】&#10;有形固定資産減価償却率平均値テキスト">
          <a:extLst>
            <a:ext uri="{FF2B5EF4-FFF2-40B4-BE49-F238E27FC236}">
              <a16:creationId xmlns:a16="http://schemas.microsoft.com/office/drawing/2014/main" id="{B32E588A-5819-44C2-9DCD-B52A19EA2D97}"/>
            </a:ext>
          </a:extLst>
        </xdr:cNvPr>
        <xdr:cNvSpPr txBox="1"/>
      </xdr:nvSpPr>
      <xdr:spPr>
        <a:xfrm>
          <a:off x="14414500" y="172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3" name="フローチャート: 判断 762">
          <a:extLst>
            <a:ext uri="{FF2B5EF4-FFF2-40B4-BE49-F238E27FC236}">
              <a16:creationId xmlns:a16="http://schemas.microsoft.com/office/drawing/2014/main" id="{AE9A77EF-7340-4BDB-AB60-C1B71062870B}"/>
            </a:ext>
          </a:extLst>
        </xdr:cNvPr>
        <xdr:cNvSpPr/>
      </xdr:nvSpPr>
      <xdr:spPr>
        <a:xfrm>
          <a:off x="14325600" y="174343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4" name="フローチャート: 判断 763">
          <a:extLst>
            <a:ext uri="{FF2B5EF4-FFF2-40B4-BE49-F238E27FC236}">
              <a16:creationId xmlns:a16="http://schemas.microsoft.com/office/drawing/2014/main" id="{81F7A5F2-3106-4519-AFE3-5F8BB6D5FF33}"/>
            </a:ext>
          </a:extLst>
        </xdr:cNvPr>
        <xdr:cNvSpPr/>
      </xdr:nvSpPr>
      <xdr:spPr>
        <a:xfrm>
          <a:off x="1357884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65" name="フローチャート: 判断 764">
          <a:extLst>
            <a:ext uri="{FF2B5EF4-FFF2-40B4-BE49-F238E27FC236}">
              <a16:creationId xmlns:a16="http://schemas.microsoft.com/office/drawing/2014/main" id="{10D1EFBA-DB3E-4180-8BB0-54B97BD7577B}"/>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66" name="フローチャート: 判断 765">
          <a:extLst>
            <a:ext uri="{FF2B5EF4-FFF2-40B4-BE49-F238E27FC236}">
              <a16:creationId xmlns:a16="http://schemas.microsoft.com/office/drawing/2014/main" id="{F44987EC-4F26-44A1-884A-754F26306272}"/>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7" name="フローチャート: 判断 766">
          <a:extLst>
            <a:ext uri="{FF2B5EF4-FFF2-40B4-BE49-F238E27FC236}">
              <a16:creationId xmlns:a16="http://schemas.microsoft.com/office/drawing/2014/main" id="{257B5A8E-A843-45DD-8928-14F3064D1A81}"/>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9280D4FD-6EEA-4EF2-8F61-64CFDEE0548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AB579B5-71DA-4322-912C-157D3ED045E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3383057-0581-47E5-998C-3860D5BC31C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BE27664C-456A-41B1-90A5-E2909EEE537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00302D3-97DC-42B0-9445-61298FB9CAD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154395</xdr:rowOff>
    </xdr:from>
    <xdr:to>
      <xdr:col>85</xdr:col>
      <xdr:colOff>177800</xdr:colOff>
      <xdr:row>108</xdr:row>
      <xdr:rowOff>84545</xdr:rowOff>
    </xdr:to>
    <xdr:sp macro="" textlink="">
      <xdr:nvSpPr>
        <xdr:cNvPr id="773" name="楕円 772">
          <a:extLst>
            <a:ext uri="{FF2B5EF4-FFF2-40B4-BE49-F238E27FC236}">
              <a16:creationId xmlns:a16="http://schemas.microsoft.com/office/drawing/2014/main" id="{A24501FC-91E9-4867-9656-9CEB3893590D}"/>
            </a:ext>
          </a:extLst>
        </xdr:cNvPr>
        <xdr:cNvSpPr/>
      </xdr:nvSpPr>
      <xdr:spPr>
        <a:xfrm>
          <a:off x="14325600" y="180918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69322</xdr:rowOff>
    </xdr:from>
    <xdr:ext cx="405111" cy="259045"/>
    <xdr:sp macro="" textlink="">
      <xdr:nvSpPr>
        <xdr:cNvPr id="774" name="【庁舎】&#10;有形固定資産減価償却率該当値テキスト">
          <a:extLst>
            <a:ext uri="{FF2B5EF4-FFF2-40B4-BE49-F238E27FC236}">
              <a16:creationId xmlns:a16="http://schemas.microsoft.com/office/drawing/2014/main" id="{FCD3763D-B359-47C2-9319-F43F0F690842}"/>
            </a:ext>
          </a:extLst>
        </xdr:cNvPr>
        <xdr:cNvSpPr txBox="1"/>
      </xdr:nvSpPr>
      <xdr:spPr>
        <a:xfrm>
          <a:off x="14414500" y="1800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159294</xdr:rowOff>
    </xdr:from>
    <xdr:to>
      <xdr:col>81</xdr:col>
      <xdr:colOff>101600</xdr:colOff>
      <xdr:row>108</xdr:row>
      <xdr:rowOff>89444</xdr:rowOff>
    </xdr:to>
    <xdr:sp macro="" textlink="">
      <xdr:nvSpPr>
        <xdr:cNvPr id="775" name="楕円 774">
          <a:extLst>
            <a:ext uri="{FF2B5EF4-FFF2-40B4-BE49-F238E27FC236}">
              <a16:creationId xmlns:a16="http://schemas.microsoft.com/office/drawing/2014/main" id="{7085A1F2-C1FC-4B9B-835A-734D61216943}"/>
            </a:ext>
          </a:extLst>
        </xdr:cNvPr>
        <xdr:cNvSpPr/>
      </xdr:nvSpPr>
      <xdr:spPr>
        <a:xfrm>
          <a:off x="13578840" y="18096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33745</xdr:rowOff>
    </xdr:from>
    <xdr:to>
      <xdr:col>85</xdr:col>
      <xdr:colOff>127000</xdr:colOff>
      <xdr:row>108</xdr:row>
      <xdr:rowOff>38644</xdr:rowOff>
    </xdr:to>
    <xdr:cxnSp macro="">
      <xdr:nvCxnSpPr>
        <xdr:cNvPr id="776" name="直線コネクタ 775">
          <a:extLst>
            <a:ext uri="{FF2B5EF4-FFF2-40B4-BE49-F238E27FC236}">
              <a16:creationId xmlns:a16="http://schemas.microsoft.com/office/drawing/2014/main" id="{1B164514-EC64-4A78-882E-6E28F8543048}"/>
            </a:ext>
          </a:extLst>
        </xdr:cNvPr>
        <xdr:cNvCxnSpPr/>
      </xdr:nvCxnSpPr>
      <xdr:spPr>
        <a:xfrm flipV="1">
          <a:off x="13629640" y="18138865"/>
          <a:ext cx="74676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167458</xdr:rowOff>
    </xdr:from>
    <xdr:to>
      <xdr:col>76</xdr:col>
      <xdr:colOff>165100</xdr:colOff>
      <xdr:row>108</xdr:row>
      <xdr:rowOff>97608</xdr:rowOff>
    </xdr:to>
    <xdr:sp macro="" textlink="">
      <xdr:nvSpPr>
        <xdr:cNvPr id="777" name="楕円 776">
          <a:extLst>
            <a:ext uri="{FF2B5EF4-FFF2-40B4-BE49-F238E27FC236}">
              <a16:creationId xmlns:a16="http://schemas.microsoft.com/office/drawing/2014/main" id="{C79D04F5-7696-4628-935E-6C4DD7DD2BDF}"/>
            </a:ext>
          </a:extLst>
        </xdr:cNvPr>
        <xdr:cNvSpPr/>
      </xdr:nvSpPr>
      <xdr:spPr>
        <a:xfrm>
          <a:off x="12804140" y="18104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38644</xdr:rowOff>
    </xdr:from>
    <xdr:to>
      <xdr:col>81</xdr:col>
      <xdr:colOff>50800</xdr:colOff>
      <xdr:row>108</xdr:row>
      <xdr:rowOff>46808</xdr:rowOff>
    </xdr:to>
    <xdr:cxnSp macro="">
      <xdr:nvCxnSpPr>
        <xdr:cNvPr id="778" name="直線コネクタ 777">
          <a:extLst>
            <a:ext uri="{FF2B5EF4-FFF2-40B4-BE49-F238E27FC236}">
              <a16:creationId xmlns:a16="http://schemas.microsoft.com/office/drawing/2014/main" id="{B80DFE5F-AAEF-4417-B346-A01FBE88FAA8}"/>
            </a:ext>
          </a:extLst>
        </xdr:cNvPr>
        <xdr:cNvCxnSpPr/>
      </xdr:nvCxnSpPr>
      <xdr:spPr>
        <a:xfrm flipV="1">
          <a:off x="12854940" y="18143764"/>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160927</xdr:rowOff>
    </xdr:from>
    <xdr:to>
      <xdr:col>72</xdr:col>
      <xdr:colOff>38100</xdr:colOff>
      <xdr:row>108</xdr:row>
      <xdr:rowOff>91077</xdr:rowOff>
    </xdr:to>
    <xdr:sp macro="" textlink="">
      <xdr:nvSpPr>
        <xdr:cNvPr id="779" name="楕円 778">
          <a:extLst>
            <a:ext uri="{FF2B5EF4-FFF2-40B4-BE49-F238E27FC236}">
              <a16:creationId xmlns:a16="http://schemas.microsoft.com/office/drawing/2014/main" id="{002485BE-A87B-4023-B1CB-1CC456B5A1A0}"/>
            </a:ext>
          </a:extLst>
        </xdr:cNvPr>
        <xdr:cNvSpPr/>
      </xdr:nvSpPr>
      <xdr:spPr>
        <a:xfrm>
          <a:off x="12029440" y="180984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40277</xdr:rowOff>
    </xdr:from>
    <xdr:to>
      <xdr:col>76</xdr:col>
      <xdr:colOff>114300</xdr:colOff>
      <xdr:row>108</xdr:row>
      <xdr:rowOff>46808</xdr:rowOff>
    </xdr:to>
    <xdr:cxnSp macro="">
      <xdr:nvCxnSpPr>
        <xdr:cNvPr id="780" name="直線コネクタ 779">
          <a:extLst>
            <a:ext uri="{FF2B5EF4-FFF2-40B4-BE49-F238E27FC236}">
              <a16:creationId xmlns:a16="http://schemas.microsoft.com/office/drawing/2014/main" id="{536BB5A4-8426-4377-9967-40E01ABC25B6}"/>
            </a:ext>
          </a:extLst>
        </xdr:cNvPr>
        <xdr:cNvCxnSpPr/>
      </xdr:nvCxnSpPr>
      <xdr:spPr>
        <a:xfrm>
          <a:off x="12072620" y="18145397"/>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159294</xdr:rowOff>
    </xdr:from>
    <xdr:to>
      <xdr:col>67</xdr:col>
      <xdr:colOff>101600</xdr:colOff>
      <xdr:row>108</xdr:row>
      <xdr:rowOff>89444</xdr:rowOff>
    </xdr:to>
    <xdr:sp macro="" textlink="">
      <xdr:nvSpPr>
        <xdr:cNvPr id="781" name="楕円 780">
          <a:extLst>
            <a:ext uri="{FF2B5EF4-FFF2-40B4-BE49-F238E27FC236}">
              <a16:creationId xmlns:a16="http://schemas.microsoft.com/office/drawing/2014/main" id="{1A397B8D-7B7F-4D64-8900-30D1A9ED01B6}"/>
            </a:ext>
          </a:extLst>
        </xdr:cNvPr>
        <xdr:cNvSpPr/>
      </xdr:nvSpPr>
      <xdr:spPr>
        <a:xfrm>
          <a:off x="11231880" y="18096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38644</xdr:rowOff>
    </xdr:from>
    <xdr:to>
      <xdr:col>71</xdr:col>
      <xdr:colOff>177800</xdr:colOff>
      <xdr:row>108</xdr:row>
      <xdr:rowOff>40277</xdr:rowOff>
    </xdr:to>
    <xdr:cxnSp macro="">
      <xdr:nvCxnSpPr>
        <xdr:cNvPr id="782" name="直線コネクタ 781">
          <a:extLst>
            <a:ext uri="{FF2B5EF4-FFF2-40B4-BE49-F238E27FC236}">
              <a16:creationId xmlns:a16="http://schemas.microsoft.com/office/drawing/2014/main" id="{2976ADDB-9D87-4269-8545-768DF706D6BE}"/>
            </a:ext>
          </a:extLst>
        </xdr:cNvPr>
        <xdr:cNvCxnSpPr/>
      </xdr:nvCxnSpPr>
      <xdr:spPr>
        <a:xfrm>
          <a:off x="11282680" y="18143764"/>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83" name="n_1aveValue【庁舎】&#10;有形固定資産減価償却率">
          <a:extLst>
            <a:ext uri="{FF2B5EF4-FFF2-40B4-BE49-F238E27FC236}">
              <a16:creationId xmlns:a16="http://schemas.microsoft.com/office/drawing/2014/main" id="{C6B222D8-B1DC-4497-A0A5-1301A1FD3624}"/>
            </a:ext>
          </a:extLst>
        </xdr:cNvPr>
        <xdr:cNvSpPr txBox="1"/>
      </xdr:nvSpPr>
      <xdr:spPr>
        <a:xfrm>
          <a:off x="134372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784" name="n_2aveValue【庁舎】&#10;有形固定資産減価償却率">
          <a:extLst>
            <a:ext uri="{FF2B5EF4-FFF2-40B4-BE49-F238E27FC236}">
              <a16:creationId xmlns:a16="http://schemas.microsoft.com/office/drawing/2014/main" id="{352293A7-BFDB-4C8C-A6BD-35E47B6F5FF7}"/>
            </a:ext>
          </a:extLst>
        </xdr:cNvPr>
        <xdr:cNvSpPr txBox="1"/>
      </xdr:nvSpPr>
      <xdr:spPr>
        <a:xfrm>
          <a:off x="12675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85" name="n_3aveValue【庁舎】&#10;有形固定資産減価償却率">
          <a:extLst>
            <a:ext uri="{FF2B5EF4-FFF2-40B4-BE49-F238E27FC236}">
              <a16:creationId xmlns:a16="http://schemas.microsoft.com/office/drawing/2014/main" id="{3BB65312-2002-4F15-8851-B484D4F69009}"/>
            </a:ext>
          </a:extLst>
        </xdr:cNvPr>
        <xdr:cNvSpPr txBox="1"/>
      </xdr:nvSpPr>
      <xdr:spPr>
        <a:xfrm>
          <a:off x="119005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6" name="n_4aveValue【庁舎】&#10;有形固定資産減価償却率">
          <a:extLst>
            <a:ext uri="{FF2B5EF4-FFF2-40B4-BE49-F238E27FC236}">
              <a16:creationId xmlns:a16="http://schemas.microsoft.com/office/drawing/2014/main" id="{812E5B25-0F46-4C55-9EA6-5157C5C0F66B}"/>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80571</xdr:rowOff>
    </xdr:from>
    <xdr:ext cx="405111" cy="259045"/>
    <xdr:sp macro="" textlink="">
      <xdr:nvSpPr>
        <xdr:cNvPr id="787" name="n_1mainValue【庁舎】&#10;有形固定資産減価償却率">
          <a:extLst>
            <a:ext uri="{FF2B5EF4-FFF2-40B4-BE49-F238E27FC236}">
              <a16:creationId xmlns:a16="http://schemas.microsoft.com/office/drawing/2014/main" id="{4B0670C4-F9D5-416D-AC64-91E1D24E8CB5}"/>
            </a:ext>
          </a:extLst>
        </xdr:cNvPr>
        <xdr:cNvSpPr txBox="1"/>
      </xdr:nvSpPr>
      <xdr:spPr>
        <a:xfrm>
          <a:off x="134372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88735</xdr:rowOff>
    </xdr:from>
    <xdr:ext cx="405111" cy="259045"/>
    <xdr:sp macro="" textlink="">
      <xdr:nvSpPr>
        <xdr:cNvPr id="788" name="n_2mainValue【庁舎】&#10;有形固定資産減価償却率">
          <a:extLst>
            <a:ext uri="{FF2B5EF4-FFF2-40B4-BE49-F238E27FC236}">
              <a16:creationId xmlns:a16="http://schemas.microsoft.com/office/drawing/2014/main" id="{992C47EB-0907-4F1D-8204-816BC75FD0E2}"/>
            </a:ext>
          </a:extLst>
        </xdr:cNvPr>
        <xdr:cNvSpPr txBox="1"/>
      </xdr:nvSpPr>
      <xdr:spPr>
        <a:xfrm>
          <a:off x="12675244" y="1819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82204</xdr:rowOff>
    </xdr:from>
    <xdr:ext cx="405111" cy="259045"/>
    <xdr:sp macro="" textlink="">
      <xdr:nvSpPr>
        <xdr:cNvPr id="789" name="n_3mainValue【庁舎】&#10;有形固定資産減価償却率">
          <a:extLst>
            <a:ext uri="{FF2B5EF4-FFF2-40B4-BE49-F238E27FC236}">
              <a16:creationId xmlns:a16="http://schemas.microsoft.com/office/drawing/2014/main" id="{3B83B822-94CC-47DE-981C-4BAD16E52251}"/>
            </a:ext>
          </a:extLst>
        </xdr:cNvPr>
        <xdr:cNvSpPr txBox="1"/>
      </xdr:nvSpPr>
      <xdr:spPr>
        <a:xfrm>
          <a:off x="11900544" y="1818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80571</xdr:rowOff>
    </xdr:from>
    <xdr:ext cx="405111" cy="259045"/>
    <xdr:sp macro="" textlink="">
      <xdr:nvSpPr>
        <xdr:cNvPr id="790" name="n_4mainValue【庁舎】&#10;有形固定資産減価償却率">
          <a:extLst>
            <a:ext uri="{FF2B5EF4-FFF2-40B4-BE49-F238E27FC236}">
              <a16:creationId xmlns:a16="http://schemas.microsoft.com/office/drawing/2014/main" id="{BA61BFBF-24DA-4BD2-9C3E-A6E1EF78922A}"/>
            </a:ext>
          </a:extLst>
        </xdr:cNvPr>
        <xdr:cNvSpPr txBox="1"/>
      </xdr:nvSpPr>
      <xdr:spPr>
        <a:xfrm>
          <a:off x="1110298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50F156BF-53DC-4F35-8AD3-0D0EE6BFE51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E370B19D-1165-427E-BD1C-8FAF139ACB8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9A01608B-4EFA-4815-A0A5-2197B2C310C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69F951FE-3CD5-479E-8512-41E366CCDD6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927B9867-03E0-4118-8B47-B50B75E505E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9D25E877-7935-427D-902F-43AFB0E4C5E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A78905C5-940E-4B7F-A503-AAE565FA2DB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7581843F-2044-468F-BB08-154B0C66BC9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5A28220D-FF2D-49FE-AACF-42950BFCC52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6B5C4A7A-56BF-4095-A9B5-78F09ABFDE7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15738E80-EE97-4520-8112-6258C993F414}"/>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60D09F91-49DF-4AFB-BE51-F9DCAB25A349}"/>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D7466662-5C1D-4F9F-A4E1-12F1BA8586E8}"/>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76D1A4F7-66DD-4938-9914-FB8B765DF355}"/>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BC47866B-169D-43C8-93DE-11C23AE2296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1F66F7FA-F327-469E-86C9-D4A3946B56B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6084872A-8E0C-4BAB-98DF-C1D8FA211D5F}"/>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DD12BBD4-786A-479D-B726-690DAF8D791B}"/>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5716BC3A-10A4-4700-8526-F514FD235BD4}"/>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1A86F5A4-BEBA-47D8-879B-06CB3C18711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1757CA40-79E9-4364-9935-D854C37C4DB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BE54FD25-ED48-426C-8FFD-C52193792622}"/>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2967D8DA-89B1-418B-9D97-D16D740D621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8A7153E8-F044-4D2F-9EB8-B62B7055706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A9BC7CBC-409F-4044-9FD3-9EF1D43A7F6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16" name="直線コネクタ 815">
          <a:extLst>
            <a:ext uri="{FF2B5EF4-FFF2-40B4-BE49-F238E27FC236}">
              <a16:creationId xmlns:a16="http://schemas.microsoft.com/office/drawing/2014/main" id="{D19C4C1B-1913-4067-8727-29E665130286}"/>
            </a:ext>
          </a:extLst>
        </xdr:cNvPr>
        <xdr:cNvCxnSpPr/>
      </xdr:nvCxnSpPr>
      <xdr:spPr>
        <a:xfrm flipV="1">
          <a:off x="19509104" y="1664806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17" name="【庁舎】&#10;一人当たり面積最小値テキスト">
          <a:extLst>
            <a:ext uri="{FF2B5EF4-FFF2-40B4-BE49-F238E27FC236}">
              <a16:creationId xmlns:a16="http://schemas.microsoft.com/office/drawing/2014/main" id="{82308BF0-930A-4E5C-9146-5AF9B6C9CAAB}"/>
            </a:ext>
          </a:extLst>
        </xdr:cNvPr>
        <xdr:cNvSpPr txBox="1"/>
      </xdr:nvSpPr>
      <xdr:spPr>
        <a:xfrm>
          <a:off x="1954784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18" name="直線コネクタ 817">
          <a:extLst>
            <a:ext uri="{FF2B5EF4-FFF2-40B4-BE49-F238E27FC236}">
              <a16:creationId xmlns:a16="http://schemas.microsoft.com/office/drawing/2014/main" id="{A7D16A8A-7562-42A0-B668-59F2B98223A4}"/>
            </a:ext>
          </a:extLst>
        </xdr:cNvPr>
        <xdr:cNvCxnSpPr/>
      </xdr:nvCxnSpPr>
      <xdr:spPr>
        <a:xfrm>
          <a:off x="19443700" y="18106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19" name="【庁舎】&#10;一人当たり面積最大値テキスト">
          <a:extLst>
            <a:ext uri="{FF2B5EF4-FFF2-40B4-BE49-F238E27FC236}">
              <a16:creationId xmlns:a16="http://schemas.microsoft.com/office/drawing/2014/main" id="{949E4BCF-D2E4-4775-BAC4-4CCECC06DC1E}"/>
            </a:ext>
          </a:extLst>
        </xdr:cNvPr>
        <xdr:cNvSpPr txBox="1"/>
      </xdr:nvSpPr>
      <xdr:spPr>
        <a:xfrm>
          <a:off x="19547840" y="164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0" name="直線コネクタ 819">
          <a:extLst>
            <a:ext uri="{FF2B5EF4-FFF2-40B4-BE49-F238E27FC236}">
              <a16:creationId xmlns:a16="http://schemas.microsoft.com/office/drawing/2014/main" id="{EDAD31A0-428E-4931-AD6A-29A57C165DB4}"/>
            </a:ext>
          </a:extLst>
        </xdr:cNvPr>
        <xdr:cNvCxnSpPr/>
      </xdr:nvCxnSpPr>
      <xdr:spPr>
        <a:xfrm>
          <a:off x="19443700" y="1664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821" name="【庁舎】&#10;一人当たり面積平均値テキスト">
          <a:extLst>
            <a:ext uri="{FF2B5EF4-FFF2-40B4-BE49-F238E27FC236}">
              <a16:creationId xmlns:a16="http://schemas.microsoft.com/office/drawing/2014/main" id="{493DC836-6820-4603-BF7B-2847AB5BB1AD}"/>
            </a:ext>
          </a:extLst>
        </xdr:cNvPr>
        <xdr:cNvSpPr txBox="1"/>
      </xdr:nvSpPr>
      <xdr:spPr>
        <a:xfrm>
          <a:off x="19547840" y="1750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2" name="フローチャート: 判断 821">
          <a:extLst>
            <a:ext uri="{FF2B5EF4-FFF2-40B4-BE49-F238E27FC236}">
              <a16:creationId xmlns:a16="http://schemas.microsoft.com/office/drawing/2014/main" id="{3BA4CD46-3E33-42F5-96DA-855761F8A4C3}"/>
            </a:ext>
          </a:extLst>
        </xdr:cNvPr>
        <xdr:cNvSpPr/>
      </xdr:nvSpPr>
      <xdr:spPr>
        <a:xfrm>
          <a:off x="194589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3" name="フローチャート: 判断 822">
          <a:extLst>
            <a:ext uri="{FF2B5EF4-FFF2-40B4-BE49-F238E27FC236}">
              <a16:creationId xmlns:a16="http://schemas.microsoft.com/office/drawing/2014/main" id="{4C16819A-C903-46DF-AA21-8864C16A75DA}"/>
            </a:ext>
          </a:extLst>
        </xdr:cNvPr>
        <xdr:cNvSpPr/>
      </xdr:nvSpPr>
      <xdr:spPr>
        <a:xfrm>
          <a:off x="18735040" y="17671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4" name="フローチャート: 判断 823">
          <a:extLst>
            <a:ext uri="{FF2B5EF4-FFF2-40B4-BE49-F238E27FC236}">
              <a16:creationId xmlns:a16="http://schemas.microsoft.com/office/drawing/2014/main" id="{4F85DA78-DA5B-4C5F-9DFB-6BDE69ED8FF1}"/>
            </a:ext>
          </a:extLst>
        </xdr:cNvPr>
        <xdr:cNvSpPr/>
      </xdr:nvSpPr>
      <xdr:spPr>
        <a:xfrm>
          <a:off x="17937480" y="17678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825" name="フローチャート: 判断 824">
          <a:extLst>
            <a:ext uri="{FF2B5EF4-FFF2-40B4-BE49-F238E27FC236}">
              <a16:creationId xmlns:a16="http://schemas.microsoft.com/office/drawing/2014/main" id="{C665F6BC-A012-4E4E-AFEF-696D59E3757F}"/>
            </a:ext>
          </a:extLst>
        </xdr:cNvPr>
        <xdr:cNvSpPr/>
      </xdr:nvSpPr>
      <xdr:spPr>
        <a:xfrm>
          <a:off x="17162780" y="1757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103777</xdr:rowOff>
    </xdr:from>
    <xdr:to>
      <xdr:col>98</xdr:col>
      <xdr:colOff>38100</xdr:colOff>
      <xdr:row>105</xdr:row>
      <xdr:rowOff>33927</xdr:rowOff>
    </xdr:to>
    <xdr:sp macro="" textlink="">
      <xdr:nvSpPr>
        <xdr:cNvPr id="826" name="フローチャート: 判断 825">
          <a:extLst>
            <a:ext uri="{FF2B5EF4-FFF2-40B4-BE49-F238E27FC236}">
              <a16:creationId xmlns:a16="http://schemas.microsoft.com/office/drawing/2014/main" id="{05E4CA62-3D21-4B7B-B3FB-C4869A19F313}"/>
            </a:ext>
          </a:extLst>
        </xdr:cNvPr>
        <xdr:cNvSpPr/>
      </xdr:nvSpPr>
      <xdr:spPr>
        <a:xfrm>
          <a:off x="16388080" y="175383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2502011-BC45-485C-8D74-F829B993DD5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DC2889D-683E-4DD1-BF21-2825D251025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936896F-B9F0-4D77-B6EF-4D3B905AE37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B2CA67C-8697-4CDC-A2D1-85A76122456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7D11F8A-72DB-4706-9094-33230D4F3A9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95613</xdr:rowOff>
    </xdr:from>
    <xdr:to>
      <xdr:col>116</xdr:col>
      <xdr:colOff>114300</xdr:colOff>
      <xdr:row>106</xdr:row>
      <xdr:rowOff>25763</xdr:rowOff>
    </xdr:to>
    <xdr:sp macro="" textlink="">
      <xdr:nvSpPr>
        <xdr:cNvPr id="832" name="楕円 831">
          <a:extLst>
            <a:ext uri="{FF2B5EF4-FFF2-40B4-BE49-F238E27FC236}">
              <a16:creationId xmlns:a16="http://schemas.microsoft.com/office/drawing/2014/main" id="{8A1A6EF5-50AF-46E9-9B55-0E8E0E163C13}"/>
            </a:ext>
          </a:extLst>
        </xdr:cNvPr>
        <xdr:cNvSpPr/>
      </xdr:nvSpPr>
      <xdr:spPr>
        <a:xfrm>
          <a:off x="19458940" y="176978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74040</xdr:rowOff>
    </xdr:from>
    <xdr:ext cx="469744" cy="259045"/>
    <xdr:sp macro="" textlink="">
      <xdr:nvSpPr>
        <xdr:cNvPr id="833" name="【庁舎】&#10;一人当たり面積該当値テキスト">
          <a:extLst>
            <a:ext uri="{FF2B5EF4-FFF2-40B4-BE49-F238E27FC236}">
              <a16:creationId xmlns:a16="http://schemas.microsoft.com/office/drawing/2014/main" id="{F303B29C-885A-4DFD-992C-35222FFA4030}"/>
            </a:ext>
          </a:extLst>
        </xdr:cNvPr>
        <xdr:cNvSpPr txBox="1"/>
      </xdr:nvSpPr>
      <xdr:spPr>
        <a:xfrm>
          <a:off x="19547840" y="1767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92348</xdr:rowOff>
    </xdr:from>
    <xdr:to>
      <xdr:col>112</xdr:col>
      <xdr:colOff>38100</xdr:colOff>
      <xdr:row>106</xdr:row>
      <xdr:rowOff>22498</xdr:rowOff>
    </xdr:to>
    <xdr:sp macro="" textlink="">
      <xdr:nvSpPr>
        <xdr:cNvPr id="834" name="楕円 833">
          <a:extLst>
            <a:ext uri="{FF2B5EF4-FFF2-40B4-BE49-F238E27FC236}">
              <a16:creationId xmlns:a16="http://schemas.microsoft.com/office/drawing/2014/main" id="{5527B8C5-D375-4A35-BA21-2A96E896A8D7}"/>
            </a:ext>
          </a:extLst>
        </xdr:cNvPr>
        <xdr:cNvSpPr/>
      </xdr:nvSpPr>
      <xdr:spPr>
        <a:xfrm>
          <a:off x="18735040" y="17694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143148</xdr:rowOff>
    </xdr:from>
    <xdr:to>
      <xdr:col>116</xdr:col>
      <xdr:colOff>63500</xdr:colOff>
      <xdr:row>105</xdr:row>
      <xdr:rowOff>146413</xdr:rowOff>
    </xdr:to>
    <xdr:cxnSp macro="">
      <xdr:nvCxnSpPr>
        <xdr:cNvPr id="835" name="直線コネクタ 834">
          <a:extLst>
            <a:ext uri="{FF2B5EF4-FFF2-40B4-BE49-F238E27FC236}">
              <a16:creationId xmlns:a16="http://schemas.microsoft.com/office/drawing/2014/main" id="{88427488-849D-4EE4-91FC-5F15891701C2}"/>
            </a:ext>
          </a:extLst>
        </xdr:cNvPr>
        <xdr:cNvCxnSpPr/>
      </xdr:nvCxnSpPr>
      <xdr:spPr>
        <a:xfrm>
          <a:off x="18778220" y="17745348"/>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85816</xdr:rowOff>
    </xdr:from>
    <xdr:to>
      <xdr:col>107</xdr:col>
      <xdr:colOff>101600</xdr:colOff>
      <xdr:row>106</xdr:row>
      <xdr:rowOff>15966</xdr:rowOff>
    </xdr:to>
    <xdr:sp macro="" textlink="">
      <xdr:nvSpPr>
        <xdr:cNvPr id="836" name="楕円 835">
          <a:extLst>
            <a:ext uri="{FF2B5EF4-FFF2-40B4-BE49-F238E27FC236}">
              <a16:creationId xmlns:a16="http://schemas.microsoft.com/office/drawing/2014/main" id="{D8C25723-5276-4FEC-AD8D-869964E8471C}"/>
            </a:ext>
          </a:extLst>
        </xdr:cNvPr>
        <xdr:cNvSpPr/>
      </xdr:nvSpPr>
      <xdr:spPr>
        <a:xfrm>
          <a:off x="17937480" y="17688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136616</xdr:rowOff>
    </xdr:from>
    <xdr:to>
      <xdr:col>111</xdr:col>
      <xdr:colOff>177800</xdr:colOff>
      <xdr:row>105</xdr:row>
      <xdr:rowOff>143148</xdr:rowOff>
    </xdr:to>
    <xdr:cxnSp macro="">
      <xdr:nvCxnSpPr>
        <xdr:cNvPr id="837" name="直線コネクタ 836">
          <a:extLst>
            <a:ext uri="{FF2B5EF4-FFF2-40B4-BE49-F238E27FC236}">
              <a16:creationId xmlns:a16="http://schemas.microsoft.com/office/drawing/2014/main" id="{111C7D43-74FD-48F1-AF4B-CB2FCEAA9F1E}"/>
            </a:ext>
          </a:extLst>
        </xdr:cNvPr>
        <xdr:cNvCxnSpPr/>
      </xdr:nvCxnSpPr>
      <xdr:spPr>
        <a:xfrm>
          <a:off x="17988280" y="17738816"/>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85816</xdr:rowOff>
    </xdr:from>
    <xdr:to>
      <xdr:col>102</xdr:col>
      <xdr:colOff>165100</xdr:colOff>
      <xdr:row>106</xdr:row>
      <xdr:rowOff>15966</xdr:rowOff>
    </xdr:to>
    <xdr:sp macro="" textlink="">
      <xdr:nvSpPr>
        <xdr:cNvPr id="838" name="楕円 837">
          <a:extLst>
            <a:ext uri="{FF2B5EF4-FFF2-40B4-BE49-F238E27FC236}">
              <a16:creationId xmlns:a16="http://schemas.microsoft.com/office/drawing/2014/main" id="{B52B3CBB-BBB8-4629-972D-A1736EE59135}"/>
            </a:ext>
          </a:extLst>
        </xdr:cNvPr>
        <xdr:cNvSpPr/>
      </xdr:nvSpPr>
      <xdr:spPr>
        <a:xfrm>
          <a:off x="17162780" y="17688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136616</xdr:rowOff>
    </xdr:from>
    <xdr:to>
      <xdr:col>107</xdr:col>
      <xdr:colOff>50800</xdr:colOff>
      <xdr:row>105</xdr:row>
      <xdr:rowOff>136616</xdr:rowOff>
    </xdr:to>
    <xdr:cxnSp macro="">
      <xdr:nvCxnSpPr>
        <xdr:cNvPr id="839" name="直線コネクタ 838">
          <a:extLst>
            <a:ext uri="{FF2B5EF4-FFF2-40B4-BE49-F238E27FC236}">
              <a16:creationId xmlns:a16="http://schemas.microsoft.com/office/drawing/2014/main" id="{F77914E7-DA42-4B08-9875-3BB299D2ED2F}"/>
            </a:ext>
          </a:extLst>
        </xdr:cNvPr>
        <xdr:cNvCxnSpPr/>
      </xdr:nvCxnSpPr>
      <xdr:spPr>
        <a:xfrm>
          <a:off x="17213580" y="1773881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40" name="楕円 839">
          <a:extLst>
            <a:ext uri="{FF2B5EF4-FFF2-40B4-BE49-F238E27FC236}">
              <a16:creationId xmlns:a16="http://schemas.microsoft.com/office/drawing/2014/main" id="{9565A800-A734-43C0-88A7-C6231E2B7125}"/>
            </a:ext>
          </a:extLst>
        </xdr:cNvPr>
        <xdr:cNvSpPr/>
      </xdr:nvSpPr>
      <xdr:spPr>
        <a:xfrm>
          <a:off x="16388080" y="1768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136616</xdr:rowOff>
    </xdr:to>
    <xdr:cxnSp macro="">
      <xdr:nvCxnSpPr>
        <xdr:cNvPr id="841" name="直線コネクタ 840">
          <a:extLst>
            <a:ext uri="{FF2B5EF4-FFF2-40B4-BE49-F238E27FC236}">
              <a16:creationId xmlns:a16="http://schemas.microsoft.com/office/drawing/2014/main" id="{B77BFA7F-B34D-4800-88B4-81FF686D8C57}"/>
            </a:ext>
          </a:extLst>
        </xdr:cNvPr>
        <xdr:cNvCxnSpPr/>
      </xdr:nvCxnSpPr>
      <xdr:spPr>
        <a:xfrm>
          <a:off x="16431260" y="1773555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842" name="n_1aveValue【庁舎】&#10;一人当たり面積">
          <a:extLst>
            <a:ext uri="{FF2B5EF4-FFF2-40B4-BE49-F238E27FC236}">
              <a16:creationId xmlns:a16="http://schemas.microsoft.com/office/drawing/2014/main" id="{99143E5E-C2A5-46FE-9579-52A27D0ADC7F}"/>
            </a:ext>
          </a:extLst>
        </xdr:cNvPr>
        <xdr:cNvSpPr txBox="1"/>
      </xdr:nvSpPr>
      <xdr:spPr>
        <a:xfrm>
          <a:off x="18561127" y="1745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43" name="n_2aveValue【庁舎】&#10;一人当たり面積">
          <a:extLst>
            <a:ext uri="{FF2B5EF4-FFF2-40B4-BE49-F238E27FC236}">
              <a16:creationId xmlns:a16="http://schemas.microsoft.com/office/drawing/2014/main" id="{4347B374-2041-4D48-BABA-FE086D61C7E4}"/>
            </a:ext>
          </a:extLst>
        </xdr:cNvPr>
        <xdr:cNvSpPr txBox="1"/>
      </xdr:nvSpPr>
      <xdr:spPr>
        <a:xfrm>
          <a:off x="1777626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83111</xdr:rowOff>
    </xdr:from>
    <xdr:ext cx="469744" cy="259045"/>
    <xdr:sp macro="" textlink="">
      <xdr:nvSpPr>
        <xdr:cNvPr id="844" name="n_3aveValue【庁舎】&#10;一人当たり面積">
          <a:extLst>
            <a:ext uri="{FF2B5EF4-FFF2-40B4-BE49-F238E27FC236}">
              <a16:creationId xmlns:a16="http://schemas.microsoft.com/office/drawing/2014/main" id="{D15FE658-FAFA-4A78-9F07-27008F5ABBF0}"/>
            </a:ext>
          </a:extLst>
        </xdr:cNvPr>
        <xdr:cNvSpPr txBox="1"/>
      </xdr:nvSpPr>
      <xdr:spPr>
        <a:xfrm>
          <a:off x="17001567" y="1735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50454</xdr:rowOff>
    </xdr:from>
    <xdr:ext cx="469744" cy="259045"/>
    <xdr:sp macro="" textlink="">
      <xdr:nvSpPr>
        <xdr:cNvPr id="845" name="n_4aveValue【庁舎】&#10;一人当たり面積">
          <a:extLst>
            <a:ext uri="{FF2B5EF4-FFF2-40B4-BE49-F238E27FC236}">
              <a16:creationId xmlns:a16="http://schemas.microsoft.com/office/drawing/2014/main" id="{C34DB924-DEE9-4276-A71D-355B94772E08}"/>
            </a:ext>
          </a:extLst>
        </xdr:cNvPr>
        <xdr:cNvSpPr txBox="1"/>
      </xdr:nvSpPr>
      <xdr:spPr>
        <a:xfrm>
          <a:off x="16226867" y="173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13625</xdr:rowOff>
    </xdr:from>
    <xdr:ext cx="469744" cy="259045"/>
    <xdr:sp macro="" textlink="">
      <xdr:nvSpPr>
        <xdr:cNvPr id="846" name="n_1mainValue【庁舎】&#10;一人当たり面積">
          <a:extLst>
            <a:ext uri="{FF2B5EF4-FFF2-40B4-BE49-F238E27FC236}">
              <a16:creationId xmlns:a16="http://schemas.microsoft.com/office/drawing/2014/main" id="{4067AFF3-599F-4CC9-ADB8-4AFB691307B7}"/>
            </a:ext>
          </a:extLst>
        </xdr:cNvPr>
        <xdr:cNvSpPr txBox="1"/>
      </xdr:nvSpPr>
      <xdr:spPr>
        <a:xfrm>
          <a:off x="18561127" y="1778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7093</xdr:rowOff>
    </xdr:from>
    <xdr:ext cx="469744" cy="259045"/>
    <xdr:sp macro="" textlink="">
      <xdr:nvSpPr>
        <xdr:cNvPr id="847" name="n_2mainValue【庁舎】&#10;一人当たり面積">
          <a:extLst>
            <a:ext uri="{FF2B5EF4-FFF2-40B4-BE49-F238E27FC236}">
              <a16:creationId xmlns:a16="http://schemas.microsoft.com/office/drawing/2014/main" id="{DFF53A33-CA2E-4812-BC16-A86DE3EE5145}"/>
            </a:ext>
          </a:extLst>
        </xdr:cNvPr>
        <xdr:cNvSpPr txBox="1"/>
      </xdr:nvSpPr>
      <xdr:spPr>
        <a:xfrm>
          <a:off x="17776267" y="1777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7093</xdr:rowOff>
    </xdr:from>
    <xdr:ext cx="469744" cy="259045"/>
    <xdr:sp macro="" textlink="">
      <xdr:nvSpPr>
        <xdr:cNvPr id="848" name="n_3mainValue【庁舎】&#10;一人当たり面積">
          <a:extLst>
            <a:ext uri="{FF2B5EF4-FFF2-40B4-BE49-F238E27FC236}">
              <a16:creationId xmlns:a16="http://schemas.microsoft.com/office/drawing/2014/main" id="{AEC62365-1D61-47A2-B6AC-CE3EC2B25584}"/>
            </a:ext>
          </a:extLst>
        </xdr:cNvPr>
        <xdr:cNvSpPr txBox="1"/>
      </xdr:nvSpPr>
      <xdr:spPr>
        <a:xfrm>
          <a:off x="17001567" y="1777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49" name="n_4mainValue【庁舎】&#10;一人当たり面積">
          <a:extLst>
            <a:ext uri="{FF2B5EF4-FFF2-40B4-BE49-F238E27FC236}">
              <a16:creationId xmlns:a16="http://schemas.microsoft.com/office/drawing/2014/main" id="{FFFB527F-8FD7-4939-A7EB-FFB00A97F776}"/>
            </a:ext>
          </a:extLst>
        </xdr:cNvPr>
        <xdr:cNvSpPr txBox="1"/>
      </xdr:nvSpPr>
      <xdr:spPr>
        <a:xfrm>
          <a:off x="162268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1E498437-0066-4229-B3D7-890E212C567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F0D4DBB9-E531-4F1C-BC05-05023052EE6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567AF58F-62E3-4559-BBCD-25216CE73D9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類似団体と比較すると、本市では特に体育館、福祉施設、庁舎において有形固定資産減価償却率が高く、施設の老朽化が進行している状況にある。</a:t>
          </a:r>
          <a:br>
            <a:rPr lang="ja-JP" altLang="en-US"/>
          </a:br>
          <a:r>
            <a:rPr lang="ja-JP" altLang="en-US"/>
            <a:t>一方、最も減価償却率が低いのは消防施設であり、瑞穂消防署が平成</a:t>
          </a:r>
          <a:r>
            <a:rPr lang="en-US" altLang="ja-JP"/>
            <a:t>20</a:t>
          </a:r>
          <a:r>
            <a:rPr lang="ja-JP" altLang="en-US"/>
            <a:t>年に建築されており、本市の公共施設の中では比較的新しい建物であることが要因となっている。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a:t>庁舎については、穂積庁舎が築</a:t>
          </a:r>
          <a:r>
            <a:rPr lang="en-US" altLang="ja-JP"/>
            <a:t>60</a:t>
          </a:r>
          <a:r>
            <a:rPr lang="ja-JP" altLang="en-US"/>
            <a:t>年近く、巣南庁舎でも築</a:t>
          </a:r>
          <a:r>
            <a:rPr lang="en-US" altLang="ja-JP"/>
            <a:t>30</a:t>
          </a:r>
          <a:r>
            <a:rPr lang="ja-JP" altLang="en-US"/>
            <a:t>年が経過しているため、施設全体の減価償却率が高い水準となっている。この現状を踏まえて、</a:t>
          </a:r>
          <a:r>
            <a:rPr lang="ja-JP" altLang="ja-JP" sz="1100">
              <a:solidFill>
                <a:schemeClr val="dk1"/>
              </a:solidFill>
              <a:effectLst/>
              <a:latin typeface="+mn-lt"/>
              <a:ea typeface="+mn-ea"/>
              <a:cs typeface="+mn-cs"/>
            </a:rPr>
            <a:t>庁舎の建て替えを検討しており、</a:t>
          </a:r>
          <a:r>
            <a:rPr lang="ja-JP" altLang="ja-JP" sz="1100" b="0">
              <a:solidFill>
                <a:schemeClr val="dk1"/>
              </a:solidFill>
              <a:effectLst/>
              <a:latin typeface="+mn-lt"/>
              <a:ea typeface="+mn-ea"/>
              <a:cs typeface="+mn-cs"/>
            </a:rPr>
            <a:t>瑞穂市新庁舎建設検討委員会を立ち上げて協議を進めている。</a:t>
          </a:r>
          <a:endParaRPr lang="ja-JP" altLang="ja-JP">
            <a:effectLst/>
          </a:endParaRPr>
        </a:p>
        <a:p>
          <a:r>
            <a:rPr lang="ja-JP" altLang="en-US"/>
            <a:t>また、</a:t>
          </a:r>
          <a:r>
            <a:rPr lang="ja-JP" altLang="en-US">
              <a:solidFill>
                <a:sysClr val="windowText" lastClr="000000"/>
              </a:solidFill>
            </a:rPr>
            <a:t>市民会館として分類されている総合センターについては築</a:t>
          </a:r>
          <a:r>
            <a:rPr lang="en-US" altLang="ja-JP">
              <a:solidFill>
                <a:sysClr val="windowText" lastClr="000000"/>
              </a:solidFill>
            </a:rPr>
            <a:t>30</a:t>
          </a:r>
          <a:r>
            <a:rPr lang="ja-JP" altLang="en-US">
              <a:solidFill>
                <a:sysClr val="windowText" lastClr="000000"/>
              </a:solidFill>
            </a:rPr>
            <a:t>年近く経過しているが、毎年計画的に部分的な改修を実施し、維持管理に努めている。</a:t>
          </a:r>
        </a:p>
        <a:p>
          <a:r>
            <a:rPr lang="ja-JP" altLang="en-US"/>
            <a:t>今後も各施設の状況に応じた適切な維持管理を継続するとともに、老朽化が著しい施設については、長寿命化や建て替えなどの必要性を総合的に判断し、公共施設等総合管理計画に基づき対応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56,329
53,639
28.19
21,687,450
20,789,234
625,554
12,254,320
10,882,117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類似団体平均とほぼ同水準であり、横ばいで推移している。令和３年度以降低下しているが、これは単年度の指数が高かった令和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年度までの数値が対象から外れたことが大きい。単年度の指数は令和３年度に</a:t>
          </a:r>
          <a:r>
            <a:rPr kumimoji="1" lang="en-US" altLang="ja-JP" sz="1300">
              <a:latin typeface="ＭＳ Ｐゴシック" panose="020B0600070205080204" pitchFamily="50" charset="-128"/>
              <a:ea typeface="ＭＳ Ｐゴシック" panose="020B0600070205080204" pitchFamily="50" charset="-128"/>
            </a:rPr>
            <a:t>0.718</a:t>
          </a:r>
          <a:r>
            <a:rPr kumimoji="1" lang="ja-JP" altLang="en-US" sz="1300">
              <a:latin typeface="ＭＳ Ｐゴシック" panose="020B0600070205080204" pitchFamily="50" charset="-128"/>
              <a:ea typeface="ＭＳ Ｐゴシック" panose="020B0600070205080204" pitchFamily="50" charset="-128"/>
            </a:rPr>
            <a:t>まで下がったものの、以降は若干増加しており、これは社会福祉費や高齢者保健福祉費の増などの社会保障経費の増は見られるが、それ以上に地方消費税交付金の増や、新築住宅の増加による固定資産税（家屋分）の増、納税義務者の増加による市民税所得割など歳入の増加があるためである。今後も歳出削減及び税収等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051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繰上償還を実施してきたことによる公債費の抑制などにより、類似団体平均を上回る状況が続いていたが、令和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比率算定の分子となる会計年度任用職員報酬や手当の増などによる人件費の増、物価高騰の影響による物件費の増、令和５年度は社会保障経費の増による扶助費の増や繰上償還による公債費の増などにより、ほとんどの性質において経常収支比率が前年度より上昇しており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170180</xdr:rowOff>
    </xdr:from>
    <xdr:to>
      <xdr:col>23</xdr:col>
      <xdr:colOff>133350</xdr:colOff>
      <xdr:row>65</xdr:row>
      <xdr:rowOff>165523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457180"/>
          <a:ext cx="0" cy="852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85107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20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170180</xdr:rowOff>
    </xdr:from>
    <xdr:to>
      <xdr:col>24</xdr:col>
      <xdr:colOff>12700</xdr:colOff>
      <xdr:row>60</xdr:row>
      <xdr:rowOff>170180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45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59055</xdr:rowOff>
    </xdr:from>
    <xdr:to>
      <xdr:col>23</xdr:col>
      <xdr:colOff>133350</xdr:colOff>
      <xdr:row>62</xdr:row>
      <xdr:rowOff>84667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17505"/>
          <a:ext cx="8382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152612</xdr:rowOff>
    </xdr:from>
    <xdr:to>
      <xdr:col>19</xdr:col>
      <xdr:colOff>133350</xdr:colOff>
      <xdr:row>61</xdr:row>
      <xdr:rowOff>59055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68162"/>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27305</xdr:rowOff>
    </xdr:from>
    <xdr:to>
      <xdr:col>19</xdr:col>
      <xdr:colOff>184150</xdr:colOff>
      <xdr:row>63</xdr:row>
      <xdr:rowOff>128905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113682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5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152612</xdr:rowOff>
    </xdr:from>
    <xdr:to>
      <xdr:col>15</xdr:col>
      <xdr:colOff>82550</xdr:colOff>
      <xdr:row>61</xdr:row>
      <xdr:rowOff>75142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68162"/>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53975</xdr:rowOff>
    </xdr:from>
    <xdr:to>
      <xdr:col>15</xdr:col>
      <xdr:colOff>133350</xdr:colOff>
      <xdr:row>62</xdr:row>
      <xdr:rowOff>155575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140352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75142</xdr:rowOff>
    </xdr:from>
    <xdr:to>
      <xdr:col>11</xdr:col>
      <xdr:colOff>31750</xdr:colOff>
      <xdr:row>62</xdr:row>
      <xdr:rowOff>12277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33592"/>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109660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8255</xdr:rowOff>
    </xdr:from>
    <xdr:to>
      <xdr:col>19</xdr:col>
      <xdr:colOff>184150</xdr:colOff>
      <xdr:row>61</xdr:row>
      <xdr:rowOff>109855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120032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101812</xdr:rowOff>
    </xdr:from>
    <xdr:to>
      <xdr:col>15</xdr:col>
      <xdr:colOff>133350</xdr:colOff>
      <xdr:row>60</xdr:row>
      <xdr:rowOff>31962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42139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8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24342</xdr:rowOff>
    </xdr:from>
    <xdr:to>
      <xdr:col>11</xdr:col>
      <xdr:colOff>82550</xdr:colOff>
      <xdr:row>61</xdr:row>
      <xdr:rowOff>125942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136119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[128,382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令和元年度以降人件費の増や物価高騰による物件費の増、また公共施設の老朽化による維持管理費の増などにより決算額は増化しておりましたが、類似団体平均と同様に令和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年度は微減となりました。これは新型コロナワクチン接種関連の経費の減による影響が考えられる。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今後は大月多目的広場を中心とし周辺一体の公共施設に指定管理者制度を導入することを検討しており、これにより人件費や維持管理費などのコスト削減を図りたい。</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96143</xdr:rowOff>
    </xdr:from>
    <xdr:to>
      <xdr:col>23</xdr:col>
      <xdr:colOff>133350</xdr:colOff>
      <xdr:row>82</xdr:row>
      <xdr:rowOff>97668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55043"/>
          <a:ext cx="8382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76964</xdr:rowOff>
    </xdr:from>
    <xdr:to>
      <xdr:col>19</xdr:col>
      <xdr:colOff>133350</xdr:colOff>
      <xdr:row>82</xdr:row>
      <xdr:rowOff>97668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35864"/>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169673</xdr:rowOff>
    </xdr:from>
    <xdr:to>
      <xdr:col>15</xdr:col>
      <xdr:colOff>82550</xdr:colOff>
      <xdr:row>82</xdr:row>
      <xdr:rowOff>76964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57123"/>
          <a:ext cx="889000" cy="7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94706</xdr:rowOff>
    </xdr:from>
    <xdr:to>
      <xdr:col>11</xdr:col>
      <xdr:colOff>31750</xdr:colOff>
      <xdr:row>81</xdr:row>
      <xdr:rowOff>169673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82156"/>
          <a:ext cx="889000" cy="7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140791</xdr:rowOff>
    </xdr:from>
    <xdr:to>
      <xdr:col>11</xdr:col>
      <xdr:colOff>82550</xdr:colOff>
      <xdr:row>83</xdr:row>
      <xdr:rowOff>70941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55718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46038</xdr:rowOff>
    </xdr:from>
    <xdr:to>
      <xdr:col>7</xdr:col>
      <xdr:colOff>31750</xdr:colOff>
      <xdr:row>82</xdr:row>
      <xdr:rowOff>147638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132415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45343</xdr:rowOff>
    </xdr:from>
    <xdr:to>
      <xdr:col>23</xdr:col>
      <xdr:colOff>184150</xdr:colOff>
      <xdr:row>82</xdr:row>
      <xdr:rowOff>146943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0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61870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46868</xdr:rowOff>
    </xdr:from>
    <xdr:to>
      <xdr:col>19</xdr:col>
      <xdr:colOff>184150</xdr:colOff>
      <xdr:row>82</xdr:row>
      <xdr:rowOff>148468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158645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4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26164</xdr:rowOff>
    </xdr:from>
    <xdr:to>
      <xdr:col>15</xdr:col>
      <xdr:colOff>133350</xdr:colOff>
      <xdr:row>82</xdr:row>
      <xdr:rowOff>127764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137941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5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118873</xdr:rowOff>
    </xdr:from>
    <xdr:to>
      <xdr:col>11</xdr:col>
      <xdr:colOff>82550</xdr:colOff>
      <xdr:row>82</xdr:row>
      <xdr:rowOff>49023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59200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43906</xdr:rowOff>
    </xdr:from>
    <xdr:to>
      <xdr:col>7</xdr:col>
      <xdr:colOff>31750</xdr:colOff>
      <xdr:row>81</xdr:row>
      <xdr:rowOff>145506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155683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0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依然として類似団体内ではかなり低い水準にある。　</a:t>
          </a:r>
        </a:p>
        <a:p>
          <a:r>
            <a:rPr kumimoji="1" lang="ja-JP" altLang="en-US" sz="1300">
              <a:latin typeface="ＭＳ Ｐゴシック" panose="020B0600070205080204" pitchFamily="50" charset="-128"/>
              <a:ea typeface="ＭＳ Ｐゴシック" panose="020B0600070205080204" pitchFamily="50" charset="-128"/>
            </a:rPr>
            <a:t>　経験加算制度や復職時昇給制度の導入が遅れたことなどが要因と考えられる。</a:t>
          </a:r>
        </a:p>
        <a:p>
          <a:r>
            <a:rPr kumimoji="1" lang="ja-JP" altLang="en-US" sz="1300">
              <a:latin typeface="ＭＳ Ｐゴシック" panose="020B0600070205080204" pitchFamily="50" charset="-128"/>
              <a:ea typeface="ＭＳ Ｐゴシック" panose="020B0600070205080204" pitchFamily="50" charset="-128"/>
            </a:rPr>
            <a:t>　職員の増員を図る中で、退職者より新規採用者が多いことなどにより令和５年度は前年より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ポイントの減となった。引き続き、人事院勧告を踏まえ、適正化に努めていく。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82</xdr:row>
      <xdr:rowOff>143934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001750"/>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143934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224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84</xdr:row>
      <xdr:rowOff>22225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12240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103716</xdr:rowOff>
    </xdr:from>
    <xdr:to>
      <xdr:col>68</xdr:col>
      <xdr:colOff>152400</xdr:colOff>
      <xdr:row>84</xdr:row>
      <xdr:rowOff>22225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62616"/>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80027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142875</xdr:rowOff>
    </xdr:from>
    <xdr:to>
      <xdr:col>68</xdr:col>
      <xdr:colOff>203200</xdr:colOff>
      <xdr:row>84</xdr:row>
      <xdr:rowOff>73025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83202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ほぼ同水準で推移しており、類似団体平均を下回る状況が続いている。定員管理計画においては職員数を増員することとしているが、計画通りに採用できておらず、休業中等の職員も含めた総職員数でも５</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程度不足している状況が続いている。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事業の見直しや民間委託等の効率化を図りながら、引き続き採用についても努力していく。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59584</xdr:rowOff>
    </xdr:from>
    <xdr:to>
      <xdr:col>81</xdr:col>
      <xdr:colOff>44450</xdr:colOff>
      <xdr:row>60</xdr:row>
      <xdr:rowOff>69638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4658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59584</xdr:rowOff>
    </xdr:from>
    <xdr:to>
      <xdr:col>77</xdr:col>
      <xdr:colOff>44450</xdr:colOff>
      <xdr:row>60</xdr:row>
      <xdr:rowOff>69638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4658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69638</xdr:rowOff>
    </xdr:from>
    <xdr:to>
      <xdr:col>72</xdr:col>
      <xdr:colOff>203200</xdr:colOff>
      <xdr:row>60</xdr:row>
      <xdr:rowOff>73660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35663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57573</xdr:rowOff>
    </xdr:from>
    <xdr:to>
      <xdr:col>68</xdr:col>
      <xdr:colOff>152400</xdr:colOff>
      <xdr:row>60</xdr:row>
      <xdr:rowOff>73660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445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18838</xdr:rowOff>
    </xdr:from>
    <xdr:to>
      <xdr:col>81</xdr:col>
      <xdr:colOff>95250</xdr:colOff>
      <xdr:row>60</xdr:row>
      <xdr:rowOff>120438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35365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5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8784</xdr:rowOff>
    </xdr:from>
    <xdr:to>
      <xdr:col>77</xdr:col>
      <xdr:colOff>95250</xdr:colOff>
      <xdr:row>60</xdr:row>
      <xdr:rowOff>110384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120561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6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18838</xdr:rowOff>
    </xdr:from>
    <xdr:to>
      <xdr:col>73</xdr:col>
      <xdr:colOff>44450</xdr:colOff>
      <xdr:row>60</xdr:row>
      <xdr:rowOff>120438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130615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22860</xdr:rowOff>
    </xdr:from>
    <xdr:to>
      <xdr:col>68</xdr:col>
      <xdr:colOff>203200</xdr:colOff>
      <xdr:row>60</xdr:row>
      <xdr:rowOff>124460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134637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6773</xdr:rowOff>
    </xdr:from>
    <xdr:to>
      <xdr:col>64</xdr:col>
      <xdr:colOff>152400</xdr:colOff>
      <xdr:row>60</xdr:row>
      <xdr:rowOff>108373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118550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を実施してきたことにより公債費の抑制ができており、類似団体平均を下回っている。令和５年度は、多額となった令和３年度の臨時財政対策債の償還が始まったことや、利率上昇に備え元金償還の据置期間を短くしたことにより公債費が増額し、比率の上昇につな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今後大型事業の進捗に伴い市債の発行額が増大し、急激な比率上昇を見込んでいるが、注視しながら事業の平準化を図っていく必要があると考える。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124037</xdr:rowOff>
    </xdr:from>
    <xdr:to>
      <xdr:col>81</xdr:col>
      <xdr:colOff>44450</xdr:colOff>
      <xdr:row>38</xdr:row>
      <xdr:rowOff>164254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3913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99906</xdr:rowOff>
    </xdr:from>
    <xdr:to>
      <xdr:col>77</xdr:col>
      <xdr:colOff>44450</xdr:colOff>
      <xdr:row>38</xdr:row>
      <xdr:rowOff>124037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150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38</xdr:row>
      <xdr:rowOff>99906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5989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38</xdr:row>
      <xdr:rowOff>115994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5989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113454</xdr:rowOff>
    </xdr:from>
    <xdr:to>
      <xdr:col>81</xdr:col>
      <xdr:colOff>95250</xdr:colOff>
      <xdr:row>39</xdr:row>
      <xdr:rowOff>43604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129981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73237</xdr:rowOff>
    </xdr:from>
    <xdr:to>
      <xdr:col>77</xdr:col>
      <xdr:colOff>95250</xdr:colOff>
      <xdr:row>39</xdr:row>
      <xdr:rowOff>3387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13564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5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49106</xdr:rowOff>
    </xdr:from>
    <xdr:to>
      <xdr:col>73</xdr:col>
      <xdr:colOff>44450</xdr:colOff>
      <xdr:row>38</xdr:row>
      <xdr:rowOff>150706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160884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33020</xdr:rowOff>
    </xdr:from>
    <xdr:to>
      <xdr:col>68</xdr:col>
      <xdr:colOff>203200</xdr:colOff>
      <xdr:row>38</xdr:row>
      <xdr:rowOff>134620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65194</xdr:rowOff>
    </xdr:from>
    <xdr:to>
      <xdr:col>64</xdr:col>
      <xdr:colOff>152400</xdr:colOff>
      <xdr:row>38</xdr:row>
      <xdr:rowOff>166794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5520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前年度に引き続き、地方債残高が充当可能財源である基金の額を下回っており、黒字の状態となっている。令和５年度は繰上償還を実施したこともあり将来負担額は減少している。</a:t>
          </a:r>
        </a:p>
        <a:p>
          <a:r>
            <a:rPr kumimoji="1" lang="ja-JP" altLang="en-US" sz="1300">
              <a:latin typeface="ＭＳ Ｐゴシック" panose="020B0600070205080204" pitchFamily="50" charset="-128"/>
              <a:ea typeface="ＭＳ Ｐゴシック" panose="020B0600070205080204" pitchFamily="50" charset="-128"/>
            </a:rPr>
            <a:t>　今後、大型事業の財源としての基金の繰入や、起債も予定しているため、比率の悪化が見込まれることから、数値の変動を注視しながら財政の健全化に努めていく。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56,329
53,639
28.19
21,687,450
20,789,234
625,554
12,254,320
10,882,117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類似団体を若干下回る状況が続いていたが、令和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年度から若干上回る状況となっている。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やラスパイレス指数が類似団体平均より下回っているにも関わらず、平均より経常収支比率が上回っているということから、会計年度任用職員に係る人件費が類似団体より多いことが推測され、職員の不足を会計年度任用職員で補わざるを得ない状況を改善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38826</xdr:rowOff>
    </xdr:from>
    <xdr:to>
      <xdr:col>24</xdr:col>
      <xdr:colOff>25400</xdr:colOff>
      <xdr:row>36</xdr:row>
      <xdr:rowOff>104140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1102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125367</xdr:rowOff>
    </xdr:from>
    <xdr:to>
      <xdr:col>19</xdr:col>
      <xdr:colOff>187325</xdr:colOff>
      <xdr:row>36</xdr:row>
      <xdr:rowOff>38826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2611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125367</xdr:rowOff>
    </xdr:from>
    <xdr:to>
      <xdr:col>15</xdr:col>
      <xdr:colOff>98425</xdr:colOff>
      <xdr:row>36</xdr:row>
      <xdr:rowOff>58420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2611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159657</xdr:rowOff>
    </xdr:from>
    <xdr:to>
      <xdr:col>11</xdr:col>
      <xdr:colOff>9525</xdr:colOff>
      <xdr:row>36</xdr:row>
      <xdr:rowOff>58420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88957"/>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25417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159476</xdr:rowOff>
    </xdr:from>
    <xdr:to>
      <xdr:col>20</xdr:col>
      <xdr:colOff>38100</xdr:colOff>
      <xdr:row>36</xdr:row>
      <xdr:rowOff>89626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74403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4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74567</xdr:rowOff>
    </xdr:from>
    <xdr:to>
      <xdr:col>15</xdr:col>
      <xdr:colOff>149225</xdr:colOff>
      <xdr:row>36</xdr:row>
      <xdr:rowOff>4717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14894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4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類似団体平均より高い状況が続いており、これは塵芥処理や施設管理等の民間委託によるものである。令和３年度からの上昇については、電気やガス等の燃料代の増など、物価高騰に起因するものが大きい。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現在、新たな施設の指定管理制度による民間委託も進めており、さらに上昇することが見込まれる。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72136</xdr:rowOff>
    </xdr:from>
    <xdr:to>
      <xdr:col>82</xdr:col>
      <xdr:colOff>107950</xdr:colOff>
      <xdr:row>19</xdr:row>
      <xdr:rowOff>10414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5823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18</xdr:row>
      <xdr:rowOff>72136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2049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124714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204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19</xdr:row>
      <xdr:rowOff>74422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9364"/>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xdr:rowOff>
    </xdr:from>
    <xdr:to>
      <xdr:col>69</xdr:col>
      <xdr:colOff>142875</xdr:colOff>
      <xdr:row>16</xdr:row>
      <xdr:rowOff>118364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128541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131064</xdr:rowOff>
    </xdr:from>
    <xdr:to>
      <xdr:col>82</xdr:col>
      <xdr:colOff>158750</xdr:colOff>
      <xdr:row>19</xdr:row>
      <xdr:rowOff>61214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103141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21336</xdr:rowOff>
    </xdr:from>
    <xdr:to>
      <xdr:col>78</xdr:col>
      <xdr:colOff>120650</xdr:colOff>
      <xdr:row>18</xdr:row>
      <xdr:rowOff>122936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107713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9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23622</xdr:rowOff>
    </xdr:from>
    <xdr:to>
      <xdr:col>65</xdr:col>
      <xdr:colOff>53975</xdr:colOff>
      <xdr:row>19</xdr:row>
      <xdr:rowOff>125222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109999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自立支援給付事業や障害児通所支援事業、福祉医療費助成事業などの増により増加傾向にある。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独自事業も拡大していく予定であり、今後も上昇していくことが予想されるが、財政を圧迫することがないよう注視していく必要がある。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43180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44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43180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75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35560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75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149860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6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xdr:rowOff>
    </xdr:from>
    <xdr:to>
      <xdr:col>11</xdr:col>
      <xdr:colOff>60325</xdr:colOff>
      <xdr:row>55</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163830</xdr:rowOff>
    </xdr:from>
    <xdr:to>
      <xdr:col>20</xdr:col>
      <xdr:colOff>38100</xdr:colOff>
      <xdr:row>56</xdr:row>
      <xdr:rowOff>93980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類似団体内平均値を大きく下回る状況が続いている。主なものは繰出金で、他会計への繰出金を抑制していることが要因である。</a:t>
          </a:r>
        </a:p>
        <a:p>
          <a:r>
            <a:rPr kumimoji="1" lang="ja-JP" altLang="en-US" sz="1300">
              <a:latin typeface="ＭＳ Ｐゴシック" panose="020B0600070205080204" pitchFamily="50" charset="-128"/>
              <a:ea typeface="ＭＳ Ｐゴシック" panose="020B0600070205080204" pitchFamily="50" charset="-128"/>
            </a:rPr>
            <a:t>　今後も適正な繰出金の支出に努める。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121557</xdr:rowOff>
    </xdr:from>
    <xdr:to>
      <xdr:col>82</xdr:col>
      <xdr:colOff>107950</xdr:colOff>
      <xdr:row>52</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036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121557</xdr:rowOff>
    </xdr:from>
    <xdr:to>
      <xdr:col>78</xdr:col>
      <xdr:colOff>69850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036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121557</xdr:rowOff>
    </xdr:from>
    <xdr:to>
      <xdr:col>73</xdr:col>
      <xdr:colOff>180975</xdr:colOff>
      <xdr:row>52</xdr:row>
      <xdr:rowOff>132443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036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121557</xdr:rowOff>
    </xdr:from>
    <xdr:to>
      <xdr:col>69</xdr:col>
      <xdr:colOff>92075</xdr:colOff>
      <xdr:row>52</xdr:row>
      <xdr:rowOff>132443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036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114300</xdr:rowOff>
    </xdr:from>
    <xdr:to>
      <xdr:col>82</xdr:col>
      <xdr:colOff>158750</xdr:colOff>
      <xdr:row>53</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70757</xdr:rowOff>
    </xdr:from>
    <xdr:to>
      <xdr:col>78</xdr:col>
      <xdr:colOff>120650</xdr:colOff>
      <xdr:row>53</xdr:row>
      <xdr:rowOff>907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89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11084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75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81643</xdr:rowOff>
    </xdr:from>
    <xdr:to>
      <xdr:col>74</xdr:col>
      <xdr:colOff>31750</xdr:colOff>
      <xdr:row>53</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89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21970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7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70757</xdr:rowOff>
    </xdr:from>
    <xdr:to>
      <xdr:col>69</xdr:col>
      <xdr:colOff>142875</xdr:colOff>
      <xdr:row>53</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89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11084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7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81643</xdr:rowOff>
    </xdr:from>
    <xdr:to>
      <xdr:col>65</xdr:col>
      <xdr:colOff>53975</xdr:colOff>
      <xdr:row>53</xdr:row>
      <xdr:rowOff>11793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89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21970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7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平均と同程度を推移している。令和４年度、令和５年度についての上昇は電気代高騰による西濃環境整備組合への廃棄物処理負担金の増によるものである。今後も下水道事業への補助などが増えていくものと予想されるため、事業の精査等を進めながら経費の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134620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735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20320</xdr:rowOff>
    </xdr:from>
    <xdr:to>
      <xdr:col>78</xdr:col>
      <xdr:colOff>69850</xdr:colOff>
      <xdr:row>38</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35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20320</xdr:rowOff>
    </xdr:from>
    <xdr:to>
      <xdr:col>73</xdr:col>
      <xdr:colOff>180975</xdr:colOff>
      <xdr:row>39</xdr:row>
      <xdr:rowOff>16510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354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16510</xdr:rowOff>
    </xdr:from>
    <xdr:to>
      <xdr:col>69</xdr:col>
      <xdr:colOff>92075</xdr:colOff>
      <xdr:row>39</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703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91440</xdr:rowOff>
    </xdr:from>
    <xdr:to>
      <xdr:col>69</xdr:col>
      <xdr:colOff>142875</xdr:colOff>
      <xdr:row>39</xdr:row>
      <xdr:rowOff>21590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31767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127017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83820</xdr:rowOff>
    </xdr:from>
    <xdr:to>
      <xdr:col>82</xdr:col>
      <xdr:colOff>158750</xdr:colOff>
      <xdr:row>39</xdr:row>
      <xdr:rowOff>13970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55897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119397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9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140970</xdr:rowOff>
    </xdr:from>
    <xdr:to>
      <xdr:col>74</xdr:col>
      <xdr:colOff>31750</xdr:colOff>
      <xdr:row>38</xdr:row>
      <xdr:rowOff>71120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81297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137160</xdr:rowOff>
    </xdr:from>
    <xdr:to>
      <xdr:col>69</xdr:col>
      <xdr:colOff>142875</xdr:colOff>
      <xdr:row>39</xdr:row>
      <xdr:rowOff>67310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52087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87630</xdr:rowOff>
    </xdr:from>
    <xdr:to>
      <xdr:col>65</xdr:col>
      <xdr:colOff>53975</xdr:colOff>
      <xdr:row>40</xdr:row>
      <xdr:rowOff>17780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の実施により公債費の抑制ができており、類似団体平均を下回っているが、令和５年度は、多額となった令和３年度の臨時財政対策債の償還開始や、利率上昇に備え元金償還の据置期間の短縮などが、比率の上昇につながっている。</a:t>
          </a:r>
        </a:p>
        <a:p>
          <a:r>
            <a:rPr kumimoji="1" lang="ja-JP" altLang="en-US" sz="1300">
              <a:latin typeface="ＭＳ Ｐゴシック" panose="020B0600070205080204" pitchFamily="50" charset="-128"/>
              <a:ea typeface="ＭＳ Ｐゴシック" panose="020B0600070205080204" pitchFamily="50" charset="-128"/>
            </a:rPr>
            <a:t>　現在は財政措置のある市債の発行のみとしているが、今後大型事業の進捗に伴い発行額の増大を見込んでいるため、事業費の抑制や他財源の検討などに努める。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104140</xdr:rowOff>
    </xdr:from>
    <xdr:to>
      <xdr:col>24</xdr:col>
      <xdr:colOff>25400</xdr:colOff>
      <xdr:row>74</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7914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27940</xdr:rowOff>
    </xdr:from>
    <xdr:to>
      <xdr:col>19</xdr:col>
      <xdr:colOff>187325</xdr:colOff>
      <xdr:row>74</xdr:row>
      <xdr:rowOff>104140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715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27940</xdr:rowOff>
    </xdr:from>
    <xdr:to>
      <xdr:col>15</xdr:col>
      <xdr:colOff>98425</xdr:colOff>
      <xdr:row>74</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715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88900</xdr:rowOff>
    </xdr:from>
    <xdr:to>
      <xdr:col>11</xdr:col>
      <xdr:colOff>9525</xdr:colOff>
      <xdr:row>74</xdr:row>
      <xdr:rowOff>88900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776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106680</xdr:rowOff>
    </xdr:from>
    <xdr:to>
      <xdr:col>24</xdr:col>
      <xdr:colOff>76200</xdr:colOff>
      <xdr:row>75</xdr:row>
      <xdr:rowOff>36830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123207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53340</xdr:rowOff>
    </xdr:from>
    <xdr:to>
      <xdr:col>20</xdr:col>
      <xdr:colOff>38100</xdr:colOff>
      <xdr:row>74</xdr:row>
      <xdr:rowOff>154940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165117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148590</xdr:rowOff>
    </xdr:from>
    <xdr:to>
      <xdr:col>15</xdr:col>
      <xdr:colOff>149225</xdr:colOff>
      <xdr:row>74</xdr:row>
      <xdr:rowOff>78740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88917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38100</xdr:rowOff>
    </xdr:from>
    <xdr:to>
      <xdr:col>11</xdr:col>
      <xdr:colOff>60325</xdr:colOff>
      <xdr:row>74</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149877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38100</xdr:rowOff>
    </xdr:from>
    <xdr:to>
      <xdr:col>6</xdr:col>
      <xdr:colOff>171450</xdr:colOff>
      <xdr:row>74</xdr:row>
      <xdr:rowOff>139700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149877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人件費、物件費、扶助費、補助費等とほとんどの項目において経常収支比率が上昇しており、結果として類似団体平均を下回ってはいるが平均に近い状況となった。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引き続き経常経費の縮減に努めていく。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76</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51460"/>
          <a:ext cx="838200" cy="2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138430</xdr:rowOff>
    </xdr:from>
    <xdr:to>
      <xdr:col>78</xdr:col>
      <xdr:colOff>69850</xdr:colOff>
      <xdr:row>75</xdr:row>
      <xdr:rowOff>92710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542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138430</xdr:rowOff>
    </xdr:from>
    <xdr:to>
      <xdr:col>73</xdr:col>
      <xdr:colOff>180975</xdr:colOff>
      <xdr:row>75</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65428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127000</xdr:rowOff>
    </xdr:from>
    <xdr:to>
      <xdr:col>69</xdr:col>
      <xdr:colOff>92075</xdr:colOff>
      <xdr:row>76</xdr:row>
      <xdr:rowOff>109855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8575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127016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87630</xdr:rowOff>
    </xdr:from>
    <xdr:to>
      <xdr:col>74</xdr:col>
      <xdr:colOff>31750</xdr:colOff>
      <xdr:row>74</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27957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76200</xdr:rowOff>
    </xdr:from>
    <xdr:to>
      <xdr:col>69</xdr:col>
      <xdr:colOff>142875</xdr:colOff>
      <xdr:row>76</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59055</xdr:rowOff>
    </xdr:from>
    <xdr:to>
      <xdr:col>65</xdr:col>
      <xdr:colOff>53975</xdr:colOff>
      <xdr:row>76</xdr:row>
      <xdr:rowOff>160655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145432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13208</xdr:rowOff>
    </xdr:from>
    <xdr:to>
      <xdr:col>29</xdr:col>
      <xdr:colOff>127000</xdr:colOff>
      <xdr:row>18</xdr:row>
      <xdr:rowOff>35738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6933"/>
          <a:ext cx="647700" cy="22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35738</xdr:rowOff>
    </xdr:from>
    <xdr:to>
      <xdr:col>26</xdr:col>
      <xdr:colOff>50800</xdr:colOff>
      <xdr:row>18</xdr:row>
      <xdr:rowOff>43612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9463"/>
          <a:ext cx="698500" cy="7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43612</xdr:rowOff>
    </xdr:from>
    <xdr:to>
      <xdr:col>22</xdr:col>
      <xdr:colOff>114300</xdr:colOff>
      <xdr:row>18</xdr:row>
      <xdr:rowOff>65875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7337"/>
          <a:ext cx="698500" cy="22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65875</xdr:rowOff>
    </xdr:from>
    <xdr:to>
      <xdr:col>18</xdr:col>
      <xdr:colOff>177800</xdr:colOff>
      <xdr:row>18</xdr:row>
      <xdr:rowOff>122758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99600"/>
          <a:ext cx="698500" cy="56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110795</xdr:rowOff>
    </xdr:from>
    <xdr:to>
      <xdr:col>19</xdr:col>
      <xdr:colOff>38100</xdr:colOff>
      <xdr:row>17</xdr:row>
      <xdr:rowOff>40945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1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51122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7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131737</xdr:rowOff>
    </xdr:from>
    <xdr:to>
      <xdr:col>15</xdr:col>
      <xdr:colOff>101600</xdr:colOff>
      <xdr:row>17</xdr:row>
      <xdr:rowOff>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72064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133858</xdr:rowOff>
    </xdr:from>
    <xdr:to>
      <xdr:col>29</xdr:col>
      <xdr:colOff>177800</xdr:colOff>
      <xdr:row>18</xdr:row>
      <xdr:rowOff>64008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6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42435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4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156388</xdr:rowOff>
    </xdr:from>
    <xdr:to>
      <xdr:col>26</xdr:col>
      <xdr:colOff>101600</xdr:colOff>
      <xdr:row>18</xdr:row>
      <xdr:rowOff>86538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8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71315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164262</xdr:rowOff>
    </xdr:from>
    <xdr:to>
      <xdr:col>22</xdr:col>
      <xdr:colOff>165100</xdr:colOff>
      <xdr:row>18</xdr:row>
      <xdr:rowOff>94412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6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79189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15075</xdr:rowOff>
    </xdr:from>
    <xdr:to>
      <xdr:col>19</xdr:col>
      <xdr:colOff>38100</xdr:colOff>
      <xdr:row>18</xdr:row>
      <xdr:rowOff>116675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8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101452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71958</xdr:rowOff>
    </xdr:from>
    <xdr:to>
      <xdr:col>15</xdr:col>
      <xdr:colOff>101600</xdr:colOff>
      <xdr:row>19</xdr:row>
      <xdr:rowOff>2108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5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158335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2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28277</xdr:rowOff>
    </xdr:from>
    <xdr:to>
      <xdr:col>29</xdr:col>
      <xdr:colOff>127000</xdr:colOff>
      <xdr:row>37</xdr:row>
      <xdr:rowOff>77394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52977"/>
          <a:ext cx="647700" cy="49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77394</xdr:rowOff>
    </xdr:from>
    <xdr:to>
      <xdr:col>26</xdr:col>
      <xdr:colOff>50800</xdr:colOff>
      <xdr:row>37</xdr:row>
      <xdr:rowOff>122951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202094"/>
          <a:ext cx="698500" cy="45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122951</xdr:rowOff>
    </xdr:from>
    <xdr:to>
      <xdr:col>22</xdr:col>
      <xdr:colOff>114300</xdr:colOff>
      <xdr:row>37</xdr:row>
      <xdr:rowOff>133139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47651"/>
          <a:ext cx="698500" cy="10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133139</xdr:rowOff>
    </xdr:from>
    <xdr:to>
      <xdr:col>18</xdr:col>
      <xdr:colOff>177800</xdr:colOff>
      <xdr:row>37</xdr:row>
      <xdr:rowOff>141957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57839"/>
          <a:ext cx="698500" cy="8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148927</xdr:rowOff>
    </xdr:from>
    <xdr:to>
      <xdr:col>29</xdr:col>
      <xdr:colOff>177800</xdr:colOff>
      <xdr:row>37</xdr:row>
      <xdr:rowOff>79077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0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121004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7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26594</xdr:rowOff>
    </xdr:from>
    <xdr:to>
      <xdr:col>26</xdr:col>
      <xdr:colOff>101600</xdr:colOff>
      <xdr:row>37</xdr:row>
      <xdr:rowOff>128194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51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112971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3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72151</xdr:rowOff>
    </xdr:from>
    <xdr:to>
      <xdr:col>22</xdr:col>
      <xdr:colOff>165100</xdr:colOff>
      <xdr:row>37</xdr:row>
      <xdr:rowOff>173751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96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158528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8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82339</xdr:rowOff>
    </xdr:from>
    <xdr:to>
      <xdr:col>19</xdr:col>
      <xdr:colOff>38100</xdr:colOff>
      <xdr:row>37</xdr:row>
      <xdr:rowOff>183939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07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168716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9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91157</xdr:rowOff>
    </xdr:from>
    <xdr:to>
      <xdr:col>15</xdr:col>
      <xdr:colOff>101600</xdr:colOff>
      <xdr:row>37</xdr:row>
      <xdr:rowOff>192757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15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177534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0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56,329
53,639
28.19
21,687,450
20,789,234
625,554
12,254,320
10,882,117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167437</xdr:rowOff>
    </xdr:from>
    <xdr:to>
      <xdr:col>24</xdr:col>
      <xdr:colOff>63500</xdr:colOff>
      <xdr:row>37</xdr:row>
      <xdr:rowOff>23381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39637"/>
          <a:ext cx="8382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23381</xdr:rowOff>
    </xdr:from>
    <xdr:to>
      <xdr:col>19</xdr:col>
      <xdr:colOff>177800</xdr:colOff>
      <xdr:row>37</xdr:row>
      <xdr:rowOff>33268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67031"/>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33268</xdr:rowOff>
    </xdr:from>
    <xdr:to>
      <xdr:col>15</xdr:col>
      <xdr:colOff>50800</xdr:colOff>
      <xdr:row>37</xdr:row>
      <xdr:rowOff>73006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6918"/>
          <a:ext cx="889000" cy="3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73006</xdr:rowOff>
    </xdr:from>
    <xdr:to>
      <xdr:col>10</xdr:col>
      <xdr:colOff>114300</xdr:colOff>
      <xdr:row>38</xdr:row>
      <xdr:rowOff>91922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6656"/>
          <a:ext cx="889000" cy="19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116637</xdr:rowOff>
    </xdr:from>
    <xdr:to>
      <xdr:col>24</xdr:col>
      <xdr:colOff>114300</xdr:colOff>
      <xdr:row>37</xdr:row>
      <xdr:rowOff>46787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95064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6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144031</xdr:rowOff>
    </xdr:from>
    <xdr:to>
      <xdr:col>20</xdr:col>
      <xdr:colOff>38100</xdr:colOff>
      <xdr:row>37</xdr:row>
      <xdr:rowOff>74181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65308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153918</xdr:rowOff>
    </xdr:from>
    <xdr:to>
      <xdr:col>15</xdr:col>
      <xdr:colOff>101600</xdr:colOff>
      <xdr:row>37</xdr:row>
      <xdr:rowOff>84068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75195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1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22206</xdr:rowOff>
    </xdr:from>
    <xdr:to>
      <xdr:col>10</xdr:col>
      <xdr:colOff>165100</xdr:colOff>
      <xdr:row>37</xdr:row>
      <xdr:rowOff>123806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114933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41122</xdr:rowOff>
    </xdr:from>
    <xdr:to>
      <xdr:col>6</xdr:col>
      <xdr:colOff>38100</xdr:colOff>
      <xdr:row>38</xdr:row>
      <xdr:rowOff>142722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133849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84189</xdr:rowOff>
    </xdr:from>
    <xdr:to>
      <xdr:col>24</xdr:col>
      <xdr:colOff>63500</xdr:colOff>
      <xdr:row>56</xdr:row>
      <xdr:rowOff>114871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85389"/>
          <a:ext cx="8382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84189</xdr:rowOff>
    </xdr:from>
    <xdr:to>
      <xdr:col>19</xdr:col>
      <xdr:colOff>177800</xdr:colOff>
      <xdr:row>56</xdr:row>
      <xdr:rowOff>103975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85389"/>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103975</xdr:rowOff>
    </xdr:from>
    <xdr:to>
      <xdr:col>15</xdr:col>
      <xdr:colOff>50800</xdr:colOff>
      <xdr:row>56</xdr:row>
      <xdr:rowOff>164605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05175"/>
          <a:ext cx="889000" cy="6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122263</xdr:rowOff>
    </xdr:from>
    <xdr:to>
      <xdr:col>10</xdr:col>
      <xdr:colOff>114300</xdr:colOff>
      <xdr:row>56</xdr:row>
      <xdr:rowOff>164605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23463"/>
          <a:ext cx="889000" cy="4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52336</xdr:rowOff>
    </xdr:from>
    <xdr:to>
      <xdr:col>10</xdr:col>
      <xdr:colOff>165100</xdr:colOff>
      <xdr:row>56</xdr:row>
      <xdr:rowOff>153936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170463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69558</xdr:rowOff>
    </xdr:from>
    <xdr:to>
      <xdr:col>6</xdr:col>
      <xdr:colOff>38100</xdr:colOff>
      <xdr:row>56</xdr:row>
      <xdr:rowOff>171158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64071</xdr:rowOff>
    </xdr:from>
    <xdr:to>
      <xdr:col>24</xdr:col>
      <xdr:colOff>114300</xdr:colOff>
      <xdr:row>56</xdr:row>
      <xdr:rowOff>165671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42498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33389</xdr:rowOff>
    </xdr:from>
    <xdr:to>
      <xdr:col>20</xdr:col>
      <xdr:colOff>38100</xdr:colOff>
      <xdr:row>56</xdr:row>
      <xdr:rowOff>134989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126116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53175</xdr:rowOff>
    </xdr:from>
    <xdr:to>
      <xdr:col>15</xdr:col>
      <xdr:colOff>101600</xdr:colOff>
      <xdr:row>56</xdr:row>
      <xdr:rowOff>154775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145902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4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113805</xdr:rowOff>
    </xdr:from>
    <xdr:to>
      <xdr:col>10</xdr:col>
      <xdr:colOff>165100</xdr:colOff>
      <xdr:row>57</xdr:row>
      <xdr:rowOff>43955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1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35082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0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71463</xdr:rowOff>
    </xdr:from>
    <xdr:to>
      <xdr:col>6</xdr:col>
      <xdr:colOff>38100</xdr:colOff>
      <xdr:row>57</xdr:row>
      <xdr:rowOff>1613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164190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19038</xdr:rowOff>
    </xdr:from>
    <xdr:to>
      <xdr:col>24</xdr:col>
      <xdr:colOff>63500</xdr:colOff>
      <xdr:row>78</xdr:row>
      <xdr:rowOff>37173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92138"/>
          <a:ext cx="8382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37173</xdr:rowOff>
    </xdr:from>
    <xdr:to>
      <xdr:col>19</xdr:col>
      <xdr:colOff>177800</xdr:colOff>
      <xdr:row>78</xdr:row>
      <xdr:rowOff>40182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10273"/>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40182</xdr:rowOff>
    </xdr:from>
    <xdr:to>
      <xdr:col>15</xdr:col>
      <xdr:colOff>50800</xdr:colOff>
      <xdr:row>78</xdr:row>
      <xdr:rowOff>97295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13282"/>
          <a:ext cx="889000" cy="5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97295</xdr:rowOff>
    </xdr:from>
    <xdr:to>
      <xdr:col>10</xdr:col>
      <xdr:colOff>114300</xdr:colOff>
      <xdr:row>78</xdr:row>
      <xdr:rowOff>125564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70395"/>
          <a:ext cx="889000" cy="2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150661</xdr:rowOff>
    </xdr:from>
    <xdr:to>
      <xdr:col>10</xdr:col>
      <xdr:colOff>165100</xdr:colOff>
      <xdr:row>78</xdr:row>
      <xdr:rowOff>80811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97338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16890</xdr:rowOff>
    </xdr:from>
    <xdr:to>
      <xdr:col>6</xdr:col>
      <xdr:colOff>38100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139688</xdr:rowOff>
    </xdr:from>
    <xdr:to>
      <xdr:col>24</xdr:col>
      <xdr:colOff>114300</xdr:colOff>
      <xdr:row>78</xdr:row>
      <xdr:rowOff>69838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162565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157823</xdr:rowOff>
    </xdr:from>
    <xdr:to>
      <xdr:col>20</xdr:col>
      <xdr:colOff>38100</xdr:colOff>
      <xdr:row>78</xdr:row>
      <xdr:rowOff>87973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104500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3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160832</xdr:rowOff>
    </xdr:from>
    <xdr:to>
      <xdr:col>15</xdr:col>
      <xdr:colOff>101600</xdr:colOff>
      <xdr:row>78</xdr:row>
      <xdr:rowOff>90982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107509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3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46495</xdr:rowOff>
    </xdr:from>
    <xdr:to>
      <xdr:col>10</xdr:col>
      <xdr:colOff>165100</xdr:colOff>
      <xdr:row>78</xdr:row>
      <xdr:rowOff>148095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139222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1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74764</xdr:rowOff>
    </xdr:from>
    <xdr:to>
      <xdr:col>6</xdr:col>
      <xdr:colOff>38100</xdr:colOff>
      <xdr:row>79</xdr:row>
      <xdr:rowOff>4914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167491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4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67506</xdr:rowOff>
    </xdr:from>
    <xdr:to>
      <xdr:col>24</xdr:col>
      <xdr:colOff>63500</xdr:colOff>
      <xdr:row>97</xdr:row>
      <xdr:rowOff>106989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98156"/>
          <a:ext cx="838200" cy="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163931</xdr:rowOff>
    </xdr:from>
    <xdr:to>
      <xdr:col>19</xdr:col>
      <xdr:colOff>177800</xdr:colOff>
      <xdr:row>97</xdr:row>
      <xdr:rowOff>106989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23131"/>
          <a:ext cx="889000" cy="11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163931</xdr:rowOff>
    </xdr:from>
    <xdr:to>
      <xdr:col>15</xdr:col>
      <xdr:colOff>50800</xdr:colOff>
      <xdr:row>98</xdr:row>
      <xdr:rowOff>96255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23131"/>
          <a:ext cx="889000" cy="27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96255</xdr:rowOff>
    </xdr:from>
    <xdr:to>
      <xdr:col>10</xdr:col>
      <xdr:colOff>114300</xdr:colOff>
      <xdr:row>98</xdr:row>
      <xdr:rowOff>120769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98355"/>
          <a:ext cx="889000" cy="2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91208</xdr:rowOff>
    </xdr:from>
    <xdr:to>
      <xdr:col>10</xdr:col>
      <xdr:colOff>165100</xdr:colOff>
      <xdr:row>98</xdr:row>
      <xdr:rowOff>21358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37885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9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129493</xdr:rowOff>
    </xdr:from>
    <xdr:to>
      <xdr:col>6</xdr:col>
      <xdr:colOff>38100</xdr:colOff>
      <xdr:row>98</xdr:row>
      <xdr:rowOff>59643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76170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16706</xdr:rowOff>
    </xdr:from>
    <xdr:to>
      <xdr:col>24</xdr:col>
      <xdr:colOff>114300</xdr:colOff>
      <xdr:row>97</xdr:row>
      <xdr:rowOff>118306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4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166583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56189</xdr:rowOff>
    </xdr:from>
    <xdr:to>
      <xdr:col>20</xdr:col>
      <xdr:colOff>38100</xdr:colOff>
      <xdr:row>97</xdr:row>
      <xdr:rowOff>157789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148916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7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113131</xdr:rowOff>
    </xdr:from>
    <xdr:to>
      <xdr:col>15</xdr:col>
      <xdr:colOff>101600</xdr:colOff>
      <xdr:row>97</xdr:row>
      <xdr:rowOff>43281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34408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6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45455</xdr:rowOff>
    </xdr:from>
    <xdr:to>
      <xdr:col>10</xdr:col>
      <xdr:colOff>165100</xdr:colOff>
      <xdr:row>98</xdr:row>
      <xdr:rowOff>147055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138182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69969</xdr:rowOff>
    </xdr:from>
    <xdr:to>
      <xdr:col>6</xdr:col>
      <xdr:colOff>38100</xdr:colOff>
      <xdr:row>99</xdr:row>
      <xdr:rowOff>119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162696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52451</xdr:rowOff>
    </xdr:from>
    <xdr:to>
      <xdr:col>55</xdr:col>
      <xdr:colOff>0</xdr:colOff>
      <xdr:row>37</xdr:row>
      <xdr:rowOff>60955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96101"/>
          <a:ext cx="8382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60955</xdr:rowOff>
    </xdr:from>
    <xdr:to>
      <xdr:col>50</xdr:col>
      <xdr:colOff>114300</xdr:colOff>
      <xdr:row>37</xdr:row>
      <xdr:rowOff>82382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04605"/>
          <a:ext cx="889000" cy="2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126350</xdr:rowOff>
    </xdr:from>
    <xdr:to>
      <xdr:col>45</xdr:col>
      <xdr:colOff>177800</xdr:colOff>
      <xdr:row>37</xdr:row>
      <xdr:rowOff>82382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12750"/>
          <a:ext cx="889000" cy="8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126350</xdr:rowOff>
    </xdr:from>
    <xdr:to>
      <xdr:col>41</xdr:col>
      <xdr:colOff>50800</xdr:colOff>
      <xdr:row>37</xdr:row>
      <xdr:rowOff>105433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12750"/>
          <a:ext cx="889000" cy="83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74310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78500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1651</xdr:rowOff>
    </xdr:from>
    <xdr:to>
      <xdr:col>55</xdr:col>
      <xdr:colOff>50800</xdr:colOff>
      <xdr:row>37</xdr:row>
      <xdr:rowOff>103251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151528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2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10155</xdr:rowOff>
    </xdr:from>
    <xdr:to>
      <xdr:col>50</xdr:col>
      <xdr:colOff>165100</xdr:colOff>
      <xdr:row>37</xdr:row>
      <xdr:rowOff>111755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102882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4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31582</xdr:rowOff>
    </xdr:from>
    <xdr:to>
      <xdr:col>46</xdr:col>
      <xdr:colOff>38100</xdr:colOff>
      <xdr:row>37</xdr:row>
      <xdr:rowOff>133182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7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124309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6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75550</xdr:rowOff>
    </xdr:from>
    <xdr:to>
      <xdr:col>41</xdr:col>
      <xdr:colOff>101600</xdr:colOff>
      <xdr:row>33</xdr:row>
      <xdr:rowOff>5700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168277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5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54633</xdr:rowOff>
    </xdr:from>
    <xdr:to>
      <xdr:col>36</xdr:col>
      <xdr:colOff>165100</xdr:colOff>
      <xdr:row>37</xdr:row>
      <xdr:rowOff>156233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9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147360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9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62700</xdr:rowOff>
    </xdr:from>
    <xdr:to>
      <xdr:col>55</xdr:col>
      <xdr:colOff>0</xdr:colOff>
      <xdr:row>57</xdr:row>
      <xdr:rowOff>67094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63900"/>
          <a:ext cx="838200" cy="17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62700</xdr:rowOff>
    </xdr:from>
    <xdr:to>
      <xdr:col>50</xdr:col>
      <xdr:colOff>114300</xdr:colOff>
      <xdr:row>56</xdr:row>
      <xdr:rowOff>102768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63900"/>
          <a:ext cx="889000" cy="4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84213</xdr:rowOff>
    </xdr:from>
    <xdr:to>
      <xdr:col>45</xdr:col>
      <xdr:colOff>177800</xdr:colOff>
      <xdr:row>56</xdr:row>
      <xdr:rowOff>102768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685413"/>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84213</xdr:rowOff>
    </xdr:from>
    <xdr:to>
      <xdr:col>41</xdr:col>
      <xdr:colOff>50800</xdr:colOff>
      <xdr:row>57</xdr:row>
      <xdr:rowOff>13208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85413"/>
          <a:ext cx="889000" cy="1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40487</xdr:rowOff>
    </xdr:from>
    <xdr:to>
      <xdr:col>41</xdr:col>
      <xdr:colOff>101600</xdr:colOff>
      <xdr:row>54</xdr:row>
      <xdr:rowOff>142087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158614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0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58636</xdr:rowOff>
    </xdr:from>
    <xdr:to>
      <xdr:col>36</xdr:col>
      <xdr:colOff>165100</xdr:colOff>
      <xdr:row>54</xdr:row>
      <xdr:rowOff>160236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1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5313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16294</xdr:rowOff>
    </xdr:from>
    <xdr:to>
      <xdr:col>55</xdr:col>
      <xdr:colOff>50800</xdr:colOff>
      <xdr:row>57</xdr:row>
      <xdr:rowOff>117894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8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166171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6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11900</xdr:rowOff>
    </xdr:from>
    <xdr:to>
      <xdr:col>50</xdr:col>
      <xdr:colOff>165100</xdr:colOff>
      <xdr:row>56</xdr:row>
      <xdr:rowOff>113500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104627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0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51968</xdr:rowOff>
    </xdr:from>
    <xdr:to>
      <xdr:col>46</xdr:col>
      <xdr:colOff>38100</xdr:colOff>
      <xdr:row>56</xdr:row>
      <xdr:rowOff>153568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144695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33413</xdr:rowOff>
    </xdr:from>
    <xdr:to>
      <xdr:col>41</xdr:col>
      <xdr:colOff>101600</xdr:colOff>
      <xdr:row>56</xdr:row>
      <xdr:rowOff>135013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126140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2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133858</xdr:rowOff>
    </xdr:from>
    <xdr:to>
      <xdr:col>36</xdr:col>
      <xdr:colOff>165100</xdr:colOff>
      <xdr:row>57</xdr:row>
      <xdr:rowOff>64008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3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55135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2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46146</xdr:rowOff>
    </xdr:from>
    <xdr:to>
      <xdr:col>55</xdr:col>
      <xdr:colOff>0</xdr:colOff>
      <xdr:row>78</xdr:row>
      <xdr:rowOff>145929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19246"/>
          <a:ext cx="838200" cy="9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46146</xdr:rowOff>
    </xdr:from>
    <xdr:to>
      <xdr:col>50</xdr:col>
      <xdr:colOff>114300</xdr:colOff>
      <xdr:row>78</xdr:row>
      <xdr:rowOff>63005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19246"/>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63005</xdr:rowOff>
    </xdr:from>
    <xdr:to>
      <xdr:col>45</xdr:col>
      <xdr:colOff>177800</xdr:colOff>
      <xdr:row>78</xdr:row>
      <xdr:rowOff>78873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36105"/>
          <a:ext cx="889000" cy="1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78873</xdr:rowOff>
    </xdr:from>
    <xdr:to>
      <xdr:col>41</xdr:col>
      <xdr:colOff>50800</xdr:colOff>
      <xdr:row>78</xdr:row>
      <xdr:rowOff>116821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51973"/>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95129</xdr:rowOff>
    </xdr:from>
    <xdr:to>
      <xdr:col>55</xdr:col>
      <xdr:colOff>50800</xdr:colOff>
      <xdr:row>79</xdr:row>
      <xdr:rowOff>25279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10056</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8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166796</xdr:rowOff>
    </xdr:from>
    <xdr:to>
      <xdr:col>50</xdr:col>
      <xdr:colOff>165100</xdr:colOff>
      <xdr:row>78</xdr:row>
      <xdr:rowOff>96946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6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88073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6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12205</xdr:rowOff>
    </xdr:from>
    <xdr:to>
      <xdr:col>46</xdr:col>
      <xdr:colOff>38100</xdr:colOff>
      <xdr:row>78</xdr:row>
      <xdr:rowOff>113805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104932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28073</xdr:rowOff>
    </xdr:from>
    <xdr:to>
      <xdr:col>41</xdr:col>
      <xdr:colOff>101600</xdr:colOff>
      <xdr:row>78</xdr:row>
      <xdr:rowOff>129673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120800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9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66021</xdr:rowOff>
    </xdr:from>
    <xdr:to>
      <xdr:col>36</xdr:col>
      <xdr:colOff>165100</xdr:colOff>
      <xdr:row>78</xdr:row>
      <xdr:rowOff>167621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3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158748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99352</xdr:rowOff>
    </xdr:from>
    <xdr:to>
      <xdr:col>55</xdr:col>
      <xdr:colOff>0</xdr:colOff>
      <xdr:row>97</xdr:row>
      <xdr:rowOff>127290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30002"/>
          <a:ext cx="838200" cy="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99352</xdr:rowOff>
    </xdr:from>
    <xdr:to>
      <xdr:col>50</xdr:col>
      <xdr:colOff>114300</xdr:colOff>
      <xdr:row>97</xdr:row>
      <xdr:rowOff>111223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30002"/>
          <a:ext cx="8890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111223</xdr:rowOff>
    </xdr:from>
    <xdr:to>
      <xdr:col>45</xdr:col>
      <xdr:colOff>177800</xdr:colOff>
      <xdr:row>97</xdr:row>
      <xdr:rowOff>162021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41873"/>
          <a:ext cx="889000" cy="5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162021</xdr:rowOff>
    </xdr:from>
    <xdr:to>
      <xdr:col>41</xdr:col>
      <xdr:colOff>50800</xdr:colOff>
      <xdr:row>97</xdr:row>
      <xdr:rowOff>169059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92671"/>
          <a:ext cx="889000" cy="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136024</xdr:rowOff>
    </xdr:from>
    <xdr:to>
      <xdr:col>41</xdr:col>
      <xdr:colOff>101600</xdr:colOff>
      <xdr:row>96</xdr:row>
      <xdr:rowOff>66174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82701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164991</xdr:rowOff>
    </xdr:from>
    <xdr:to>
      <xdr:col>36</xdr:col>
      <xdr:colOff>165100</xdr:colOff>
      <xdr:row>96</xdr:row>
      <xdr:rowOff>95141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111668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76490</xdr:rowOff>
    </xdr:from>
    <xdr:to>
      <xdr:col>55</xdr:col>
      <xdr:colOff>50800</xdr:colOff>
      <xdr:row>98</xdr:row>
      <xdr:rowOff>6640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0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54917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8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48552</xdr:rowOff>
    </xdr:from>
    <xdr:to>
      <xdr:col>50</xdr:col>
      <xdr:colOff>165100</xdr:colOff>
      <xdr:row>97</xdr:row>
      <xdr:rowOff>150152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141279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60423</xdr:rowOff>
    </xdr:from>
    <xdr:to>
      <xdr:col>46</xdr:col>
      <xdr:colOff>38100</xdr:colOff>
      <xdr:row>97</xdr:row>
      <xdr:rowOff>162023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9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153150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8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111221</xdr:rowOff>
    </xdr:from>
    <xdr:to>
      <xdr:col>41</xdr:col>
      <xdr:colOff>101600</xdr:colOff>
      <xdr:row>98</xdr:row>
      <xdr:rowOff>41371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32498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3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118259</xdr:rowOff>
    </xdr:from>
    <xdr:to>
      <xdr:col>36</xdr:col>
      <xdr:colOff>165100</xdr:colOff>
      <xdr:row>98</xdr:row>
      <xdr:rowOff>48409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4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39536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4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63480</xdr:rowOff>
    </xdr:from>
    <xdr:to>
      <xdr:col>72</xdr:col>
      <xdr:colOff>38100</xdr:colOff>
      <xdr:row>37</xdr:row>
      <xdr:rowOff>165080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10157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107919</xdr:rowOff>
    </xdr:from>
    <xdr:to>
      <xdr:col>67</xdr:col>
      <xdr:colOff>101600</xdr:colOff>
      <xdr:row>38</xdr:row>
      <xdr:rowOff>38069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54596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110630</xdr:rowOff>
    </xdr:from>
    <xdr:to>
      <xdr:col>85</xdr:col>
      <xdr:colOff>127000</xdr:colOff>
      <xdr:row>77</xdr:row>
      <xdr:rowOff>138328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312280"/>
          <a:ext cx="838200" cy="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125730</xdr:rowOff>
    </xdr:from>
    <xdr:to>
      <xdr:col>81</xdr:col>
      <xdr:colOff>50800</xdr:colOff>
      <xdr:row>77</xdr:row>
      <xdr:rowOff>138328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327380"/>
          <a:ext cx="889000" cy="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125730</xdr:rowOff>
    </xdr:from>
    <xdr:to>
      <xdr:col>76</xdr:col>
      <xdr:colOff>114300</xdr:colOff>
      <xdr:row>77</xdr:row>
      <xdr:rowOff>164122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327380"/>
          <a:ext cx="889000" cy="3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164122</xdr:rowOff>
    </xdr:from>
    <xdr:to>
      <xdr:col>71</xdr:col>
      <xdr:colOff>177800</xdr:colOff>
      <xdr:row>77</xdr:row>
      <xdr:rowOff>169038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365772"/>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3747</xdr:rowOff>
    </xdr:from>
    <xdr:to>
      <xdr:col>72</xdr:col>
      <xdr:colOff>38100</xdr:colOff>
      <xdr:row>76</xdr:row>
      <xdr:rowOff>105347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121873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59830</xdr:rowOff>
    </xdr:from>
    <xdr:to>
      <xdr:col>85</xdr:col>
      <xdr:colOff>177800</xdr:colOff>
      <xdr:row>77</xdr:row>
      <xdr:rowOff>161430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38257</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87528</xdr:rowOff>
    </xdr:from>
    <xdr:to>
      <xdr:col>81</xdr:col>
      <xdr:colOff>101600</xdr:colOff>
      <xdr:row>78</xdr:row>
      <xdr:rowOff>17678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8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8805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8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74930</xdr:rowOff>
    </xdr:from>
    <xdr:to>
      <xdr:col>76</xdr:col>
      <xdr:colOff>165100</xdr:colOff>
      <xdr:row>78</xdr:row>
      <xdr:rowOff>5080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167657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6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113322</xdr:rowOff>
    </xdr:from>
    <xdr:to>
      <xdr:col>72</xdr:col>
      <xdr:colOff>38100</xdr:colOff>
      <xdr:row>78</xdr:row>
      <xdr:rowOff>43472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1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34599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40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118238</xdr:rowOff>
    </xdr:from>
    <xdr:to>
      <xdr:col>67</xdr:col>
      <xdr:colOff>101600</xdr:colOff>
      <xdr:row>78</xdr:row>
      <xdr:rowOff>48388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39515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41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58868</xdr:rowOff>
    </xdr:from>
    <xdr:to>
      <xdr:col>85</xdr:col>
      <xdr:colOff>127000</xdr:colOff>
      <xdr:row>97</xdr:row>
      <xdr:rowOff>72262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689518"/>
          <a:ext cx="838200" cy="1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1753</xdr:rowOff>
    </xdr:from>
    <xdr:to>
      <xdr:col>81</xdr:col>
      <xdr:colOff>50800</xdr:colOff>
      <xdr:row>97</xdr:row>
      <xdr:rowOff>58868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632403"/>
          <a:ext cx="889000" cy="5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1753</xdr:rowOff>
    </xdr:from>
    <xdr:to>
      <xdr:col>76</xdr:col>
      <xdr:colOff>114300</xdr:colOff>
      <xdr:row>97</xdr:row>
      <xdr:rowOff>91145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632403"/>
          <a:ext cx="889000" cy="8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91145</xdr:rowOff>
    </xdr:from>
    <xdr:to>
      <xdr:col>71</xdr:col>
      <xdr:colOff>177800</xdr:colOff>
      <xdr:row>97</xdr:row>
      <xdr:rowOff>103188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21795"/>
          <a:ext cx="889000" cy="1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21462</xdr:rowOff>
    </xdr:from>
    <xdr:to>
      <xdr:col>85</xdr:col>
      <xdr:colOff>177800</xdr:colOff>
      <xdr:row>97</xdr:row>
      <xdr:rowOff>123062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44339</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8068</xdr:rowOff>
    </xdr:from>
    <xdr:to>
      <xdr:col>81</xdr:col>
      <xdr:colOff>101600</xdr:colOff>
      <xdr:row>97</xdr:row>
      <xdr:rowOff>109668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3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126195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1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122403</xdr:rowOff>
    </xdr:from>
    <xdr:to>
      <xdr:col>76</xdr:col>
      <xdr:colOff>165100</xdr:colOff>
      <xdr:row>97</xdr:row>
      <xdr:rowOff>52553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58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69080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3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40345</xdr:rowOff>
    </xdr:from>
    <xdr:to>
      <xdr:col>72</xdr:col>
      <xdr:colOff>38100</xdr:colOff>
      <xdr:row>97</xdr:row>
      <xdr:rowOff>141945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158472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4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52388</xdr:rowOff>
    </xdr:from>
    <xdr:to>
      <xdr:col>67</xdr:col>
      <xdr:colOff>101600</xdr:colOff>
      <xdr:row>97</xdr:row>
      <xdr:rowOff>153988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170515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45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140589</xdr:rowOff>
    </xdr:from>
    <xdr:to>
      <xdr:col>116</xdr:col>
      <xdr:colOff>63500</xdr:colOff>
      <xdr:row>38</xdr:row>
      <xdr:rowOff>40132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484239"/>
          <a:ext cx="8382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40132</xdr:rowOff>
    </xdr:from>
    <xdr:to>
      <xdr:col>111</xdr:col>
      <xdr:colOff>177800</xdr:colOff>
      <xdr:row>39</xdr:row>
      <xdr:rowOff>21590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555232"/>
          <a:ext cx="889000" cy="15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21463</xdr:rowOff>
    </xdr:from>
    <xdr:to>
      <xdr:col>107</xdr:col>
      <xdr:colOff>50800</xdr:colOff>
      <xdr:row>39</xdr:row>
      <xdr:rowOff>21590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0801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21336</xdr:rowOff>
    </xdr:from>
    <xdr:to>
      <xdr:col>102</xdr:col>
      <xdr:colOff>114300</xdr:colOff>
      <xdr:row>39</xdr:row>
      <xdr:rowOff>21463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07886"/>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41910</xdr:rowOff>
    </xdr:from>
    <xdr:to>
      <xdr:col>102</xdr:col>
      <xdr:colOff>165100</xdr:colOff>
      <xdr:row>36</xdr:row>
      <xdr:rowOff>143510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160037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163449</xdr:rowOff>
    </xdr:from>
    <xdr:to>
      <xdr:col>98</xdr:col>
      <xdr:colOff>38100</xdr:colOff>
      <xdr:row>37</xdr:row>
      <xdr:rowOff>93599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110126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89789</xdr:rowOff>
    </xdr:from>
    <xdr:to>
      <xdr:col>116</xdr:col>
      <xdr:colOff>114300</xdr:colOff>
      <xdr:row>38</xdr:row>
      <xdr:rowOff>19939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112666</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8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160782</xdr:rowOff>
    </xdr:from>
    <xdr:to>
      <xdr:col>112</xdr:col>
      <xdr:colOff>38100</xdr:colOff>
      <xdr:row>38</xdr:row>
      <xdr:rowOff>90932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107459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27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142240</xdr:rowOff>
    </xdr:from>
    <xdr:to>
      <xdr:col>107</xdr:col>
      <xdr:colOff>101600</xdr:colOff>
      <xdr:row>39</xdr:row>
      <xdr:rowOff>72390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63517</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142113</xdr:rowOff>
    </xdr:from>
    <xdr:to>
      <xdr:col>102</xdr:col>
      <xdr:colOff>165100</xdr:colOff>
      <xdr:row>39</xdr:row>
      <xdr:rowOff>72263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63390</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749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141986</xdr:rowOff>
    </xdr:from>
    <xdr:to>
      <xdr:col>98</xdr:col>
      <xdr:colOff>38100</xdr:colOff>
      <xdr:row>39</xdr:row>
      <xdr:rowOff>72136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63263</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749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41059</xdr:rowOff>
    </xdr:from>
    <xdr:to>
      <xdr:col>116</xdr:col>
      <xdr:colOff>63500</xdr:colOff>
      <xdr:row>59</xdr:row>
      <xdr:rowOff>41059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566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41021</xdr:rowOff>
    </xdr:from>
    <xdr:to>
      <xdr:col>111</xdr:col>
      <xdr:colOff>177800</xdr:colOff>
      <xdr:row>59</xdr:row>
      <xdr:rowOff>41059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657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41021</xdr:rowOff>
    </xdr:from>
    <xdr:to>
      <xdr:col>107</xdr:col>
      <xdr:colOff>50800</xdr:colOff>
      <xdr:row>59</xdr:row>
      <xdr:rowOff>41021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6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27153</xdr:rowOff>
    </xdr:from>
    <xdr:to>
      <xdr:col>102</xdr:col>
      <xdr:colOff>114300</xdr:colOff>
      <xdr:row>59</xdr:row>
      <xdr:rowOff>41021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42703"/>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161709</xdr:rowOff>
    </xdr:from>
    <xdr:to>
      <xdr:col>116</xdr:col>
      <xdr:colOff>114300</xdr:colOff>
      <xdr:row>59</xdr:row>
      <xdr:rowOff>91859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76636</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0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161709</xdr:rowOff>
    </xdr:from>
    <xdr:to>
      <xdr:col>112</xdr:col>
      <xdr:colOff>38100</xdr:colOff>
      <xdr:row>59</xdr:row>
      <xdr:rowOff>91859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82986</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19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161671</xdr:rowOff>
    </xdr:from>
    <xdr:to>
      <xdr:col>107</xdr:col>
      <xdr:colOff>101600</xdr:colOff>
      <xdr:row>59</xdr:row>
      <xdr:rowOff>91821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82948</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198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161671</xdr:rowOff>
    </xdr:from>
    <xdr:to>
      <xdr:col>102</xdr:col>
      <xdr:colOff>165100</xdr:colOff>
      <xdr:row>59</xdr:row>
      <xdr:rowOff>91821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82948</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198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147803</xdr:rowOff>
    </xdr:from>
    <xdr:to>
      <xdr:col>98</xdr:col>
      <xdr:colOff>38100</xdr:colOff>
      <xdr:row>59</xdr:row>
      <xdr:rowOff>77953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69080</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8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110113</xdr:rowOff>
    </xdr:from>
    <xdr:to>
      <xdr:col>116</xdr:col>
      <xdr:colOff>63500</xdr:colOff>
      <xdr:row>78</xdr:row>
      <xdr:rowOff>136238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48321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136238</xdr:rowOff>
    </xdr:from>
    <xdr:to>
      <xdr:col>111</xdr:col>
      <xdr:colOff>177800</xdr:colOff>
      <xdr:row>78</xdr:row>
      <xdr:rowOff>140582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509338"/>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139047</xdr:rowOff>
    </xdr:from>
    <xdr:to>
      <xdr:col>107</xdr:col>
      <xdr:colOff>50800</xdr:colOff>
      <xdr:row>78</xdr:row>
      <xdr:rowOff>140582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512147"/>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139047</xdr:rowOff>
    </xdr:from>
    <xdr:to>
      <xdr:col>102</xdr:col>
      <xdr:colOff>114300</xdr:colOff>
      <xdr:row>78</xdr:row>
      <xdr:rowOff>168047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512147"/>
          <a:ext cx="8890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79136</xdr:rowOff>
    </xdr:from>
    <xdr:to>
      <xdr:col>102</xdr:col>
      <xdr:colOff>165100</xdr:colOff>
      <xdr:row>77</xdr:row>
      <xdr:rowOff>9286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25812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63101</xdr:rowOff>
    </xdr:from>
    <xdr:to>
      <xdr:col>98</xdr:col>
      <xdr:colOff>38100</xdr:colOff>
      <xdr:row>75</xdr:row>
      <xdr:rowOff>164700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9778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59313</xdr:rowOff>
    </xdr:from>
    <xdr:to>
      <xdr:col>116</xdr:col>
      <xdr:colOff>114300</xdr:colOff>
      <xdr:row>78</xdr:row>
      <xdr:rowOff>160913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43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37740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4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85438</xdr:rowOff>
    </xdr:from>
    <xdr:to>
      <xdr:col>112</xdr:col>
      <xdr:colOff>38100</xdr:colOff>
      <xdr:row>79</xdr:row>
      <xdr:rowOff>15588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45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6715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55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89782</xdr:rowOff>
    </xdr:from>
    <xdr:to>
      <xdr:col>107</xdr:col>
      <xdr:colOff>101600</xdr:colOff>
      <xdr:row>79</xdr:row>
      <xdr:rowOff>19932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46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11059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55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88247</xdr:rowOff>
    </xdr:from>
    <xdr:to>
      <xdr:col>102</xdr:col>
      <xdr:colOff>165100</xdr:colOff>
      <xdr:row>79</xdr:row>
      <xdr:rowOff>18397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46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9524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55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117247</xdr:rowOff>
    </xdr:from>
    <xdr:to>
      <xdr:col>98</xdr:col>
      <xdr:colOff>38100</xdr:colOff>
      <xdr:row>79</xdr:row>
      <xdr:rowOff>47397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4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38524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58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369,068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ほとんどの構成項目において類似団体平均を下回る中、維持補修費及び、投資及び出資金、積立金については平均を上回っている。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維持補修費については、築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年を超えた施設が多く、老朽化に伴い維持補修費が増加していることが影響している。予防保全による長寿命化を進めていくなど公共施設等の適正管理に努める。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投資及び出資金については、令和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年度に供用開始に向けて公共下水道の整備が進む中、下水道事業会計への出資金の増加に伴うものであり、また、積立金については、令和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年の供用開始に向けて計画している庁舎建設の財源として基金積立を行っていることや、ふるさと応援寄付金の基金積立が要因である。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56,329
53,639
28.19
21,687,450
20,789,234
625,554
12,254,320
10,882,117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105867</xdr:rowOff>
    </xdr:from>
    <xdr:to>
      <xdr:col>24</xdr:col>
      <xdr:colOff>63500</xdr:colOff>
      <xdr:row>36</xdr:row>
      <xdr:rowOff>113640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78067"/>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105867</xdr:rowOff>
    </xdr:from>
    <xdr:to>
      <xdr:col>19</xdr:col>
      <xdr:colOff>177800</xdr:colOff>
      <xdr:row>36</xdr:row>
      <xdr:rowOff>122326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7806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122326</xdr:rowOff>
    </xdr:from>
    <xdr:to>
      <xdr:col>15</xdr:col>
      <xdr:colOff>50800</xdr:colOff>
      <xdr:row>36</xdr:row>
      <xdr:rowOff>137871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94526"/>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96723</xdr:rowOff>
    </xdr:from>
    <xdr:to>
      <xdr:col>10</xdr:col>
      <xdr:colOff>114300</xdr:colOff>
      <xdr:row>36</xdr:row>
      <xdr:rowOff>137871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6892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62840</xdr:rowOff>
    </xdr:from>
    <xdr:to>
      <xdr:col>24</xdr:col>
      <xdr:colOff>114300</xdr:colOff>
      <xdr:row>36</xdr:row>
      <xdr:rowOff>164440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41267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1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55067</xdr:rowOff>
    </xdr:from>
    <xdr:to>
      <xdr:col>20</xdr:col>
      <xdr:colOff>38100</xdr:colOff>
      <xdr:row>36</xdr:row>
      <xdr:rowOff>156667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147794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1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71526</xdr:rowOff>
    </xdr:from>
    <xdr:to>
      <xdr:col>15</xdr:col>
      <xdr:colOff>101600</xdr:colOff>
      <xdr:row>37</xdr:row>
      <xdr:rowOff>1676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164253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87071</xdr:rowOff>
    </xdr:from>
    <xdr:to>
      <xdr:col>10</xdr:col>
      <xdr:colOff>165100</xdr:colOff>
      <xdr:row>37</xdr:row>
      <xdr:rowOff>17221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5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45923</xdr:rowOff>
    </xdr:from>
    <xdr:to>
      <xdr:col>6</xdr:col>
      <xdr:colOff>38100</xdr:colOff>
      <xdr:row>36</xdr:row>
      <xdr:rowOff>147523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138650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1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52390</xdr:rowOff>
    </xdr:from>
    <xdr:to>
      <xdr:col>24</xdr:col>
      <xdr:colOff>63500</xdr:colOff>
      <xdr:row>56</xdr:row>
      <xdr:rowOff>76629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53590"/>
          <a:ext cx="838200" cy="2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16500</xdr:rowOff>
    </xdr:from>
    <xdr:to>
      <xdr:col>19</xdr:col>
      <xdr:colOff>177800</xdr:colOff>
      <xdr:row>56</xdr:row>
      <xdr:rowOff>52390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17700"/>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134366</xdr:rowOff>
    </xdr:from>
    <xdr:to>
      <xdr:col>15</xdr:col>
      <xdr:colOff>50800</xdr:colOff>
      <xdr:row>56</xdr:row>
      <xdr:rowOff>16500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878316"/>
          <a:ext cx="889000" cy="73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134366</xdr:rowOff>
    </xdr:from>
    <xdr:to>
      <xdr:col>10</xdr:col>
      <xdr:colOff>114300</xdr:colOff>
      <xdr:row>56</xdr:row>
      <xdr:rowOff>113860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878316"/>
          <a:ext cx="889000" cy="83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90637</xdr:rowOff>
    </xdr:from>
    <xdr:to>
      <xdr:col>10</xdr:col>
      <xdr:colOff>165100</xdr:colOff>
      <xdr:row>52</xdr:row>
      <xdr:rowOff>20787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11914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40254</xdr:rowOff>
    </xdr:from>
    <xdr:to>
      <xdr:col>6</xdr:col>
      <xdr:colOff>38100</xdr:colOff>
      <xdr:row>56</xdr:row>
      <xdr:rowOff>141854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25829</xdr:rowOff>
    </xdr:from>
    <xdr:to>
      <xdr:col>24</xdr:col>
      <xdr:colOff>114300</xdr:colOff>
      <xdr:row>56</xdr:row>
      <xdr:rowOff>127429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2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4256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1590</xdr:rowOff>
    </xdr:from>
    <xdr:to>
      <xdr:col>20</xdr:col>
      <xdr:colOff>38100</xdr:colOff>
      <xdr:row>56</xdr:row>
      <xdr:rowOff>103190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0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94317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9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137150</xdr:rowOff>
    </xdr:from>
    <xdr:to>
      <xdr:col>15</xdr:col>
      <xdr:colOff>101600</xdr:colOff>
      <xdr:row>56</xdr:row>
      <xdr:rowOff>67300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83827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83566</xdr:rowOff>
    </xdr:from>
    <xdr:to>
      <xdr:col>10</xdr:col>
      <xdr:colOff>165100</xdr:colOff>
      <xdr:row>52</xdr:row>
      <xdr:rowOff>13716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2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30243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60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63060</xdr:rowOff>
    </xdr:from>
    <xdr:to>
      <xdr:col>6</xdr:col>
      <xdr:colOff>38100</xdr:colOff>
      <xdr:row>56</xdr:row>
      <xdr:rowOff>164660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155787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5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29645</xdr:rowOff>
    </xdr:from>
    <xdr:to>
      <xdr:col>24</xdr:col>
      <xdr:colOff>62865</xdr:colOff>
      <xdr:row>77</xdr:row>
      <xdr:rowOff>104854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2595"/>
          <a:ext cx="1270" cy="11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108681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104854</xdr:rowOff>
    </xdr:from>
    <xdr:to>
      <xdr:col>24</xdr:col>
      <xdr:colOff>152400</xdr:colOff>
      <xdr:row>77</xdr:row>
      <xdr:rowOff>104854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0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147772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7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29645</xdr:rowOff>
    </xdr:from>
    <xdr:to>
      <xdr:col>24</xdr:col>
      <xdr:colOff>152400</xdr:colOff>
      <xdr:row>71</xdr:row>
      <xdr:rowOff>29645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143518</xdr:rowOff>
    </xdr:from>
    <xdr:to>
      <xdr:col>24</xdr:col>
      <xdr:colOff>63500</xdr:colOff>
      <xdr:row>77</xdr:row>
      <xdr:rowOff>20493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73718"/>
          <a:ext cx="8382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19674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168247</xdr:rowOff>
    </xdr:from>
    <xdr:to>
      <xdr:col>24</xdr:col>
      <xdr:colOff>114300</xdr:colOff>
      <xdr:row>75</xdr:row>
      <xdr:rowOff>98397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159824</xdr:rowOff>
    </xdr:from>
    <xdr:to>
      <xdr:col>19</xdr:col>
      <xdr:colOff>177800</xdr:colOff>
      <xdr:row>77</xdr:row>
      <xdr:rowOff>20493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90024"/>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74559</xdr:rowOff>
    </xdr:from>
    <xdr:to>
      <xdr:col>20</xdr:col>
      <xdr:colOff>38100</xdr:colOff>
      <xdr:row>76</xdr:row>
      <xdr:rowOff>4710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21236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159824</xdr:rowOff>
    </xdr:from>
    <xdr:to>
      <xdr:col>15</xdr:col>
      <xdr:colOff>50800</xdr:colOff>
      <xdr:row>78</xdr:row>
      <xdr:rowOff>5824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90024"/>
          <a:ext cx="889000" cy="1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10292</xdr:rowOff>
    </xdr:from>
    <xdr:to>
      <xdr:col>15</xdr:col>
      <xdr:colOff>101600</xdr:colOff>
      <xdr:row>75</xdr:row>
      <xdr:rowOff>111892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128419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5824</xdr:rowOff>
    </xdr:from>
    <xdr:to>
      <xdr:col>10</xdr:col>
      <xdr:colOff>114300</xdr:colOff>
      <xdr:row>78</xdr:row>
      <xdr:rowOff>46828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78924"/>
          <a:ext cx="889000" cy="4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70957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2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165222</xdr:rowOff>
    </xdr:from>
    <xdr:to>
      <xdr:col>6</xdr:col>
      <xdr:colOff>38100</xdr:colOff>
      <xdr:row>77</xdr:row>
      <xdr:rowOff>95372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9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111899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7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92718</xdr:rowOff>
    </xdr:from>
    <xdr:to>
      <xdr:col>24</xdr:col>
      <xdr:colOff>114300</xdr:colOff>
      <xdr:row>77</xdr:row>
      <xdr:rowOff>22868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2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71145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0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141143</xdr:rowOff>
    </xdr:from>
    <xdr:to>
      <xdr:col>20</xdr:col>
      <xdr:colOff>38100</xdr:colOff>
      <xdr:row>77</xdr:row>
      <xdr:rowOff>71293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62420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6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109024</xdr:rowOff>
    </xdr:from>
    <xdr:to>
      <xdr:col>15</xdr:col>
      <xdr:colOff>101600</xdr:colOff>
      <xdr:row>77</xdr:row>
      <xdr:rowOff>39174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30301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3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126474</xdr:rowOff>
    </xdr:from>
    <xdr:to>
      <xdr:col>10</xdr:col>
      <xdr:colOff>165100</xdr:colOff>
      <xdr:row>78</xdr:row>
      <xdr:rowOff>56624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2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47751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2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167478</xdr:rowOff>
    </xdr:from>
    <xdr:to>
      <xdr:col>6</xdr:col>
      <xdr:colOff>38100</xdr:colOff>
      <xdr:row>78</xdr:row>
      <xdr:rowOff>97628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88755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6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50546</xdr:rowOff>
    </xdr:from>
    <xdr:to>
      <xdr:col>24</xdr:col>
      <xdr:colOff>63500</xdr:colOff>
      <xdr:row>99</xdr:row>
      <xdr:rowOff>66123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7024096"/>
          <a:ext cx="8382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50546</xdr:rowOff>
    </xdr:from>
    <xdr:to>
      <xdr:col>19</xdr:col>
      <xdr:colOff>177800</xdr:colOff>
      <xdr:row>99</xdr:row>
      <xdr:rowOff>52636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7024096"/>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52636</xdr:rowOff>
    </xdr:from>
    <xdr:to>
      <xdr:col>15</xdr:col>
      <xdr:colOff>50800</xdr:colOff>
      <xdr:row>99</xdr:row>
      <xdr:rowOff>142453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26186"/>
          <a:ext cx="889000" cy="8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142453</xdr:rowOff>
    </xdr:from>
    <xdr:to>
      <xdr:col>10</xdr:col>
      <xdr:colOff>114300</xdr:colOff>
      <xdr:row>99</xdr:row>
      <xdr:rowOff>144294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116003"/>
          <a:ext cx="8890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72692</xdr:rowOff>
    </xdr:from>
    <xdr:to>
      <xdr:col>10</xdr:col>
      <xdr:colOff>165100</xdr:colOff>
      <xdr:row>99</xdr:row>
      <xdr:rowOff>2842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19369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129373</xdr:rowOff>
    </xdr:from>
    <xdr:to>
      <xdr:col>6</xdr:col>
      <xdr:colOff>38100</xdr:colOff>
      <xdr:row>99</xdr:row>
      <xdr:rowOff>59523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0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15323</xdr:rowOff>
    </xdr:from>
    <xdr:to>
      <xdr:col>24</xdr:col>
      <xdr:colOff>114300</xdr:colOff>
      <xdr:row>99</xdr:row>
      <xdr:rowOff>116923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8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101700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90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171196</xdr:rowOff>
    </xdr:from>
    <xdr:to>
      <xdr:col>20</xdr:col>
      <xdr:colOff>38100</xdr:colOff>
      <xdr:row>99</xdr:row>
      <xdr:rowOff>101346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7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92473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6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1836</xdr:rowOff>
    </xdr:from>
    <xdr:to>
      <xdr:col>15</xdr:col>
      <xdr:colOff>101600</xdr:colOff>
      <xdr:row>99</xdr:row>
      <xdr:rowOff>103436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7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94563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6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91653</xdr:rowOff>
    </xdr:from>
    <xdr:to>
      <xdr:col>10</xdr:col>
      <xdr:colOff>165100</xdr:colOff>
      <xdr:row>100</xdr:row>
      <xdr:rowOff>21803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6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12930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93494</xdr:rowOff>
    </xdr:from>
    <xdr:to>
      <xdr:col>6</xdr:col>
      <xdr:colOff>38100</xdr:colOff>
      <xdr:row>100</xdr:row>
      <xdr:rowOff>23644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6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14771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5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69814</xdr:rowOff>
    </xdr:from>
    <xdr:to>
      <xdr:col>55</xdr:col>
      <xdr:colOff>0</xdr:colOff>
      <xdr:row>39</xdr:row>
      <xdr:rowOff>69814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56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61976</xdr:rowOff>
    </xdr:from>
    <xdr:to>
      <xdr:col>50</xdr:col>
      <xdr:colOff>114300</xdr:colOff>
      <xdr:row>39</xdr:row>
      <xdr:rowOff>69814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48526"/>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46954</xdr:rowOff>
    </xdr:from>
    <xdr:to>
      <xdr:col>45</xdr:col>
      <xdr:colOff>177800</xdr:colOff>
      <xdr:row>39</xdr:row>
      <xdr:rowOff>61976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3504"/>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46954</xdr:rowOff>
    </xdr:from>
    <xdr:to>
      <xdr:col>41</xdr:col>
      <xdr:colOff>50800</xdr:colOff>
      <xdr:row>39</xdr:row>
      <xdr:rowOff>68834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33504"/>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158786</xdr:rowOff>
    </xdr:from>
    <xdr:to>
      <xdr:col>41</xdr:col>
      <xdr:colOff>101600</xdr:colOff>
      <xdr:row>37</xdr:row>
      <xdr:rowOff>88936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105463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1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19014</xdr:rowOff>
    </xdr:from>
    <xdr:to>
      <xdr:col>55</xdr:col>
      <xdr:colOff>50800</xdr:colOff>
      <xdr:row>39</xdr:row>
      <xdr:rowOff>120614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105391</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204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19014</xdr:rowOff>
    </xdr:from>
    <xdr:to>
      <xdr:col>50</xdr:col>
      <xdr:colOff>165100</xdr:colOff>
      <xdr:row>39</xdr:row>
      <xdr:rowOff>120614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111741</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7982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11176</xdr:rowOff>
    </xdr:from>
    <xdr:to>
      <xdr:col>46</xdr:col>
      <xdr:colOff>38100</xdr:colOff>
      <xdr:row>39</xdr:row>
      <xdr:rowOff>112776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103903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90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167604</xdr:rowOff>
    </xdr:from>
    <xdr:to>
      <xdr:col>41</xdr:col>
      <xdr:colOff>101600</xdr:colOff>
      <xdr:row>39</xdr:row>
      <xdr:rowOff>97754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88881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7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18034</xdr:rowOff>
    </xdr:from>
    <xdr:to>
      <xdr:col>36</xdr:col>
      <xdr:colOff>165100</xdr:colOff>
      <xdr:row>39</xdr:row>
      <xdr:rowOff>119634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110761</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97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105639</xdr:rowOff>
    </xdr:from>
    <xdr:to>
      <xdr:col>55</xdr:col>
      <xdr:colOff>0</xdr:colOff>
      <xdr:row>58</xdr:row>
      <xdr:rowOff>114249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49739"/>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105639</xdr:rowOff>
    </xdr:from>
    <xdr:to>
      <xdr:col>50</xdr:col>
      <xdr:colOff>114300</xdr:colOff>
      <xdr:row>58</xdr:row>
      <xdr:rowOff>111239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49739"/>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111239</xdr:rowOff>
    </xdr:from>
    <xdr:to>
      <xdr:col>45</xdr:col>
      <xdr:colOff>177800</xdr:colOff>
      <xdr:row>58</xdr:row>
      <xdr:rowOff>126327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10055339"/>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100495</xdr:rowOff>
    </xdr:from>
    <xdr:to>
      <xdr:col>41</xdr:col>
      <xdr:colOff>50800</xdr:colOff>
      <xdr:row>58</xdr:row>
      <xdr:rowOff>126327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044595"/>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23520</xdr:rowOff>
    </xdr:from>
    <xdr:to>
      <xdr:col>41</xdr:col>
      <xdr:colOff>101600</xdr:colOff>
      <xdr:row>56</xdr:row>
      <xdr:rowOff>125120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141647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162738</xdr:rowOff>
    </xdr:from>
    <xdr:to>
      <xdr:col>36</xdr:col>
      <xdr:colOff>165100</xdr:colOff>
      <xdr:row>56</xdr:row>
      <xdr:rowOff>92888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109415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3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63449</xdr:rowOff>
    </xdr:from>
    <xdr:to>
      <xdr:col>55</xdr:col>
      <xdr:colOff>50800</xdr:colOff>
      <xdr:row>58</xdr:row>
      <xdr:rowOff>165049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149826</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2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54839</xdr:rowOff>
    </xdr:from>
    <xdr:to>
      <xdr:col>50</xdr:col>
      <xdr:colOff>165100</xdr:colOff>
      <xdr:row>58</xdr:row>
      <xdr:rowOff>156439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147566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60439</xdr:rowOff>
    </xdr:from>
    <xdr:to>
      <xdr:col>46</xdr:col>
      <xdr:colOff>38100</xdr:colOff>
      <xdr:row>58</xdr:row>
      <xdr:rowOff>162039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153166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09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75527</xdr:rowOff>
    </xdr:from>
    <xdr:to>
      <xdr:col>41</xdr:col>
      <xdr:colOff>101600</xdr:colOff>
      <xdr:row>59</xdr:row>
      <xdr:rowOff>5677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168254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11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49695</xdr:rowOff>
    </xdr:from>
    <xdr:to>
      <xdr:col>36</xdr:col>
      <xdr:colOff>165100</xdr:colOff>
      <xdr:row>58</xdr:row>
      <xdr:rowOff>151295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142422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08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167491</xdr:rowOff>
    </xdr:from>
    <xdr:to>
      <xdr:col>55</xdr:col>
      <xdr:colOff>0</xdr:colOff>
      <xdr:row>79</xdr:row>
      <xdr:rowOff>16974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540591"/>
          <a:ext cx="838200" cy="2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96200</xdr:rowOff>
    </xdr:from>
    <xdr:to>
      <xdr:col>50</xdr:col>
      <xdr:colOff>114300</xdr:colOff>
      <xdr:row>78</xdr:row>
      <xdr:rowOff>167491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469300"/>
          <a:ext cx="889000" cy="7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96200</xdr:rowOff>
    </xdr:from>
    <xdr:to>
      <xdr:col>45</xdr:col>
      <xdr:colOff>177800</xdr:colOff>
      <xdr:row>79</xdr:row>
      <xdr:rowOff>39115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69300"/>
          <a:ext cx="889000" cy="1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33303</xdr:rowOff>
    </xdr:from>
    <xdr:to>
      <xdr:col>41</xdr:col>
      <xdr:colOff>50800</xdr:colOff>
      <xdr:row>79</xdr:row>
      <xdr:rowOff>39115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577853"/>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118585</xdr:rowOff>
    </xdr:from>
    <xdr:to>
      <xdr:col>41</xdr:col>
      <xdr:colOff>101600</xdr:colOff>
      <xdr:row>76</xdr:row>
      <xdr:rowOff>48735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29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65262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7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162967</xdr:rowOff>
    </xdr:from>
    <xdr:to>
      <xdr:col>36</xdr:col>
      <xdr:colOff>165100</xdr:colOff>
      <xdr:row>77</xdr:row>
      <xdr:rowOff>93117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109643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137624</xdr:rowOff>
    </xdr:from>
    <xdr:to>
      <xdr:col>55</xdr:col>
      <xdr:colOff>50800</xdr:colOff>
      <xdr:row>79</xdr:row>
      <xdr:rowOff>67774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5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52551</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2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116691</xdr:rowOff>
    </xdr:from>
    <xdr:to>
      <xdr:col>50</xdr:col>
      <xdr:colOff>165100</xdr:colOff>
      <xdr:row>79</xdr:row>
      <xdr:rowOff>46841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8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37968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8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45400</xdr:rowOff>
    </xdr:from>
    <xdr:to>
      <xdr:col>46</xdr:col>
      <xdr:colOff>38100</xdr:colOff>
      <xdr:row>78</xdr:row>
      <xdr:rowOff>147000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1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138127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1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159765</xdr:rowOff>
    </xdr:from>
    <xdr:to>
      <xdr:col>41</xdr:col>
      <xdr:colOff>101600</xdr:colOff>
      <xdr:row>79</xdr:row>
      <xdr:rowOff>89915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5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81042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62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153953</xdr:rowOff>
    </xdr:from>
    <xdr:to>
      <xdr:col>36</xdr:col>
      <xdr:colOff>165100</xdr:colOff>
      <xdr:row>79</xdr:row>
      <xdr:rowOff>84103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2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75230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61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169098</xdr:rowOff>
    </xdr:from>
    <xdr:to>
      <xdr:col>55</xdr:col>
      <xdr:colOff>0</xdr:colOff>
      <xdr:row>97</xdr:row>
      <xdr:rowOff>115171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28298"/>
          <a:ext cx="838200" cy="11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169098</xdr:rowOff>
    </xdr:from>
    <xdr:to>
      <xdr:col>50</xdr:col>
      <xdr:colOff>114300</xdr:colOff>
      <xdr:row>97</xdr:row>
      <xdr:rowOff>8415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28298"/>
          <a:ext cx="8890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94621</xdr:rowOff>
    </xdr:from>
    <xdr:to>
      <xdr:col>45</xdr:col>
      <xdr:colOff>177800</xdr:colOff>
      <xdr:row>97</xdr:row>
      <xdr:rowOff>8415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53821"/>
          <a:ext cx="889000" cy="8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94621</xdr:rowOff>
    </xdr:from>
    <xdr:to>
      <xdr:col>41</xdr:col>
      <xdr:colOff>50800</xdr:colOff>
      <xdr:row>97</xdr:row>
      <xdr:rowOff>150513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53821"/>
          <a:ext cx="889000" cy="22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36207</xdr:rowOff>
    </xdr:from>
    <xdr:to>
      <xdr:col>41</xdr:col>
      <xdr:colOff>101600</xdr:colOff>
      <xdr:row>95</xdr:row>
      <xdr:rowOff>137807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154334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0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54862</xdr:rowOff>
    </xdr:from>
    <xdr:to>
      <xdr:col>36</xdr:col>
      <xdr:colOff>165100</xdr:colOff>
      <xdr:row>95</xdr:row>
      <xdr:rowOff>156462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34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1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64371</xdr:rowOff>
    </xdr:from>
    <xdr:to>
      <xdr:col>55</xdr:col>
      <xdr:colOff>50800</xdr:colOff>
      <xdr:row>97</xdr:row>
      <xdr:rowOff>165971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42798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7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118298</xdr:rowOff>
    </xdr:from>
    <xdr:to>
      <xdr:col>50</xdr:col>
      <xdr:colOff>165100</xdr:colOff>
      <xdr:row>97</xdr:row>
      <xdr:rowOff>48448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7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39575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7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129065</xdr:rowOff>
    </xdr:from>
    <xdr:to>
      <xdr:col>46</xdr:col>
      <xdr:colOff>38100</xdr:colOff>
      <xdr:row>97</xdr:row>
      <xdr:rowOff>59215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50342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43821</xdr:rowOff>
    </xdr:from>
    <xdr:to>
      <xdr:col>41</xdr:col>
      <xdr:colOff>101600</xdr:colOff>
      <xdr:row>96</xdr:row>
      <xdr:rowOff>145421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0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136548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9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99713</xdr:rowOff>
    </xdr:from>
    <xdr:to>
      <xdr:col>36</xdr:col>
      <xdr:colOff>165100</xdr:colOff>
      <xdr:row>98</xdr:row>
      <xdr:rowOff>29863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3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20990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2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35611</xdr:rowOff>
    </xdr:from>
    <xdr:to>
      <xdr:col>85</xdr:col>
      <xdr:colOff>127000</xdr:colOff>
      <xdr:row>37</xdr:row>
      <xdr:rowOff>127165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379261"/>
          <a:ext cx="8382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35611</xdr:rowOff>
    </xdr:from>
    <xdr:to>
      <xdr:col>81</xdr:col>
      <xdr:colOff>50800</xdr:colOff>
      <xdr:row>37</xdr:row>
      <xdr:rowOff>124193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79261"/>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124193</xdr:rowOff>
    </xdr:from>
    <xdr:to>
      <xdr:col>76</xdr:col>
      <xdr:colOff>114300</xdr:colOff>
      <xdr:row>37</xdr:row>
      <xdr:rowOff>134519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67843"/>
          <a:ext cx="889000" cy="1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95542</xdr:rowOff>
    </xdr:from>
    <xdr:to>
      <xdr:col>71</xdr:col>
      <xdr:colOff>177800</xdr:colOff>
      <xdr:row>37</xdr:row>
      <xdr:rowOff>134519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439192"/>
          <a:ext cx="889000" cy="3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71717</xdr:rowOff>
    </xdr:from>
    <xdr:to>
      <xdr:col>72</xdr:col>
      <xdr:colOff>38100</xdr:colOff>
      <xdr:row>38</xdr:row>
      <xdr:rowOff>1867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18394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81928</xdr:rowOff>
    </xdr:from>
    <xdr:to>
      <xdr:col>67</xdr:col>
      <xdr:colOff>101600</xdr:colOff>
      <xdr:row>38</xdr:row>
      <xdr:rowOff>12078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3205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1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76365</xdr:rowOff>
    </xdr:from>
    <xdr:to>
      <xdr:col>85</xdr:col>
      <xdr:colOff>177800</xdr:colOff>
      <xdr:row>38</xdr:row>
      <xdr:rowOff>6515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99242</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156261</xdr:rowOff>
    </xdr:from>
    <xdr:to>
      <xdr:col>81</xdr:col>
      <xdr:colOff>101600</xdr:colOff>
      <xdr:row>37</xdr:row>
      <xdr:rowOff>86411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102938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10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73393</xdr:rowOff>
    </xdr:from>
    <xdr:to>
      <xdr:col>76</xdr:col>
      <xdr:colOff>165100</xdr:colOff>
      <xdr:row>38</xdr:row>
      <xdr:rowOff>3543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20070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1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83719</xdr:rowOff>
    </xdr:from>
    <xdr:to>
      <xdr:col>72</xdr:col>
      <xdr:colOff>38100</xdr:colOff>
      <xdr:row>38</xdr:row>
      <xdr:rowOff>13869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2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4995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2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44742</xdr:rowOff>
    </xdr:from>
    <xdr:to>
      <xdr:col>67</xdr:col>
      <xdr:colOff>101600</xdr:colOff>
      <xdr:row>37</xdr:row>
      <xdr:rowOff>146342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162869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16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16518</xdr:rowOff>
    </xdr:from>
    <xdr:to>
      <xdr:col>85</xdr:col>
      <xdr:colOff>127000</xdr:colOff>
      <xdr:row>57</xdr:row>
      <xdr:rowOff>65895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789168"/>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16518</xdr:rowOff>
    </xdr:from>
    <xdr:to>
      <xdr:col>81</xdr:col>
      <xdr:colOff>50800</xdr:colOff>
      <xdr:row>57</xdr:row>
      <xdr:rowOff>27212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89168"/>
          <a:ext cx="8890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6655</xdr:rowOff>
    </xdr:from>
    <xdr:to>
      <xdr:col>76</xdr:col>
      <xdr:colOff>114300</xdr:colOff>
      <xdr:row>57</xdr:row>
      <xdr:rowOff>27212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79305"/>
          <a:ext cx="889000" cy="2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6655</xdr:rowOff>
    </xdr:from>
    <xdr:to>
      <xdr:col>71</xdr:col>
      <xdr:colOff>177800</xdr:colOff>
      <xdr:row>57</xdr:row>
      <xdr:rowOff>100642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779305"/>
          <a:ext cx="889000" cy="9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136792</xdr:rowOff>
    </xdr:from>
    <xdr:to>
      <xdr:col>72</xdr:col>
      <xdr:colOff>38100</xdr:colOff>
      <xdr:row>56</xdr:row>
      <xdr:rowOff>66942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83469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14932</xdr:rowOff>
    </xdr:from>
    <xdr:to>
      <xdr:col>67</xdr:col>
      <xdr:colOff>101600</xdr:colOff>
      <xdr:row>56</xdr:row>
      <xdr:rowOff>116532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133059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15095</xdr:rowOff>
    </xdr:from>
    <xdr:to>
      <xdr:col>85</xdr:col>
      <xdr:colOff>177800</xdr:colOff>
      <xdr:row>57</xdr:row>
      <xdr:rowOff>116695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164972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6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137168</xdr:rowOff>
    </xdr:from>
    <xdr:to>
      <xdr:col>81</xdr:col>
      <xdr:colOff>101600</xdr:colOff>
      <xdr:row>57</xdr:row>
      <xdr:rowOff>67318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58445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3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147862</xdr:rowOff>
    </xdr:from>
    <xdr:to>
      <xdr:col>76</xdr:col>
      <xdr:colOff>165100</xdr:colOff>
      <xdr:row>57</xdr:row>
      <xdr:rowOff>78012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4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69139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4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127305</xdr:rowOff>
    </xdr:from>
    <xdr:to>
      <xdr:col>72</xdr:col>
      <xdr:colOff>38100</xdr:colOff>
      <xdr:row>57</xdr:row>
      <xdr:rowOff>57455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48582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49842</xdr:rowOff>
    </xdr:from>
    <xdr:to>
      <xdr:col>67</xdr:col>
      <xdr:colOff>101600</xdr:colOff>
      <xdr:row>57</xdr:row>
      <xdr:rowOff>151442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2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142569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63067</xdr:rowOff>
    </xdr:from>
    <xdr:to>
      <xdr:col>72</xdr:col>
      <xdr:colOff>38100</xdr:colOff>
      <xdr:row>77</xdr:row>
      <xdr:rowOff>164667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107919</xdr:rowOff>
    </xdr:from>
    <xdr:to>
      <xdr:col>67</xdr:col>
      <xdr:colOff>101600</xdr:colOff>
      <xdr:row>78</xdr:row>
      <xdr:rowOff>38069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54596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110630</xdr:rowOff>
    </xdr:from>
    <xdr:to>
      <xdr:col>85</xdr:col>
      <xdr:colOff>127000</xdr:colOff>
      <xdr:row>97</xdr:row>
      <xdr:rowOff>138328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41280"/>
          <a:ext cx="838200" cy="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125718</xdr:rowOff>
    </xdr:from>
    <xdr:to>
      <xdr:col>81</xdr:col>
      <xdr:colOff>50800</xdr:colOff>
      <xdr:row>97</xdr:row>
      <xdr:rowOff>138328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756368"/>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125718</xdr:rowOff>
    </xdr:from>
    <xdr:to>
      <xdr:col>76</xdr:col>
      <xdr:colOff>114300</xdr:colOff>
      <xdr:row>97</xdr:row>
      <xdr:rowOff>164122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756368"/>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164122</xdr:rowOff>
    </xdr:from>
    <xdr:to>
      <xdr:col>71</xdr:col>
      <xdr:colOff>177800</xdr:colOff>
      <xdr:row>97</xdr:row>
      <xdr:rowOff>169038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94772"/>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3733</xdr:rowOff>
    </xdr:from>
    <xdr:to>
      <xdr:col>72</xdr:col>
      <xdr:colOff>38100</xdr:colOff>
      <xdr:row>96</xdr:row>
      <xdr:rowOff>105333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121860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59830</xdr:rowOff>
    </xdr:from>
    <xdr:to>
      <xdr:col>85</xdr:col>
      <xdr:colOff>177800</xdr:colOff>
      <xdr:row>97</xdr:row>
      <xdr:rowOff>161430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38257</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87528</xdr:rowOff>
    </xdr:from>
    <xdr:to>
      <xdr:col>81</xdr:col>
      <xdr:colOff>101600</xdr:colOff>
      <xdr:row>98</xdr:row>
      <xdr:rowOff>17678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8805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8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74918</xdr:rowOff>
    </xdr:from>
    <xdr:to>
      <xdr:col>76</xdr:col>
      <xdr:colOff>165100</xdr:colOff>
      <xdr:row>98</xdr:row>
      <xdr:rowOff>5068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167645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9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113322</xdr:rowOff>
    </xdr:from>
    <xdr:to>
      <xdr:col>72</xdr:col>
      <xdr:colOff>38100</xdr:colOff>
      <xdr:row>98</xdr:row>
      <xdr:rowOff>43472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34599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83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118238</xdr:rowOff>
    </xdr:from>
    <xdr:to>
      <xdr:col>67</xdr:col>
      <xdr:colOff>101600</xdr:colOff>
      <xdr:row>98</xdr:row>
      <xdr:rowOff>48388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39515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84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55525</xdr:rowOff>
    </xdr:from>
    <xdr:to>
      <xdr:col>102</xdr:col>
      <xdr:colOff>165100</xdr:colOff>
      <xdr:row>38</xdr:row>
      <xdr:rowOff>157125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2202</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45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166336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3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ほとんどの構成項目において類似団体平均を下回っているが、消防費のみ前年に引き続き類似団体平均を上回っている。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消防費については令和５年度は消防署における車両の購入がないために岐阜市消防への委託料が減となった</a:t>
          </a:r>
          <a:r>
            <a:rPr kumimoji="1" lang="ja-JP" altLang="en-US" sz="1200">
              <a:latin typeface="ＭＳ ゴシック" panose="020B0609070205080204" pitchFamily="49" charset="-128"/>
              <a:ea typeface="ＭＳ ゴシック" panose="020B0609070205080204" pitchFamily="49" charset="-128"/>
            </a:rPr>
            <a:t>ことを主な要因として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2,403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民生費は自立支援給付事業や障害児通所支援事業などの経常的な事業において毎年増嵩しており、さらに令和５年度は電力・ガス・食料品等価格高騰重点支援給付金給付事業が増加の要因である。</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財政調整基金について令和５年度は決算剰余金の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を積立し、標準財政規模の２０％を目安として残高を維持している。監査からの指摘に基づき、歳出予算不用額の削減に取り組んだ結果、令和５年度の実質収支額の標準財政規模に占める割合は</a:t>
          </a:r>
          <a:r>
            <a:rPr kumimoji="1" lang="en-US" altLang="ja-JP" sz="1400">
              <a:latin typeface="ＭＳ ゴシック" pitchFamily="49" charset="-128"/>
              <a:ea typeface="ＭＳ ゴシック" pitchFamily="49" charset="-128"/>
            </a:rPr>
            <a:t>2.25</a:t>
          </a:r>
          <a:r>
            <a:rPr kumimoji="1" lang="ja-JP" altLang="en-US" sz="1400">
              <a:latin typeface="ＭＳ ゴシック" pitchFamily="49" charset="-128"/>
              <a:ea typeface="ＭＳ ゴシック" pitchFamily="49" charset="-128"/>
            </a:rPr>
            <a:t>ポイントの減となったが、基金の取り崩しにより財源を確保している状況から、前年に引き続き実質単年度収支は赤字となった。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全会計において引き続き黒字となっているが、標準財政規模比では</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ポイントの減となっている。一般会計において</a:t>
          </a:r>
          <a:r>
            <a:rPr kumimoji="1" lang="en-US" altLang="ja-JP" sz="1400">
              <a:latin typeface="ＭＳ ゴシック" pitchFamily="49" charset="-128"/>
              <a:ea typeface="ＭＳ ゴシック" pitchFamily="49" charset="-128"/>
            </a:rPr>
            <a:t>2.25</a:t>
          </a:r>
          <a:r>
            <a:rPr kumimoji="1" lang="ja-JP" altLang="en-US" sz="1400">
              <a:latin typeface="ＭＳ ゴシック" pitchFamily="49" charset="-128"/>
              <a:ea typeface="ＭＳ ゴシック" pitchFamily="49" charset="-128"/>
            </a:rPr>
            <a:t>ポイントの減となったことによる影響が大きい。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おいては引き続き経営が安定している状況であるが。一般会計においては庁舎建設や駅前開発の計画、下水道事業会計においては、公共下水道の整備が進められているため、今後大きく収支に影響を及ぼすことが想定されるため、引き続き財政の健全化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21687450</v>
      </c>
      <c r="BO4" s="371"/>
      <c r="BP4" s="371"/>
      <c r="BQ4" s="371"/>
      <c r="BR4" s="371"/>
      <c r="BS4" s="371"/>
      <c r="BT4" s="371"/>
      <c r="BU4" s="372"/>
      <c r="BV4" s="370">
        <v>22268522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5.0999999999999996</v>
      </c>
      <c r="CU4" s="377"/>
      <c r="CV4" s="377"/>
      <c r="CW4" s="377"/>
      <c r="CX4" s="377"/>
      <c r="CY4" s="377"/>
      <c r="CZ4" s="377"/>
      <c r="DA4" s="378"/>
      <c r="DB4" s="376">
        <v>7.4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20789234</v>
      </c>
      <c r="BO5" s="408"/>
      <c r="BP5" s="408"/>
      <c r="BQ5" s="408"/>
      <c r="BR5" s="408"/>
      <c r="BS5" s="408"/>
      <c r="BT5" s="408"/>
      <c r="BU5" s="409"/>
      <c r="BV5" s="407">
        <v>21083784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v>
      </c>
      <c r="CU5" s="405"/>
      <c r="CV5" s="405"/>
      <c r="CW5" s="405"/>
      <c r="CX5" s="405"/>
      <c r="CY5" s="405"/>
      <c r="CZ5" s="405"/>
      <c r="DA5" s="406"/>
      <c r="DB5" s="404">
        <v>83.1</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898216</v>
      </c>
      <c r="BO6" s="408"/>
      <c r="BP6" s="408"/>
      <c r="BQ6" s="408"/>
      <c r="BR6" s="408"/>
      <c r="BS6" s="408"/>
      <c r="BT6" s="408"/>
      <c r="BU6" s="409"/>
      <c r="BV6" s="407">
        <v>1184738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v>
      </c>
      <c r="CU6" s="445"/>
      <c r="CV6" s="445"/>
      <c r="CW6" s="445"/>
      <c r="CX6" s="445"/>
      <c r="CY6" s="445"/>
      <c r="CZ6" s="445"/>
      <c r="DA6" s="446"/>
      <c r="DB6" s="444">
        <v>85.2</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272662</v>
      </c>
      <c r="BO7" s="408"/>
      <c r="BP7" s="408"/>
      <c r="BQ7" s="408"/>
      <c r="BR7" s="408"/>
      <c r="BS7" s="408"/>
      <c r="BT7" s="408"/>
      <c r="BU7" s="409"/>
      <c r="BV7" s="407">
        <v>300594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12254320</v>
      </c>
      <c r="CU7" s="408"/>
      <c r="CV7" s="408"/>
      <c r="CW7" s="408"/>
      <c r="CX7" s="408"/>
      <c r="CY7" s="408"/>
      <c r="CZ7" s="408"/>
      <c r="DA7" s="409"/>
      <c r="DB7" s="407">
        <v>12024131</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625554</v>
      </c>
      <c r="BO8" s="408"/>
      <c r="BP8" s="408"/>
      <c r="BQ8" s="408"/>
      <c r="BR8" s="408"/>
      <c r="BS8" s="408"/>
      <c r="BT8" s="408"/>
      <c r="BU8" s="409"/>
      <c r="BV8" s="407">
        <v>884144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0.72</v>
      </c>
      <c r="CU8" s="448"/>
      <c r="CV8" s="448"/>
      <c r="CW8" s="448"/>
      <c r="CX8" s="448"/>
      <c r="CY8" s="448"/>
      <c r="CZ8" s="448"/>
      <c r="DA8" s="449"/>
      <c r="DB8" s="447">
        <v>0.74</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56388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-258590</v>
      </c>
      <c r="BO9" s="408"/>
      <c r="BP9" s="408"/>
      <c r="BQ9" s="408"/>
      <c r="BR9" s="408"/>
      <c r="BS9" s="408"/>
      <c r="BT9" s="408"/>
      <c r="BU9" s="409"/>
      <c r="BV9" s="407">
        <v>-84109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8.1999999999999993</v>
      </c>
      <c r="CU9" s="405"/>
      <c r="CV9" s="405"/>
      <c r="CW9" s="405"/>
      <c r="CX9" s="405"/>
      <c r="CY9" s="405"/>
      <c r="CZ9" s="405"/>
      <c r="DA9" s="406"/>
      <c r="DB9" s="404">
        <v>7.3</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54354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444014</v>
      </c>
      <c r="BO10" s="408"/>
      <c r="BP10" s="408"/>
      <c r="BQ10" s="408"/>
      <c r="BR10" s="408"/>
      <c r="BS10" s="408"/>
      <c r="BT10" s="408"/>
      <c r="BU10" s="409"/>
      <c r="BV10" s="407">
        <v>1015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70584</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56329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261939</v>
      </c>
      <c r="BO12" s="408"/>
      <c r="BP12" s="408"/>
      <c r="BQ12" s="408"/>
      <c r="BR12" s="408"/>
      <c r="BS12" s="408"/>
      <c r="BT12" s="408"/>
      <c r="BU12" s="409"/>
      <c r="BV12" s="407">
        <v>195791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53639</v>
      </c>
      <c r="S13" s="492"/>
      <c r="T13" s="492"/>
      <c r="U13" s="492"/>
      <c r="V13" s="493"/>
      <c r="W13" s="423" t="s">
        <v>131</v>
      </c>
      <c r="X13" s="424"/>
      <c r="Y13" s="424"/>
      <c r="Z13" s="424"/>
      <c r="AA13" s="424"/>
      <c r="AB13" s="414"/>
      <c r="AC13" s="458">
        <v>581</v>
      </c>
      <c r="AD13" s="459"/>
      <c r="AE13" s="459"/>
      <c r="AF13" s="459"/>
      <c r="AG13" s="501"/>
      <c r="AH13" s="458">
        <v>580</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-5931</v>
      </c>
      <c r="BO13" s="408"/>
      <c r="BP13" s="408"/>
      <c r="BQ13" s="408"/>
      <c r="BR13" s="408"/>
      <c r="BS13" s="408"/>
      <c r="BT13" s="408"/>
      <c r="BU13" s="409"/>
      <c r="BV13" s="407">
        <v>-278885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v>
      </c>
      <c r="CU13" s="405"/>
      <c r="CV13" s="405"/>
      <c r="CW13" s="405"/>
      <c r="CX13" s="405"/>
      <c r="CY13" s="405"/>
      <c r="CZ13" s="405"/>
      <c r="DA13" s="406"/>
      <c r="DB13" s="404">
        <v>0.7</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55985</v>
      </c>
      <c r="S14" s="492"/>
      <c r="T14" s="492"/>
      <c r="U14" s="492"/>
      <c r="V14" s="493"/>
      <c r="W14" s="397"/>
      <c r="X14" s="398"/>
      <c r="Y14" s="398"/>
      <c r="Z14" s="398"/>
      <c r="AA14" s="398"/>
      <c r="AB14" s="387"/>
      <c r="AC14" s="494">
        <v>2.2000000000000002</v>
      </c>
      <c r="AD14" s="495"/>
      <c r="AE14" s="495"/>
      <c r="AF14" s="495"/>
      <c r="AG14" s="496"/>
      <c r="AH14" s="494">
        <v>2.2000000000000002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53478</v>
      </c>
      <c r="S15" s="492"/>
      <c r="T15" s="492"/>
      <c r="U15" s="492"/>
      <c r="V15" s="493"/>
      <c r="W15" s="423" t="s">
        <v>137</v>
      </c>
      <c r="X15" s="424"/>
      <c r="Y15" s="424"/>
      <c r="Z15" s="424"/>
      <c r="AA15" s="424"/>
      <c r="AB15" s="414"/>
      <c r="AC15" s="458">
        <v>7994</v>
      </c>
      <c r="AD15" s="459"/>
      <c r="AE15" s="459"/>
      <c r="AF15" s="459"/>
      <c r="AG15" s="501"/>
      <c r="AH15" s="458">
        <v>7992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7313828</v>
      </c>
      <c r="BO15" s="371"/>
      <c r="BP15" s="371"/>
      <c r="BQ15" s="371"/>
      <c r="BR15" s="371"/>
      <c r="BS15" s="371"/>
      <c r="BT15" s="371"/>
      <c r="BU15" s="372"/>
      <c r="BV15" s="370">
        <v>7096008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v>
      </c>
      <c r="AD16" s="495"/>
      <c r="AE16" s="495"/>
      <c r="AF16" s="495"/>
      <c r="AG16" s="496"/>
      <c r="AH16" s="494">
        <v>31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10204165</v>
      </c>
      <c r="BO16" s="408"/>
      <c r="BP16" s="408"/>
      <c r="BQ16" s="408"/>
      <c r="BR16" s="408"/>
      <c r="BS16" s="408"/>
      <c r="BT16" s="408"/>
      <c r="BU16" s="409"/>
      <c r="BV16" s="407">
        <v>9840970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18033</v>
      </c>
      <c r="AD17" s="459"/>
      <c r="AE17" s="459"/>
      <c r="AF17" s="459"/>
      <c r="AG17" s="501"/>
      <c r="AH17" s="458">
        <v>17224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9230576</v>
      </c>
      <c r="BO17" s="408"/>
      <c r="BP17" s="408"/>
      <c r="BQ17" s="408"/>
      <c r="BR17" s="408"/>
      <c r="BS17" s="408"/>
      <c r="BT17" s="408"/>
      <c r="BU17" s="409"/>
      <c r="BV17" s="407">
        <v>8975511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28.19</v>
      </c>
      <c r="M18" s="531"/>
      <c r="N18" s="531"/>
      <c r="O18" s="531"/>
      <c r="P18" s="531"/>
      <c r="Q18" s="531"/>
      <c r="R18" s="532"/>
      <c r="S18" s="532"/>
      <c r="T18" s="532"/>
      <c r="U18" s="532"/>
      <c r="V18" s="533"/>
      <c r="W18" s="425"/>
      <c r="X18" s="426"/>
      <c r="Y18" s="426"/>
      <c r="Z18" s="426"/>
      <c r="AA18" s="426"/>
      <c r="AB18" s="417"/>
      <c r="AC18" s="534">
        <v>67.8</v>
      </c>
      <c r="AD18" s="535"/>
      <c r="AE18" s="535"/>
      <c r="AF18" s="535"/>
      <c r="AG18" s="536"/>
      <c r="AH18" s="534">
        <v>66.8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10793244</v>
      </c>
      <c r="BO18" s="408"/>
      <c r="BP18" s="408"/>
      <c r="BQ18" s="408"/>
      <c r="BR18" s="408"/>
      <c r="BS18" s="408"/>
      <c r="BT18" s="408"/>
      <c r="BU18" s="409"/>
      <c r="BV18" s="407">
        <v>10138814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2000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14883748</v>
      </c>
      <c r="BO19" s="408"/>
      <c r="BP19" s="408"/>
      <c r="BQ19" s="408"/>
      <c r="BR19" s="408"/>
      <c r="BS19" s="408"/>
      <c r="BT19" s="408"/>
      <c r="BU19" s="409"/>
      <c r="BV19" s="407">
        <v>14893629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22502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10882117</v>
      </c>
      <c r="BO22" s="371"/>
      <c r="BP22" s="371"/>
      <c r="BQ22" s="371"/>
      <c r="BR22" s="371"/>
      <c r="BS22" s="371"/>
      <c r="BT22" s="371"/>
      <c r="BU22" s="372"/>
      <c r="BV22" s="370">
        <v>11685716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3503301</v>
      </c>
      <c r="BO23" s="408"/>
      <c r="BP23" s="408"/>
      <c r="BQ23" s="408"/>
      <c r="BR23" s="408"/>
      <c r="BS23" s="408"/>
      <c r="BT23" s="408"/>
      <c r="BU23" s="409"/>
      <c r="BV23" s="407">
        <v>3452539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8600</v>
      </c>
      <c r="R24" s="459"/>
      <c r="S24" s="459"/>
      <c r="T24" s="459"/>
      <c r="U24" s="459"/>
      <c r="V24" s="501"/>
      <c r="W24" s="553"/>
      <c r="X24" s="554"/>
      <c r="Y24" s="555"/>
      <c r="Z24" s="457" t="s">
        <v>162</v>
      </c>
      <c r="AA24" s="437"/>
      <c r="AB24" s="437"/>
      <c r="AC24" s="437"/>
      <c r="AD24" s="437"/>
      <c r="AE24" s="437"/>
      <c r="AF24" s="437"/>
      <c r="AG24" s="438"/>
      <c r="AH24" s="458">
        <v>319</v>
      </c>
      <c r="AI24" s="459"/>
      <c r="AJ24" s="459"/>
      <c r="AK24" s="459"/>
      <c r="AL24" s="501"/>
      <c r="AM24" s="458">
        <v>932437</v>
      </c>
      <c r="AN24" s="459"/>
      <c r="AO24" s="459"/>
      <c r="AP24" s="459"/>
      <c r="AQ24" s="459"/>
      <c r="AR24" s="501"/>
      <c r="AS24" s="458">
        <v>2923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3677834</v>
      </c>
      <c r="BO24" s="408"/>
      <c r="BP24" s="408"/>
      <c r="BQ24" s="408"/>
      <c r="BR24" s="408"/>
      <c r="BS24" s="408"/>
      <c r="BT24" s="408"/>
      <c r="BU24" s="409"/>
      <c r="BV24" s="407">
        <v>3759058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7200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378186</v>
      </c>
      <c r="BO25" s="371"/>
      <c r="BP25" s="371"/>
      <c r="BQ25" s="371"/>
      <c r="BR25" s="371"/>
      <c r="BS25" s="371"/>
      <c r="BT25" s="371"/>
      <c r="BU25" s="372"/>
      <c r="BV25" s="370">
        <v>403992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6500</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21490</v>
      </c>
      <c r="AN26" s="459"/>
      <c r="AO26" s="459"/>
      <c r="AP26" s="459"/>
      <c r="AQ26" s="459"/>
      <c r="AR26" s="501"/>
      <c r="AS26" s="458">
        <v>2149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3850</v>
      </c>
      <c r="R27" s="459"/>
      <c r="S27" s="459"/>
      <c r="T27" s="459"/>
      <c r="U27" s="459"/>
      <c r="V27" s="501"/>
      <c r="W27" s="553"/>
      <c r="X27" s="554"/>
      <c r="Y27" s="555"/>
      <c r="Z27" s="457" t="s">
        <v>171</v>
      </c>
      <c r="AA27" s="437"/>
      <c r="AB27" s="437"/>
      <c r="AC27" s="437"/>
      <c r="AD27" s="437"/>
      <c r="AE27" s="437"/>
      <c r="AF27" s="437"/>
      <c r="AG27" s="438"/>
      <c r="AH27" s="458">
        <v>9</v>
      </c>
      <c r="AI27" s="459"/>
      <c r="AJ27" s="459"/>
      <c r="AK27" s="459"/>
      <c r="AL27" s="501"/>
      <c r="AM27" s="458">
        <v>24912</v>
      </c>
      <c r="AN27" s="459"/>
      <c r="AO27" s="459"/>
      <c r="AP27" s="459"/>
      <c r="AQ27" s="459"/>
      <c r="AR27" s="501"/>
      <c r="AS27" s="458">
        <v>2768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189452</v>
      </c>
      <c r="BO27" s="527"/>
      <c r="BP27" s="527"/>
      <c r="BQ27" s="527"/>
      <c r="BR27" s="527"/>
      <c r="BS27" s="527"/>
      <c r="BT27" s="527"/>
      <c r="BU27" s="528"/>
      <c r="BV27" s="526">
        <v>189450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3300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2360308</v>
      </c>
      <c r="BO28" s="371"/>
      <c r="BP28" s="371"/>
      <c r="BQ28" s="371"/>
      <c r="BR28" s="371"/>
      <c r="BS28" s="371"/>
      <c r="BT28" s="371"/>
      <c r="BU28" s="372"/>
      <c r="BV28" s="370">
        <v>2178233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16</v>
      </c>
      <c r="M29" s="459"/>
      <c r="N29" s="459"/>
      <c r="O29" s="459"/>
      <c r="P29" s="501"/>
      <c r="Q29" s="458">
        <v>3080</v>
      </c>
      <c r="R29" s="459"/>
      <c r="S29" s="459"/>
      <c r="T29" s="459"/>
      <c r="U29" s="459"/>
      <c r="V29" s="501"/>
      <c r="W29" s="556"/>
      <c r="X29" s="557"/>
      <c r="Y29" s="558"/>
      <c r="Z29" s="457" t="s">
        <v>177</v>
      </c>
      <c r="AA29" s="437"/>
      <c r="AB29" s="437"/>
      <c r="AC29" s="437"/>
      <c r="AD29" s="437"/>
      <c r="AE29" s="437"/>
      <c r="AF29" s="437"/>
      <c r="AG29" s="438"/>
      <c r="AH29" s="458">
        <v>328</v>
      </c>
      <c r="AI29" s="459"/>
      <c r="AJ29" s="459"/>
      <c r="AK29" s="459"/>
      <c r="AL29" s="501"/>
      <c r="AM29" s="458">
        <v>957349</v>
      </c>
      <c r="AN29" s="459"/>
      <c r="AO29" s="459"/>
      <c r="AP29" s="459"/>
      <c r="AQ29" s="459"/>
      <c r="AR29" s="501"/>
      <c r="AS29" s="458">
        <v>2919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1406870</v>
      </c>
      <c r="BO29" s="408"/>
      <c r="BP29" s="408"/>
      <c r="BQ29" s="408"/>
      <c r="BR29" s="408"/>
      <c r="BS29" s="408"/>
      <c r="BT29" s="408"/>
      <c r="BU29" s="409"/>
      <c r="BV29" s="407">
        <v>1472646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9338568</v>
      </c>
      <c r="BO30" s="527"/>
      <c r="BP30" s="527"/>
      <c r="BQ30" s="527"/>
      <c r="BR30" s="527"/>
      <c r="BS30" s="527"/>
      <c r="BT30" s="527"/>
      <c r="BU30" s="528"/>
      <c r="BV30" s="526">
        <v>9122036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岐阜県市町村会館組合</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瑞穂市土地開発公社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81"/>
      <c r="AM35" s="597">
        <f t="shared" ref="AM35:AM43" si="0">IF(AO35="","",AM34+1)</f>
        <v>5</v>
      </c>
      <c r="AN35" s="597"/>
      <c r="AO35" s="598" t="str">
        <f>IF('各会計、関係団体の財政状況及び健全化判断比率'!B31="","",'各会計、関係団体の財政状況及び健全化判断比率'!B31)</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岐阜県市町村職員退職手当組合</v>
      </c>
      <c r="BZ35" s="598"/>
      <c r="CA35" s="598"/>
      <c r="CB35" s="598"/>
      <c r="CC35" s="598"/>
      <c r="CD35" s="598"/>
      <c r="CE35" s="598"/>
      <c r="CF35" s="598"/>
      <c r="CG35" s="598"/>
      <c r="CH35" s="598"/>
      <c r="CI35" s="598"/>
      <c r="CJ35" s="598"/>
      <c r="CK35" s="598"/>
      <c r="CL35" s="598"/>
      <c r="CM35" s="598"/>
      <c r="CN35" s="181"/>
      <c r="CO35" s="597">
        <f t="shared" ref="CO35:CO43" si="3">IF(CQ35="","",CO34+1)</f>
        <v>17</v>
      </c>
      <c r="CP35" s="597"/>
      <c r="CQ35" s="598" t="str">
        <f>IF('各会計、関係団体の財政状況及び健全化判断比率'!BS8="","",'各会計、関係団体の財政状況及び健全化判断比率'!BS8)</f>
        <v>（一財）瑞穂市ふれあい公共公社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西濃環境整備組合</v>
      </c>
      <c r="BZ36" s="598"/>
      <c r="CA36" s="598"/>
      <c r="CB36" s="598"/>
      <c r="CC36" s="598"/>
      <c r="CD36" s="598"/>
      <c r="CE36" s="598"/>
      <c r="CF36" s="598"/>
      <c r="CG36" s="598"/>
      <c r="CH36" s="598"/>
      <c r="CI36" s="598"/>
      <c r="CJ36" s="598"/>
      <c r="CK36" s="598"/>
      <c r="CL36" s="598"/>
      <c r="CM36" s="598"/>
      <c r="CN36" s="181"/>
      <c r="CO36" s="597">
        <f t="shared" si="3"/>
        <v>18</v>
      </c>
      <c r="CP36" s="597"/>
      <c r="CQ36" s="598" t="str">
        <f>IF('各会計、関係団体の財政状況及び健全化判断比率'!BS9="","",'各会計、関係団体の財政状況及び健全化判断比率'!BS9)</f>
        <v>樽見鉄道株式会社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岐阜地域児童発達支援センター組合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もとす広域連合（一般会計分）</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もとす広域連合（介護保険事業会計分）</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もとす広域連合（老人福祉施設特別会計分）</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14</v>
      </c>
      <c r="BX41" s="597"/>
      <c r="BY41" s="598" t="str">
        <f>IF('各会計、関係団体の財政状況及び健全化判断比率'!B75="","",'各会計、関係団体の財政状況及び健全化判断比率'!B75)</f>
        <v>後期高齢者医療連合（一般会計分）</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15</v>
      </c>
      <c r="BX42" s="597"/>
      <c r="BY42" s="598" t="str">
        <f>IF('各会計、関係団体の財政状況及び健全化判断比率'!B76="","",'各会計、関係団体の財政状況及び健全化判断比率'!B76)</f>
        <v>後期高齢者医療連合（特別会計分）</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TMqlgsd8RS442aM715UvsdyTYLWyzNv5UZxgp7xZDAJpTiSMCsSyGazP9QJH+wfy2yc/maAAWZhymqhSPks9bA==" saltValue="V6PE8vUXcm5fpTD8dBF7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6" zoomScaleNormal="66" zoomScaleSheetLayoutView="100" workbookViewId="0">
      <selection activeCell="J34" sqref="J3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3" t="s">
        <v>533</v>
      </c>
      <c r="D34" s="1153"/>
      <c r="E34" s="1154"/>
      <c r="F34" s="32">
        <v>10.47</v>
      </c>
      <c r="G34" s="33">
        <v>9.76</v>
      </c>
      <c r="H34" s="33">
        <v>8.58</v>
      </c>
      <c r="I34" s="33">
        <v>8.67</v>
      </c>
      <c r="J34" s="34">
        <v>8.64</v>
      </c>
      <c r="K34" s="22"/>
      <c r="L34" s="22"/>
      <c r="M34" s="22"/>
      <c r="N34" s="22"/>
      <c r="O34" s="22"/>
      <c r="P34" s="22"/>
    </row>
    <row r="35" spans="1:16" ht="39" customHeight="1" x14ac:dyDescent="0.2">
      <c r="A35" s="22"/>
      <c r="B35" s="35"/>
      <c r="C35" s="1147" t="s">
        <v>534</v>
      </c>
      <c r="D35" s="1148"/>
      <c r="E35" s="1149"/>
      <c r="F35" s="36">
        <v>6.03</v>
      </c>
      <c r="G35" s="37">
        <v>6.57</v>
      </c>
      <c r="H35" s="37">
        <v>7.9</v>
      </c>
      <c r="I35" s="37">
        <v>7.35</v>
      </c>
      <c r="J35" s="38">
        <v>5.0999999999999996</v>
      </c>
      <c r="K35" s="22"/>
      <c r="L35" s="22"/>
      <c r="M35" s="22"/>
      <c r="N35" s="22"/>
      <c r="O35" s="22"/>
      <c r="P35" s="22"/>
    </row>
    <row r="36" spans="1:16" ht="39" customHeight="1" x14ac:dyDescent="0.2">
      <c r="A36" s="22"/>
      <c r="B36" s="35"/>
      <c r="C36" s="1147" t="s">
        <v>535</v>
      </c>
      <c r="D36" s="1148"/>
      <c r="E36" s="1149"/>
      <c r="F36" s="36">
        <v>0.15</v>
      </c>
      <c r="G36" s="37">
        <v>0.23</v>
      </c>
      <c r="H36" s="37">
        <v>0.3</v>
      </c>
      <c r="I36" s="37">
        <v>0.48</v>
      </c>
      <c r="J36" s="38">
        <v>0.76</v>
      </c>
      <c r="K36" s="22"/>
      <c r="L36" s="22"/>
      <c r="M36" s="22"/>
      <c r="N36" s="22"/>
      <c r="O36" s="22"/>
      <c r="P36" s="22"/>
    </row>
    <row r="37" spans="1:16" ht="39" customHeight="1" x14ac:dyDescent="0.2">
      <c r="A37" s="22"/>
      <c r="B37" s="35"/>
      <c r="C37" s="1147" t="s">
        <v>536</v>
      </c>
      <c r="D37" s="1148"/>
      <c r="E37" s="1149"/>
      <c r="F37" s="36">
        <v>0.77</v>
      </c>
      <c r="G37" s="37">
        <v>0.92</v>
      </c>
      <c r="H37" s="37">
        <v>0.72</v>
      </c>
      <c r="I37" s="37">
        <v>0.04</v>
      </c>
      <c r="J37" s="38">
        <v>0.48</v>
      </c>
      <c r="K37" s="22"/>
      <c r="L37" s="22"/>
      <c r="M37" s="22"/>
      <c r="N37" s="22"/>
      <c r="O37" s="22"/>
      <c r="P37" s="22"/>
    </row>
    <row r="38" spans="1:16" ht="39" customHeight="1" x14ac:dyDescent="0.2">
      <c r="A38" s="22"/>
      <c r="B38" s="35"/>
      <c r="C38" s="1147" t="s">
        <v>537</v>
      </c>
      <c r="D38" s="1148"/>
      <c r="E38" s="1149"/>
      <c r="F38" s="36">
        <v>0.08</v>
      </c>
      <c r="G38" s="37">
        <v>0.15</v>
      </c>
      <c r="H38" s="37">
        <v>0.13</v>
      </c>
      <c r="I38" s="37">
        <v>0.04</v>
      </c>
      <c r="J38" s="38">
        <v>0.04</v>
      </c>
      <c r="K38" s="22"/>
      <c r="L38" s="22"/>
      <c r="M38" s="22"/>
      <c r="N38" s="22"/>
      <c r="O38" s="22"/>
      <c r="P38" s="22"/>
    </row>
    <row r="39" spans="1:16" ht="39" customHeight="1" x14ac:dyDescent="0.2">
      <c r="A39" s="22"/>
      <c r="B39" s="35"/>
      <c r="C39" s="1147" t="s">
        <v>538</v>
      </c>
      <c r="D39" s="1148"/>
      <c r="E39" s="1149"/>
      <c r="F39" s="36">
        <v>0.01</v>
      </c>
      <c r="G39" s="37">
        <v>0.01</v>
      </c>
      <c r="H39" s="37">
        <v>0.01</v>
      </c>
      <c r="I39" s="37">
        <v>0.02</v>
      </c>
      <c r="J39" s="38">
        <v>0.04</v>
      </c>
      <c r="K39" s="22"/>
      <c r="L39" s="22"/>
      <c r="M39" s="22"/>
      <c r="N39" s="22"/>
      <c r="O39" s="22"/>
      <c r="P39" s="22"/>
    </row>
    <row r="40" spans="1:16" ht="39" customHeight="1" x14ac:dyDescent="0.2">
      <c r="A40" s="22"/>
      <c r="B40" s="35"/>
      <c r="C40" s="1147"/>
      <c r="D40" s="1148"/>
      <c r="E40" s="1149"/>
      <c r="F40" s="36"/>
      <c r="G40" s="37"/>
      <c r="H40" s="37"/>
      <c r="I40" s="37"/>
      <c r="J40" s="38"/>
      <c r="K40" s="22"/>
      <c r="L40" s="22"/>
      <c r="M40" s="22"/>
      <c r="N40" s="22"/>
      <c r="O40" s="22"/>
      <c r="P40" s="22"/>
    </row>
    <row r="41" spans="1:16" ht="39" customHeight="1" x14ac:dyDescent="0.2">
      <c r="A41" s="22"/>
      <c r="B41" s="35"/>
      <c r="C41" s="1147"/>
      <c r="D41" s="1148"/>
      <c r="E41" s="1149"/>
      <c r="F41" s="36"/>
      <c r="G41" s="37"/>
      <c r="H41" s="37"/>
      <c r="I41" s="37"/>
      <c r="J41" s="38"/>
      <c r="K41" s="22"/>
      <c r="L41" s="22"/>
      <c r="M41" s="22"/>
      <c r="N41" s="22"/>
      <c r="O41" s="22"/>
      <c r="P41" s="22"/>
    </row>
    <row r="42" spans="1:16" ht="39" customHeight="1" x14ac:dyDescent="0.2">
      <c r="A42" s="22"/>
      <c r="B42" s="39"/>
      <c r="C42" s="1147" t="s">
        <v>539</v>
      </c>
      <c r="D42" s="1148"/>
      <c r="E42" s="1149"/>
      <c r="F42" s="36" t="s">
        <v>540</v>
      </c>
      <c r="G42" s="37" t="s">
        <v>487</v>
      </c>
      <c r="H42" s="37" t="s">
        <v>487</v>
      </c>
      <c r="I42" s="37" t="s">
        <v>487</v>
      </c>
      <c r="J42" s="38" t="s">
        <v>487</v>
      </c>
      <c r="K42" s="22"/>
      <c r="L42" s="22"/>
      <c r="M42" s="22"/>
      <c r="N42" s="22"/>
      <c r="O42" s="22"/>
      <c r="P42" s="22"/>
    </row>
    <row r="43" spans="1:16" ht="39" customHeight="1" thickBot="1" x14ac:dyDescent="0.25">
      <c r="A43" s="22"/>
      <c r="B43" s="40"/>
      <c r="C43" s="1150" t="s">
        <v>541</v>
      </c>
      <c r="D43" s="1151"/>
      <c r="E43" s="1152"/>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S7W08IPUhWLPYnWl1PJVqqeHdpxNbFKbgYt8b7QGUtbj+8L4xTAc2mZgCSxWTFlnVCf5t6jq4l/24Rb2D8qw==" saltValue="Hz1+BPhmtrSb4uTU7Dpu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3" zoomScaleNormal="73" zoomScaleSheetLayoutView="55" workbookViewId="0">
      <selection activeCell="K58" sqref="K58:O6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946</v>
      </c>
      <c r="L45" s="60">
        <v>972</v>
      </c>
      <c r="M45" s="60">
        <v>976</v>
      </c>
      <c r="N45" s="60">
        <v>1098</v>
      </c>
      <c r="O45" s="61">
        <v>1157</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487</v>
      </c>
      <c r="L46" s="64" t="s">
        <v>487</v>
      </c>
      <c r="M46" s="64" t="s">
        <v>487</v>
      </c>
      <c r="N46" s="64" t="s">
        <v>487</v>
      </c>
      <c r="O46" s="65" t="s">
        <v>487</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487</v>
      </c>
      <c r="L47" s="64" t="s">
        <v>487</v>
      </c>
      <c r="M47" s="64" t="s">
        <v>487</v>
      </c>
      <c r="N47" s="64" t="s">
        <v>487</v>
      </c>
      <c r="O47" s="65" t="s">
        <v>487</v>
      </c>
      <c r="P47" s="48"/>
      <c r="Q47" s="48"/>
      <c r="R47" s="48"/>
      <c r="S47" s="48"/>
      <c r="T47" s="48"/>
      <c r="U47" s="48"/>
    </row>
    <row r="48" spans="1:21" ht="30.75" customHeight="1" x14ac:dyDescent="0.2">
      <c r="A48" s="48"/>
      <c r="B48" s="1157"/>
      <c r="C48" s="1158"/>
      <c r="D48" s="62"/>
      <c r="E48" s="1163" t="s">
        <v>13</v>
      </c>
      <c r="F48" s="1163"/>
      <c r="G48" s="1163"/>
      <c r="H48" s="1163"/>
      <c r="I48" s="1163"/>
      <c r="J48" s="1164"/>
      <c r="K48" s="63">
        <v>110</v>
      </c>
      <c r="L48" s="64">
        <v>119</v>
      </c>
      <c r="M48" s="64">
        <v>127</v>
      </c>
      <c r="N48" s="64">
        <v>97</v>
      </c>
      <c r="O48" s="65">
        <v>98</v>
      </c>
      <c r="P48" s="48"/>
      <c r="Q48" s="48"/>
      <c r="R48" s="48"/>
      <c r="S48" s="48"/>
      <c r="T48" s="48"/>
      <c r="U48" s="48"/>
    </row>
    <row r="49" spans="1:21" ht="30.75" customHeight="1" x14ac:dyDescent="0.2">
      <c r="A49" s="48"/>
      <c r="B49" s="1157"/>
      <c r="C49" s="1158"/>
      <c r="D49" s="62"/>
      <c r="E49" s="1163" t="s">
        <v>14</v>
      </c>
      <c r="F49" s="1163"/>
      <c r="G49" s="1163"/>
      <c r="H49" s="1163"/>
      <c r="I49" s="1163"/>
      <c r="J49" s="1164"/>
      <c r="K49" s="63">
        <v>57</v>
      </c>
      <c r="L49" s="64">
        <v>48</v>
      </c>
      <c r="M49" s="64">
        <v>48</v>
      </c>
      <c r="N49" s="64">
        <v>49</v>
      </c>
      <c r="O49" s="65">
        <v>49</v>
      </c>
      <c r="P49" s="48"/>
      <c r="Q49" s="48"/>
      <c r="R49" s="48"/>
      <c r="S49" s="48"/>
      <c r="T49" s="48"/>
      <c r="U49" s="48"/>
    </row>
    <row r="50" spans="1:21" ht="30.75" customHeight="1" x14ac:dyDescent="0.2">
      <c r="A50" s="48"/>
      <c r="B50" s="1157"/>
      <c r="C50" s="1158"/>
      <c r="D50" s="62"/>
      <c r="E50" s="1163" t="s">
        <v>15</v>
      </c>
      <c r="F50" s="1163"/>
      <c r="G50" s="1163"/>
      <c r="H50" s="1163"/>
      <c r="I50" s="1163"/>
      <c r="J50" s="1164"/>
      <c r="K50" s="63" t="s">
        <v>487</v>
      </c>
      <c r="L50" s="64" t="s">
        <v>487</v>
      </c>
      <c r="M50" s="64" t="s">
        <v>487</v>
      </c>
      <c r="N50" s="64" t="s">
        <v>487</v>
      </c>
      <c r="O50" s="65" t="s">
        <v>487</v>
      </c>
      <c r="P50" s="48"/>
      <c r="Q50" s="48"/>
      <c r="R50" s="48"/>
      <c r="S50" s="48"/>
      <c r="T50" s="48"/>
      <c r="U50" s="48"/>
    </row>
    <row r="51" spans="1:21" ht="30.75" customHeight="1" x14ac:dyDescent="0.2">
      <c r="A51" s="48"/>
      <c r="B51" s="1159"/>
      <c r="C51" s="1160"/>
      <c r="D51" s="66"/>
      <c r="E51" s="1163" t="s">
        <v>16</v>
      </c>
      <c r="F51" s="1163"/>
      <c r="G51" s="1163"/>
      <c r="H51" s="1163"/>
      <c r="I51" s="1163"/>
      <c r="J51" s="1164"/>
      <c r="K51" s="63" t="s">
        <v>487</v>
      </c>
      <c r="L51" s="64" t="s">
        <v>487</v>
      </c>
      <c r="M51" s="64" t="s">
        <v>487</v>
      </c>
      <c r="N51" s="64" t="s">
        <v>487</v>
      </c>
      <c r="O51" s="65" t="s">
        <v>487</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1082</v>
      </c>
      <c r="L52" s="64">
        <v>1094</v>
      </c>
      <c r="M52" s="64">
        <v>1088</v>
      </c>
      <c r="N52" s="64">
        <v>1102</v>
      </c>
      <c r="O52" s="65">
        <v>1077</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31</v>
      </c>
      <c r="L53" s="69">
        <v>45</v>
      </c>
      <c r="M53" s="69">
        <v>63</v>
      </c>
      <c r="N53" s="69">
        <v>142</v>
      </c>
      <c r="O53" s="70">
        <v>227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71" t="s">
        <v>24</v>
      </c>
      <c r="C58" s="1172"/>
      <c r="D58" s="1177" t="s">
        <v>25</v>
      </c>
      <c r="E58" s="1178"/>
      <c r="F58" s="1178"/>
      <c r="G58" s="1178"/>
      <c r="H58" s="1178"/>
      <c r="I58" s="1178"/>
      <c r="J58" s="1179"/>
      <c r="K58" s="83" t="s">
        <v>568</v>
      </c>
      <c r="L58" s="84" t="s">
        <v>487</v>
      </c>
      <c r="M58" s="84" t="s">
        <v>487</v>
      </c>
      <c r="N58" s="84" t="s">
        <v>487</v>
      </c>
      <c r="O58" s="85" t="s">
        <v>487</v>
      </c>
    </row>
    <row r="59" spans="1:21" ht="31.5" customHeight="1" x14ac:dyDescent="0.2">
      <c r="B59" s="1173"/>
      <c r="C59" s="1174"/>
      <c r="D59" s="1180" t="s">
        <v>26</v>
      </c>
      <c r="E59" s="1181"/>
      <c r="F59" s="1181"/>
      <c r="G59" s="1181"/>
      <c r="H59" s="1181"/>
      <c r="I59" s="1181"/>
      <c r="J59" s="1182"/>
      <c r="K59" s="86" t="s">
        <v>487</v>
      </c>
      <c r="L59" s="87" t="s">
        <v>487</v>
      </c>
      <c r="M59" s="87" t="s">
        <v>487</v>
      </c>
      <c r="N59" s="87" t="s">
        <v>487</v>
      </c>
      <c r="O59" s="88" t="s">
        <v>487</v>
      </c>
    </row>
    <row r="60" spans="1:21" ht="31.5" customHeight="1" thickBot="1" x14ac:dyDescent="0.25">
      <c r="B60" s="1175"/>
      <c r="C60" s="1176"/>
      <c r="D60" s="1183" t="s">
        <v>27</v>
      </c>
      <c r="E60" s="1184"/>
      <c r="F60" s="1184"/>
      <c r="G60" s="1184"/>
      <c r="H60" s="1184"/>
      <c r="I60" s="1184"/>
      <c r="J60" s="1185"/>
      <c r="K60" s="89" t="s">
        <v>487</v>
      </c>
      <c r="L60" s="90" t="s">
        <v>487</v>
      </c>
      <c r="M60" s="90" t="s">
        <v>487</v>
      </c>
      <c r="N60" s="90" t="s">
        <v>487</v>
      </c>
      <c r="O60" s="91" t="s">
        <v>487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Zq0ucOU8EdVXlLvHdy8PSseGpVv6cuDQ4FmJkljtSwIA47Q+3DqD35TAoGNqYoILwVmlffxPvUmbXmXEdtBYw==" saltValue="q/vXrLJpN9a8ikS5kCmq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M50" sqref="M50:M52"/>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6" t="s">
        <v>30</v>
      </c>
      <c r="C41" s="1187"/>
      <c r="D41" s="105"/>
      <c r="E41" s="1192" t="s">
        <v>31</v>
      </c>
      <c r="F41" s="1192"/>
      <c r="G41" s="1192"/>
      <c r="H41" s="1193"/>
      <c r="I41" s="355">
        <v>11632</v>
      </c>
      <c r="J41" s="356">
        <v>11772</v>
      </c>
      <c r="K41" s="356">
        <v>12060</v>
      </c>
      <c r="L41" s="356">
        <v>11686</v>
      </c>
      <c r="M41" s="357">
        <v>10882</v>
      </c>
    </row>
    <row r="42" spans="2:13" ht="27.75" customHeight="1" x14ac:dyDescent="0.2">
      <c r="B42" s="1188"/>
      <c r="C42" s="1189"/>
      <c r="D42" s="106"/>
      <c r="E42" s="1194" t="s">
        <v>32</v>
      </c>
      <c r="F42" s="1194"/>
      <c r="G42" s="1194"/>
      <c r="H42" s="1195"/>
      <c r="I42" s="358" t="s">
        <v>487</v>
      </c>
      <c r="J42" s="359" t="s">
        <v>487</v>
      </c>
      <c r="K42" s="359" t="s">
        <v>487</v>
      </c>
      <c r="L42" s="359" t="s">
        <v>487</v>
      </c>
      <c r="M42" s="360" t="s">
        <v>487</v>
      </c>
    </row>
    <row r="43" spans="2:13" ht="27.75" customHeight="1" x14ac:dyDescent="0.2">
      <c r="B43" s="1188"/>
      <c r="C43" s="1189"/>
      <c r="D43" s="106"/>
      <c r="E43" s="1194" t="s">
        <v>33</v>
      </c>
      <c r="F43" s="1194"/>
      <c r="G43" s="1194"/>
      <c r="H43" s="1195"/>
      <c r="I43" s="358">
        <v>1174</v>
      </c>
      <c r="J43" s="359">
        <v>1079</v>
      </c>
      <c r="K43" s="359">
        <v>1148</v>
      </c>
      <c r="L43" s="359">
        <v>1093</v>
      </c>
      <c r="M43" s="360">
        <v>1130</v>
      </c>
    </row>
    <row r="44" spans="2:13" ht="27.75" customHeight="1" x14ac:dyDescent="0.2">
      <c r="B44" s="1188"/>
      <c r="C44" s="1189"/>
      <c r="D44" s="106"/>
      <c r="E44" s="1194" t="s">
        <v>34</v>
      </c>
      <c r="F44" s="1194"/>
      <c r="G44" s="1194"/>
      <c r="H44" s="1195"/>
      <c r="I44" s="358">
        <v>513</v>
      </c>
      <c r="J44" s="359">
        <v>593</v>
      </c>
      <c r="K44" s="359">
        <v>703</v>
      </c>
      <c r="L44" s="359">
        <v>662</v>
      </c>
      <c r="M44" s="360">
        <v>607</v>
      </c>
    </row>
    <row r="45" spans="2:13" ht="27.75" customHeight="1" x14ac:dyDescent="0.2">
      <c r="B45" s="1188"/>
      <c r="C45" s="1189"/>
      <c r="D45" s="106"/>
      <c r="E45" s="1194" t="s">
        <v>35</v>
      </c>
      <c r="F45" s="1194"/>
      <c r="G45" s="1194"/>
      <c r="H45" s="1195"/>
      <c r="I45" s="358" t="s">
        <v>487</v>
      </c>
      <c r="J45" s="359" t="s">
        <v>487</v>
      </c>
      <c r="K45" s="359" t="s">
        <v>487</v>
      </c>
      <c r="L45" s="359" t="s">
        <v>487</v>
      </c>
      <c r="M45" s="360" t="s">
        <v>487</v>
      </c>
    </row>
    <row r="46" spans="2:13" ht="27.75" customHeight="1" x14ac:dyDescent="0.2">
      <c r="B46" s="1188"/>
      <c r="C46" s="1189"/>
      <c r="D46" s="107"/>
      <c r="E46" s="1194" t="s">
        <v>36</v>
      </c>
      <c r="F46" s="1194"/>
      <c r="G46" s="1194"/>
      <c r="H46" s="1195"/>
      <c r="I46" s="358" t="s">
        <v>487</v>
      </c>
      <c r="J46" s="359" t="s">
        <v>487</v>
      </c>
      <c r="K46" s="359" t="s">
        <v>487</v>
      </c>
      <c r="L46" s="359" t="s">
        <v>487</v>
      </c>
      <c r="M46" s="360" t="s">
        <v>487</v>
      </c>
    </row>
    <row r="47" spans="2:13" ht="27.75" customHeight="1" x14ac:dyDescent="0.2">
      <c r="B47" s="1188"/>
      <c r="C47" s="1189"/>
      <c r="D47" s="108"/>
      <c r="E47" s="1196" t="s">
        <v>37</v>
      </c>
      <c r="F47" s="1197"/>
      <c r="G47" s="1197"/>
      <c r="H47" s="1198"/>
      <c r="I47" s="358" t="s">
        <v>487</v>
      </c>
      <c r="J47" s="359" t="s">
        <v>487</v>
      </c>
      <c r="K47" s="359" t="s">
        <v>487</v>
      </c>
      <c r="L47" s="359" t="s">
        <v>487</v>
      </c>
      <c r="M47" s="360" t="s">
        <v>487</v>
      </c>
    </row>
    <row r="48" spans="2:13" ht="27.75" customHeight="1" x14ac:dyDescent="0.2">
      <c r="B48" s="1188"/>
      <c r="C48" s="1189"/>
      <c r="D48" s="106"/>
      <c r="E48" s="1194" t="s">
        <v>38</v>
      </c>
      <c r="F48" s="1194"/>
      <c r="G48" s="1194"/>
      <c r="H48" s="1195"/>
      <c r="I48" s="358" t="s">
        <v>487</v>
      </c>
      <c r="J48" s="359" t="s">
        <v>487</v>
      </c>
      <c r="K48" s="359" t="s">
        <v>487</v>
      </c>
      <c r="L48" s="359" t="s">
        <v>487</v>
      </c>
      <c r="M48" s="360" t="s">
        <v>487</v>
      </c>
    </row>
    <row r="49" spans="2:13" ht="27.75" customHeight="1" x14ac:dyDescent="0.2">
      <c r="B49" s="1190"/>
      <c r="C49" s="1191"/>
      <c r="D49" s="106"/>
      <c r="E49" s="1194" t="s">
        <v>39</v>
      </c>
      <c r="F49" s="1194"/>
      <c r="G49" s="1194"/>
      <c r="H49" s="1195"/>
      <c r="I49" s="358" t="s">
        <v>487</v>
      </c>
      <c r="J49" s="359" t="s">
        <v>487</v>
      </c>
      <c r="K49" s="359" t="s">
        <v>487</v>
      </c>
      <c r="L49" s="359" t="s">
        <v>487</v>
      </c>
      <c r="M49" s="360" t="s">
        <v>487</v>
      </c>
    </row>
    <row r="50" spans="2:13" ht="27.75" customHeight="1" x14ac:dyDescent="0.2">
      <c r="B50" s="1199" t="s">
        <v>40</v>
      </c>
      <c r="C50" s="1200"/>
      <c r="D50" s="109"/>
      <c r="E50" s="1194" t="s">
        <v>41</v>
      </c>
      <c r="F50" s="1194"/>
      <c r="G50" s="1194"/>
      <c r="H50" s="1195"/>
      <c r="I50" s="358">
        <v>11918</v>
      </c>
      <c r="J50" s="359">
        <v>11871</v>
      </c>
      <c r="K50" s="359">
        <v>13078</v>
      </c>
      <c r="L50" s="359">
        <v>13770</v>
      </c>
      <c r="M50" s="360">
        <v>13807</v>
      </c>
    </row>
    <row r="51" spans="2:13" ht="27.75" customHeight="1" x14ac:dyDescent="0.2">
      <c r="B51" s="1188"/>
      <c r="C51" s="1189"/>
      <c r="D51" s="106"/>
      <c r="E51" s="1194" t="s">
        <v>42</v>
      </c>
      <c r="F51" s="1194"/>
      <c r="G51" s="1194"/>
      <c r="H51" s="1195"/>
      <c r="I51" s="358" t="s">
        <v>487</v>
      </c>
      <c r="J51" s="359">
        <v>43</v>
      </c>
      <c r="K51" s="359" t="s">
        <v>487</v>
      </c>
      <c r="L51" s="359">
        <v>55</v>
      </c>
      <c r="M51" s="360">
        <v>48</v>
      </c>
    </row>
    <row r="52" spans="2:13" ht="27.75" customHeight="1" x14ac:dyDescent="0.2">
      <c r="B52" s="1190"/>
      <c r="C52" s="1191"/>
      <c r="D52" s="106"/>
      <c r="E52" s="1194" t="s">
        <v>43</v>
      </c>
      <c r="F52" s="1194"/>
      <c r="G52" s="1194"/>
      <c r="H52" s="1195"/>
      <c r="I52" s="358">
        <v>12781</v>
      </c>
      <c r="J52" s="359">
        <v>12692</v>
      </c>
      <c r="K52" s="359">
        <v>12788</v>
      </c>
      <c r="L52" s="359">
        <v>12334</v>
      </c>
      <c r="M52" s="360">
        <v>10574</v>
      </c>
    </row>
    <row r="53" spans="2:13" ht="27.75" customHeight="1" thickBot="1" x14ac:dyDescent="0.25">
      <c r="B53" s="1201" t="s">
        <v>19</v>
      </c>
      <c r="C53" s="1202"/>
      <c r="D53" s="110"/>
      <c r="E53" s="1203" t="s">
        <v>44</v>
      </c>
      <c r="F53" s="1203"/>
      <c r="G53" s="1203"/>
      <c r="H53" s="1204"/>
      <c r="I53" s="361">
        <v>-11379</v>
      </c>
      <c r="J53" s="362">
        <v>-11162</v>
      </c>
      <c r="K53" s="362">
        <v>-11956</v>
      </c>
      <c r="L53" s="362">
        <v>-12718</v>
      </c>
      <c r="M53" s="363">
        <v>-11811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E3qIs9CCJqxlRhRoVzbTZfr9CfWmFDMrd4zFuyGvxFpuzLDvUdXtteZyUJ8j+MmDmRjnJfV94ulEkw2SeaGX/A==" saltValue="sflR8TH0ACxVAZoQX/o7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3" t="s">
        <v>46</v>
      </c>
      <c r="D55" s="1213"/>
      <c r="E55" s="1214"/>
      <c r="F55" s="122">
        <v>2373</v>
      </c>
      <c r="G55" s="122">
        <v>2178</v>
      </c>
      <c r="H55" s="123">
        <v>2360</v>
      </c>
    </row>
    <row r="56" spans="2:8" ht="52.5" customHeight="1" x14ac:dyDescent="0.2">
      <c r="B56" s="124"/>
      <c r="C56" s="1215" t="s">
        <v>47</v>
      </c>
      <c r="D56" s="1215"/>
      <c r="E56" s="1216"/>
      <c r="F56" s="125">
        <v>1501</v>
      </c>
      <c r="G56" s="125">
        <v>1473</v>
      </c>
      <c r="H56" s="126">
        <v>1407</v>
      </c>
    </row>
    <row r="57" spans="2:8" ht="53.25" customHeight="1" x14ac:dyDescent="0.2">
      <c r="B57" s="124"/>
      <c r="C57" s="1217" t="s">
        <v>48</v>
      </c>
      <c r="D57" s="1217"/>
      <c r="E57" s="1218"/>
      <c r="F57" s="127">
        <v>8192</v>
      </c>
      <c r="G57" s="127">
        <v>9122</v>
      </c>
      <c r="H57" s="128">
        <v>9339</v>
      </c>
    </row>
    <row r="58" spans="2:8" ht="45.75" customHeight="1" x14ac:dyDescent="0.2">
      <c r="B58" s="129"/>
      <c r="C58" s="1205" t="s">
        <v>558</v>
      </c>
      <c r="D58" s="1206"/>
      <c r="E58" s="1207"/>
      <c r="F58" s="130">
        <v>2616</v>
      </c>
      <c r="G58" s="130">
        <v>2826</v>
      </c>
      <c r="H58" s="131">
        <v>2832</v>
      </c>
    </row>
    <row r="59" spans="2:8" ht="45.75" customHeight="1" x14ac:dyDescent="0.2">
      <c r="B59" s="129"/>
      <c r="C59" s="1205" t="s">
        <v>561</v>
      </c>
      <c r="D59" s="1206"/>
      <c r="E59" s="1207"/>
      <c r="F59" s="130">
        <v>2137</v>
      </c>
      <c r="G59" s="130">
        <v>2267</v>
      </c>
      <c r="H59" s="131">
        <v>2578</v>
      </c>
    </row>
    <row r="60" spans="2:8" ht="45.75" customHeight="1" x14ac:dyDescent="0.2">
      <c r="B60" s="129"/>
      <c r="C60" s="1205" t="s">
        <v>562</v>
      </c>
      <c r="D60" s="1206"/>
      <c r="E60" s="1207"/>
      <c r="F60" s="130">
        <v>2134</v>
      </c>
      <c r="G60" s="130">
        <v>2562</v>
      </c>
      <c r="H60" s="131">
        <v>2292</v>
      </c>
    </row>
    <row r="61" spans="2:8" ht="45.75" customHeight="1" x14ac:dyDescent="0.2">
      <c r="B61" s="129"/>
      <c r="C61" s="1205" t="s">
        <v>559</v>
      </c>
      <c r="D61" s="1206"/>
      <c r="E61" s="1207"/>
      <c r="F61" s="130">
        <v>1007</v>
      </c>
      <c r="G61" s="130">
        <v>1209</v>
      </c>
      <c r="H61" s="131">
        <v>1413</v>
      </c>
    </row>
    <row r="62" spans="2:8" ht="45.75" customHeight="1" thickBot="1" x14ac:dyDescent="0.25">
      <c r="B62" s="132"/>
      <c r="C62" s="1208" t="s">
        <v>560</v>
      </c>
      <c r="D62" s="1209"/>
      <c r="E62" s="1210"/>
      <c r="F62" s="133">
        <v>223</v>
      </c>
      <c r="G62" s="133">
        <v>190</v>
      </c>
      <c r="H62" s="134">
        <v>157</v>
      </c>
    </row>
    <row r="63" spans="2:8" ht="52.5" customHeight="1" thickBot="1" x14ac:dyDescent="0.25">
      <c r="B63" s="135"/>
      <c r="C63" s="1211" t="s">
        <v>49</v>
      </c>
      <c r="D63" s="1211"/>
      <c r="E63" s="1212"/>
      <c r="F63" s="136">
        <v>12066</v>
      </c>
      <c r="G63" s="136">
        <v>12773</v>
      </c>
      <c r="H63" s="137">
        <v>13106</v>
      </c>
    </row>
    <row r="64" spans="2:8" ht="13.2" x14ac:dyDescent="0.2"/>
  </sheetData>
  <sheetProtection algorithmName="SHA-512" hashValue="u16G9FGlJlM7786kGBijXIOgBbJgTjIcKY2wH2Eft9opImLYUAzO/koTkNJNxgosnHeDTsJX/oWIy0hExdeP+Q==" saltValue="BSpzxKDlI50MyzOCtf0H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269D2-F29C-469B-A455-954A6B26301C}">
  <sheetPr>
    <pageSetUpPr fitToPage="1"/>
  </sheetPr>
  <dimension ref="A1:DE85"/>
  <sheetViews>
    <sheetView showGridLines="0" tabSelected="1" topLeftCell="AJ1" zoomScale="85" zoomScaleNormal="85" zoomScaleSheetLayoutView="55" workbookViewId="0">
      <selection activeCell="BB77" sqref="BB77:BO78"/>
    </sheetView>
  </sheetViews>
  <sheetFormatPr defaultColWidth="0" defaultRowHeight="0" customHeight="1" zeroHeight="1" x14ac:dyDescent="0.2"/>
  <cols>
    <col min="1" max="1" width="6.33203125" style="1219" customWidth="1"/>
    <col min="2" max="107" width="2.44140625" style="1219" customWidth="1"/>
    <col min="108" max="108" width="6.109375" style="1221" customWidth="1"/>
    <col min="109" max="109" width="5.88671875" style="1220" customWidth="1"/>
    <col min="110" max="16384" width="8.6640625" style="1219" hidden="1"/>
  </cols>
  <sheetData>
    <row r="1" spans="1:109" ht="42.75" customHeight="1" x14ac:dyDescent="0.2">
      <c r="A1" s="1276"/>
      <c r="B1" s="1275"/>
      <c r="DD1" s="1219"/>
      <c r="DE1" s="1219"/>
    </row>
    <row r="2" spans="1:109" ht="25.5" customHeight="1" x14ac:dyDescent="0.2">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19"/>
      <c r="DE2" s="1219"/>
    </row>
    <row r="3" spans="1:109" ht="25.5" customHeight="1" x14ac:dyDescent="0.2">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19"/>
      <c r="DE3" s="1219"/>
    </row>
    <row r="4" spans="1:109" s="259" customFormat="1" ht="13.2" x14ac:dyDescent="0.2">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row>
    <row r="5" spans="1:109" s="259" customFormat="1" ht="13.2" x14ac:dyDescent="0.2">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row>
    <row r="6" spans="1:109" s="259" customFormat="1" ht="13.2" x14ac:dyDescent="0.2">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row>
    <row r="7" spans="1:109" s="259" customFormat="1" ht="13.2" x14ac:dyDescent="0.2">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row>
    <row r="8" spans="1:109" s="259" customFormat="1" ht="13.2" x14ac:dyDescent="0.2">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row>
    <row r="9" spans="1:109" s="259" customFormat="1" ht="13.2" x14ac:dyDescent="0.2">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row>
    <row r="10" spans="1:109" s="259" customFormat="1" ht="13.2" x14ac:dyDescent="0.2">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row>
    <row r="11" spans="1:109" s="259" customFormat="1" ht="13.2" x14ac:dyDescent="0.2">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row>
    <row r="12" spans="1:109" s="259" customFormat="1" ht="13.2" x14ac:dyDescent="0.2">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row>
    <row r="13" spans="1:109" s="259" customFormat="1" ht="13.2" x14ac:dyDescent="0.2">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row>
    <row r="14" spans="1:109" s="259" customFormat="1" ht="13.2" x14ac:dyDescent="0.2">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row>
    <row r="15" spans="1:109" s="259" customFormat="1" ht="13.2" x14ac:dyDescent="0.2">
      <c r="A15" s="1219"/>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row>
    <row r="16" spans="1:109" s="259" customFormat="1" ht="13.2" x14ac:dyDescent="0.2">
      <c r="A16" s="1219"/>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row>
    <row r="17" spans="1:109" s="259" customFormat="1" ht="13.2" x14ac:dyDescent="0.2">
      <c r="A17" s="1219"/>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row>
    <row r="18" spans="1:109" s="259" customFormat="1" ht="13.2" x14ac:dyDescent="0.2">
      <c r="A18" s="1219"/>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row>
    <row r="19" spans="1:109" ht="13.2" x14ac:dyDescent="0.2">
      <c r="DD19" s="1219"/>
      <c r="DE19" s="1219"/>
    </row>
    <row r="20" spans="1:109" ht="13.2" x14ac:dyDescent="0.2">
      <c r="DD20" s="1219"/>
      <c r="DE20" s="1219"/>
    </row>
    <row r="21" spans="1:109" ht="17.25" customHeight="1" x14ac:dyDescent="0.2">
      <c r="B21" s="1273"/>
      <c r="C21" s="1270"/>
      <c r="D21" s="1270"/>
      <c r="E21" s="1270"/>
      <c r="F21" s="1270"/>
      <c r="G21" s="1270"/>
      <c r="H21" s="1270"/>
      <c r="I21" s="1270"/>
      <c r="J21" s="1270"/>
      <c r="K21" s="1270"/>
      <c r="L21" s="1270"/>
      <c r="M21" s="1270"/>
      <c r="N21" s="1272"/>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0"/>
      <c r="AJ21" s="1270"/>
      <c r="AK21" s="1270"/>
      <c r="AL21" s="1270"/>
      <c r="AM21" s="1270"/>
      <c r="AN21" s="1270"/>
      <c r="AO21" s="1270"/>
      <c r="AP21" s="1270"/>
      <c r="AQ21" s="1270"/>
      <c r="AR21" s="1270"/>
      <c r="AS21" s="1270"/>
      <c r="AT21" s="1272"/>
      <c r="AU21" s="1270"/>
      <c r="AV21" s="1270"/>
      <c r="AW21" s="1270"/>
      <c r="AX21" s="1270"/>
      <c r="AY21" s="1270"/>
      <c r="AZ21" s="1270"/>
      <c r="BA21" s="1270"/>
      <c r="BB21" s="1270"/>
      <c r="BC21" s="1270"/>
      <c r="BD21" s="1270"/>
      <c r="BE21" s="1270"/>
      <c r="BF21" s="1272"/>
      <c r="BG21" s="1270"/>
      <c r="BH21" s="1270"/>
      <c r="BI21" s="1270"/>
      <c r="BJ21" s="1270"/>
      <c r="BK21" s="1270"/>
      <c r="BL21" s="1270"/>
      <c r="BM21" s="1270"/>
      <c r="BN21" s="1270"/>
      <c r="BO21" s="1270"/>
      <c r="BP21" s="1270"/>
      <c r="BQ21" s="1270"/>
      <c r="BR21" s="1272"/>
      <c r="BS21" s="1270"/>
      <c r="BT21" s="1270"/>
      <c r="BU21" s="1270"/>
      <c r="BV21" s="1270"/>
      <c r="BW21" s="1270"/>
      <c r="BX21" s="1270"/>
      <c r="BY21" s="1270"/>
      <c r="BZ21" s="1270"/>
      <c r="CA21" s="1270"/>
      <c r="CB21" s="1270"/>
      <c r="CC21" s="1270"/>
      <c r="CD21" s="1272"/>
      <c r="CE21" s="1270"/>
      <c r="CF21" s="1270"/>
      <c r="CG21" s="1270"/>
      <c r="CH21" s="1270"/>
      <c r="CI21" s="1270"/>
      <c r="CJ21" s="1270"/>
      <c r="CK21" s="1270"/>
      <c r="CL21" s="1270"/>
      <c r="CM21" s="1270"/>
      <c r="CN21" s="1270"/>
      <c r="CO21" s="1270"/>
      <c r="CP21" s="1272"/>
      <c r="CQ21" s="1270"/>
      <c r="CR21" s="1270"/>
      <c r="CS21" s="1270"/>
      <c r="CT21" s="1270"/>
      <c r="CU21" s="1270"/>
      <c r="CV21" s="1270"/>
      <c r="CW21" s="1270"/>
      <c r="CX21" s="1270"/>
      <c r="CY21" s="1270"/>
      <c r="CZ21" s="1270"/>
      <c r="DA21" s="1270"/>
      <c r="DB21" s="1272"/>
      <c r="DC21" s="1270"/>
      <c r="DD21" s="1269"/>
      <c r="DE21" s="1219"/>
    </row>
    <row r="22" spans="1:109" ht="17.25" customHeight="1" x14ac:dyDescent="0.2">
      <c r="B22" s="1220"/>
    </row>
    <row r="23" spans="1:109" ht="13.2" x14ac:dyDescent="0.2">
      <c r="B23" s="1220"/>
    </row>
    <row r="24" spans="1:109" ht="13.2" x14ac:dyDescent="0.2">
      <c r="B24" s="1220"/>
    </row>
    <row r="25" spans="1:109" ht="13.2" x14ac:dyDescent="0.2">
      <c r="B25" s="1220"/>
    </row>
    <row r="26" spans="1:109" ht="13.2" x14ac:dyDescent="0.2">
      <c r="B26" s="1220"/>
    </row>
    <row r="27" spans="1:109" ht="13.2" x14ac:dyDescent="0.2">
      <c r="B27" s="1220"/>
    </row>
    <row r="28" spans="1:109" ht="13.2" x14ac:dyDescent="0.2">
      <c r="B28" s="1220"/>
    </row>
    <row r="29" spans="1:109" ht="13.2" x14ac:dyDescent="0.2">
      <c r="B29" s="1220"/>
    </row>
    <row r="30" spans="1:109" ht="13.2" x14ac:dyDescent="0.2">
      <c r="B30" s="1220"/>
    </row>
    <row r="31" spans="1:109" ht="13.2" x14ac:dyDescent="0.2">
      <c r="B31" s="1220"/>
    </row>
    <row r="32" spans="1:109" ht="13.2" x14ac:dyDescent="0.2">
      <c r="B32" s="1220"/>
    </row>
    <row r="33" spans="2:109" ht="13.2" x14ac:dyDescent="0.2">
      <c r="B33" s="1220"/>
    </row>
    <row r="34" spans="2:109" ht="13.2" x14ac:dyDescent="0.2">
      <c r="B34" s="1220"/>
    </row>
    <row r="35" spans="2:109" ht="13.2" x14ac:dyDescent="0.2">
      <c r="B35" s="1220"/>
    </row>
    <row r="36" spans="2:109" ht="13.2" x14ac:dyDescent="0.2">
      <c r="B36" s="1220"/>
    </row>
    <row r="37" spans="2:109" ht="13.2" x14ac:dyDescent="0.2">
      <c r="B37" s="1220"/>
    </row>
    <row r="38" spans="2:109" ht="13.2" x14ac:dyDescent="0.2">
      <c r="B38" s="1220"/>
    </row>
    <row r="39" spans="2:109" ht="13.2" x14ac:dyDescent="0.2">
      <c r="B39" s="1224"/>
      <c r="C39" s="1223"/>
      <c r="D39" s="1223"/>
      <c r="E39" s="1223"/>
      <c r="F39" s="1223"/>
      <c r="G39" s="1223"/>
      <c r="H39" s="1223"/>
      <c r="I39" s="1223"/>
      <c r="J39" s="1223"/>
      <c r="K39" s="1223"/>
      <c r="L39" s="1223"/>
      <c r="M39" s="1223"/>
      <c r="N39" s="1223"/>
      <c r="O39" s="1223"/>
      <c r="P39" s="1223"/>
      <c r="Q39" s="1223"/>
      <c r="R39" s="1223"/>
      <c r="S39" s="1223"/>
      <c r="T39" s="1223"/>
      <c r="U39" s="1223"/>
      <c r="V39" s="1223"/>
      <c r="W39" s="1223"/>
      <c r="X39" s="1223"/>
      <c r="Y39" s="1223"/>
      <c r="Z39" s="1223"/>
      <c r="AA39" s="1223"/>
      <c r="AB39" s="1223"/>
      <c r="AC39" s="1223"/>
      <c r="AD39" s="1223"/>
      <c r="AE39" s="1223"/>
      <c r="AF39" s="1223"/>
      <c r="AG39" s="1223"/>
      <c r="AH39" s="1223"/>
      <c r="AI39" s="1223"/>
      <c r="AJ39" s="1223"/>
      <c r="AK39" s="1223"/>
      <c r="AL39" s="1223"/>
      <c r="AM39" s="1223"/>
      <c r="AN39" s="1223"/>
      <c r="AO39" s="1223"/>
      <c r="AP39" s="1223"/>
      <c r="AQ39" s="1223"/>
      <c r="AR39" s="1223"/>
      <c r="AS39" s="1223"/>
      <c r="AT39" s="1223"/>
      <c r="AU39" s="1223"/>
      <c r="AV39" s="1223"/>
      <c r="AW39" s="1223"/>
      <c r="AX39" s="1223"/>
      <c r="AY39" s="1223"/>
      <c r="AZ39" s="1223"/>
      <c r="BA39" s="1223"/>
      <c r="BB39" s="1223"/>
      <c r="BC39" s="1223"/>
      <c r="BD39" s="1223"/>
      <c r="BE39" s="1223"/>
      <c r="BF39" s="1223"/>
      <c r="BG39" s="1223"/>
      <c r="BH39" s="1223"/>
      <c r="BI39" s="1223"/>
      <c r="BJ39" s="1223"/>
      <c r="BK39" s="1223"/>
      <c r="BL39" s="1223"/>
      <c r="BM39" s="1223"/>
      <c r="BN39" s="1223"/>
      <c r="BO39" s="1223"/>
      <c r="BP39" s="1223"/>
      <c r="BQ39" s="1223"/>
      <c r="BR39" s="1223"/>
      <c r="BS39" s="1223"/>
      <c r="BT39" s="1223"/>
      <c r="BU39" s="1223"/>
      <c r="BV39" s="1223"/>
      <c r="BW39" s="1223"/>
      <c r="BX39" s="1223"/>
      <c r="BY39" s="1223"/>
      <c r="BZ39" s="1223"/>
      <c r="CA39" s="1223"/>
      <c r="CB39" s="1223"/>
      <c r="CC39" s="1223"/>
      <c r="CD39" s="1223"/>
      <c r="CE39" s="1223"/>
      <c r="CF39" s="1223"/>
      <c r="CG39" s="1223"/>
      <c r="CH39" s="1223"/>
      <c r="CI39" s="1223"/>
      <c r="CJ39" s="1223"/>
      <c r="CK39" s="1223"/>
      <c r="CL39" s="1223"/>
      <c r="CM39" s="1223"/>
      <c r="CN39" s="1223"/>
      <c r="CO39" s="1223"/>
      <c r="CP39" s="1223"/>
      <c r="CQ39" s="1223"/>
      <c r="CR39" s="1223"/>
      <c r="CS39" s="1223"/>
      <c r="CT39" s="1223"/>
      <c r="CU39" s="1223"/>
      <c r="CV39" s="1223"/>
      <c r="CW39" s="1223"/>
      <c r="CX39" s="1223"/>
      <c r="CY39" s="1223"/>
      <c r="CZ39" s="1223"/>
      <c r="DA39" s="1223"/>
      <c r="DB39" s="1223"/>
      <c r="DC39" s="1223"/>
      <c r="DD39" s="1222"/>
    </row>
    <row r="40" spans="2:109" ht="13.2" x14ac:dyDescent="0.2">
      <c r="B40" s="1260"/>
      <c r="DD40" s="1260"/>
      <c r="DE40" s="1219"/>
    </row>
    <row r="41" spans="2:109" ht="16.2" x14ac:dyDescent="0.2">
      <c r="B41" s="1271" t="s">
        <v>583</v>
      </c>
      <c r="C41" s="1270"/>
      <c r="D41" s="1270"/>
      <c r="E41" s="1270"/>
      <c r="F41" s="1270"/>
      <c r="G41" s="1270"/>
      <c r="H41" s="1270"/>
      <c r="I41" s="1270"/>
      <c r="J41" s="1270"/>
      <c r="K41" s="1270"/>
      <c r="L41" s="1270"/>
      <c r="M41" s="1270"/>
      <c r="N41" s="1270"/>
      <c r="O41" s="1270"/>
      <c r="P41" s="1270"/>
      <c r="Q41" s="1270"/>
      <c r="R41" s="1270"/>
      <c r="S41" s="1270"/>
      <c r="T41" s="1270"/>
      <c r="U41" s="1270"/>
      <c r="V41" s="1270"/>
      <c r="W41" s="1270"/>
      <c r="X41" s="1270"/>
      <c r="Y41" s="1270"/>
      <c r="Z41" s="1270"/>
      <c r="AA41" s="1270"/>
      <c r="AB41" s="1270"/>
      <c r="AC41" s="1270"/>
      <c r="AD41" s="1270"/>
      <c r="AE41" s="1270"/>
      <c r="AF41" s="1270"/>
      <c r="AG41" s="1270"/>
      <c r="AH41" s="1270"/>
      <c r="AI41" s="1270"/>
      <c r="AJ41" s="1270"/>
      <c r="AK41" s="1270"/>
      <c r="AL41" s="1270"/>
      <c r="AM41" s="1270"/>
      <c r="AN41" s="1270"/>
      <c r="AO41" s="1270"/>
      <c r="AP41" s="1270"/>
      <c r="AQ41" s="1270"/>
      <c r="AR41" s="1270"/>
      <c r="AS41" s="1270"/>
      <c r="AT41" s="1270"/>
      <c r="AU41" s="1270"/>
      <c r="AV41" s="1270"/>
      <c r="AW41" s="1270"/>
      <c r="AX41" s="1270"/>
      <c r="AY41" s="1270"/>
      <c r="AZ41" s="1270"/>
      <c r="BA41" s="1270"/>
      <c r="BB41" s="1270"/>
      <c r="BC41" s="1270"/>
      <c r="BD41" s="1270"/>
      <c r="BE41" s="1270"/>
      <c r="BF41" s="1270"/>
      <c r="BG41" s="1270"/>
      <c r="BH41" s="1270"/>
      <c r="BI41" s="1270"/>
      <c r="BJ41" s="1270"/>
      <c r="BK41" s="1270"/>
      <c r="BL41" s="1270"/>
      <c r="BM41" s="1270"/>
      <c r="BN41" s="1270"/>
      <c r="BO41" s="1270"/>
      <c r="BP41" s="1270"/>
      <c r="BQ41" s="1270"/>
      <c r="BR41" s="1270"/>
      <c r="BS41" s="1270"/>
      <c r="BT41" s="1270"/>
      <c r="BU41" s="1270"/>
      <c r="BV41" s="1270"/>
      <c r="BW41" s="1270"/>
      <c r="BX41" s="1270"/>
      <c r="BY41" s="1270"/>
      <c r="BZ41" s="1270"/>
      <c r="CA41" s="1270"/>
      <c r="CB41" s="1270"/>
      <c r="CC41" s="1270"/>
      <c r="CD41" s="1270"/>
      <c r="CE41" s="1270"/>
      <c r="CF41" s="1270"/>
      <c r="CG41" s="1270"/>
      <c r="CH41" s="1270"/>
      <c r="CI41" s="1270"/>
      <c r="CJ41" s="1270"/>
      <c r="CK41" s="1270"/>
      <c r="CL41" s="1270"/>
      <c r="CM41" s="1270"/>
      <c r="CN41" s="1270"/>
      <c r="CO41" s="1270"/>
      <c r="CP41" s="1270"/>
      <c r="CQ41" s="1270"/>
      <c r="CR41" s="1270"/>
      <c r="CS41" s="1270"/>
      <c r="CT41" s="1270"/>
      <c r="CU41" s="1270"/>
      <c r="CV41" s="1270"/>
      <c r="CW41" s="1270"/>
      <c r="CX41" s="1270"/>
      <c r="CY41" s="1270"/>
      <c r="CZ41" s="1270"/>
      <c r="DA41" s="1270"/>
      <c r="DB41" s="1270"/>
      <c r="DC41" s="1270"/>
      <c r="DD41" s="1269"/>
    </row>
    <row r="42" spans="2:109" ht="13.2" x14ac:dyDescent="0.2">
      <c r="B42" s="1220"/>
      <c r="G42" s="1256"/>
      <c r="I42" s="1255"/>
      <c r="J42" s="1255"/>
      <c r="K42" s="1255"/>
      <c r="AM42" s="1256"/>
      <c r="AN42" s="1256" t="s">
        <v>579</v>
      </c>
      <c r="AP42" s="1255"/>
      <c r="AQ42" s="1255"/>
      <c r="AR42" s="1255"/>
      <c r="AY42" s="1256"/>
      <c r="BA42" s="1255"/>
      <c r="BB42" s="1255"/>
      <c r="BC42" s="1255"/>
      <c r="BK42" s="1256"/>
      <c r="BM42" s="1255"/>
      <c r="BN42" s="1255"/>
      <c r="BO42" s="1255"/>
      <c r="BW42" s="1256"/>
      <c r="BY42" s="1255"/>
      <c r="BZ42" s="1255"/>
      <c r="CA42" s="1255"/>
      <c r="CI42" s="1256"/>
      <c r="CK42" s="1255"/>
      <c r="CL42" s="1255"/>
      <c r="CM42" s="1255"/>
      <c r="CU42" s="1256"/>
      <c r="CW42" s="1255"/>
      <c r="CX42" s="1255"/>
      <c r="CY42" s="1255"/>
    </row>
    <row r="43" spans="2:109" ht="13.5" customHeight="1" x14ac:dyDescent="0.2">
      <c r="B43" s="1220"/>
      <c r="AN43" s="1254" t="s">
        <v>582</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2"/>
    </row>
    <row r="44" spans="2:109" ht="13.2" x14ac:dyDescent="0.2">
      <c r="B44" s="1220"/>
      <c r="AN44" s="1251"/>
      <c r="AO44" s="1250"/>
      <c r="AP44" s="1250"/>
      <c r="AQ44" s="1250"/>
      <c r="AR44" s="1250"/>
      <c r="AS44" s="1250"/>
      <c r="AT44" s="1250"/>
      <c r="AU44" s="1250"/>
      <c r="AV44" s="1250"/>
      <c r="AW44" s="1250"/>
      <c r="AX44" s="1250"/>
      <c r="AY44" s="1250"/>
      <c r="AZ44" s="1250"/>
      <c r="BA44" s="1250"/>
      <c r="BB44" s="1250"/>
      <c r="BC44" s="1250"/>
      <c r="BD44" s="1250"/>
      <c r="BE44" s="1250"/>
      <c r="BF44" s="1250"/>
      <c r="BG44" s="1250"/>
      <c r="BH44" s="1250"/>
      <c r="BI44" s="1250"/>
      <c r="BJ44" s="1250"/>
      <c r="BK44" s="1250"/>
      <c r="BL44" s="1250"/>
      <c r="BM44" s="1250"/>
      <c r="BN44" s="1250"/>
      <c r="BO44" s="1250"/>
      <c r="BP44" s="1250"/>
      <c r="BQ44" s="1250"/>
      <c r="BR44" s="1250"/>
      <c r="BS44" s="1250"/>
      <c r="BT44" s="1250"/>
      <c r="BU44" s="1250"/>
      <c r="BV44" s="1250"/>
      <c r="BW44" s="1250"/>
      <c r="BX44" s="1250"/>
      <c r="BY44" s="1250"/>
      <c r="BZ44" s="1250"/>
      <c r="CA44" s="1250"/>
      <c r="CB44" s="1250"/>
      <c r="CC44" s="1250"/>
      <c r="CD44" s="1250"/>
      <c r="CE44" s="1250"/>
      <c r="CF44" s="1250"/>
      <c r="CG44" s="1250"/>
      <c r="CH44" s="1250"/>
      <c r="CI44" s="1250"/>
      <c r="CJ44" s="1250"/>
      <c r="CK44" s="1250"/>
      <c r="CL44" s="1250"/>
      <c r="CM44" s="1250"/>
      <c r="CN44" s="1250"/>
      <c r="CO44" s="1250"/>
      <c r="CP44" s="1250"/>
      <c r="CQ44" s="1250"/>
      <c r="CR44" s="1250"/>
      <c r="CS44" s="1250"/>
      <c r="CT44" s="1250"/>
      <c r="CU44" s="1250"/>
      <c r="CV44" s="1250"/>
      <c r="CW44" s="1250"/>
      <c r="CX44" s="1250"/>
      <c r="CY44" s="1250"/>
      <c r="CZ44" s="1250"/>
      <c r="DA44" s="1250"/>
      <c r="DB44" s="1250"/>
      <c r="DC44" s="1249"/>
    </row>
    <row r="45" spans="2:109" ht="13.2" x14ac:dyDescent="0.2">
      <c r="B45" s="1220"/>
      <c r="AN45" s="1251"/>
      <c r="AO45" s="1250"/>
      <c r="AP45" s="1250"/>
      <c r="AQ45" s="1250"/>
      <c r="AR45" s="1250"/>
      <c r="AS45" s="1250"/>
      <c r="AT45" s="1250"/>
      <c r="AU45" s="1250"/>
      <c r="AV45" s="1250"/>
      <c r="AW45" s="1250"/>
      <c r="AX45" s="1250"/>
      <c r="AY45" s="1250"/>
      <c r="AZ45" s="1250"/>
      <c r="BA45" s="1250"/>
      <c r="BB45" s="1250"/>
      <c r="BC45" s="1250"/>
      <c r="BD45" s="1250"/>
      <c r="BE45" s="1250"/>
      <c r="BF45" s="1250"/>
      <c r="BG45" s="1250"/>
      <c r="BH45" s="1250"/>
      <c r="BI45" s="1250"/>
      <c r="BJ45" s="1250"/>
      <c r="BK45" s="1250"/>
      <c r="BL45" s="1250"/>
      <c r="BM45" s="1250"/>
      <c r="BN45" s="1250"/>
      <c r="BO45" s="1250"/>
      <c r="BP45" s="1250"/>
      <c r="BQ45" s="1250"/>
      <c r="BR45" s="1250"/>
      <c r="BS45" s="1250"/>
      <c r="BT45" s="1250"/>
      <c r="BU45" s="1250"/>
      <c r="BV45" s="1250"/>
      <c r="BW45" s="1250"/>
      <c r="BX45" s="1250"/>
      <c r="BY45" s="1250"/>
      <c r="BZ45" s="1250"/>
      <c r="CA45" s="1250"/>
      <c r="CB45" s="1250"/>
      <c r="CC45" s="1250"/>
      <c r="CD45" s="1250"/>
      <c r="CE45" s="1250"/>
      <c r="CF45" s="1250"/>
      <c r="CG45" s="1250"/>
      <c r="CH45" s="1250"/>
      <c r="CI45" s="1250"/>
      <c r="CJ45" s="1250"/>
      <c r="CK45" s="1250"/>
      <c r="CL45" s="1250"/>
      <c r="CM45" s="1250"/>
      <c r="CN45" s="1250"/>
      <c r="CO45" s="1250"/>
      <c r="CP45" s="1250"/>
      <c r="CQ45" s="1250"/>
      <c r="CR45" s="1250"/>
      <c r="CS45" s="1250"/>
      <c r="CT45" s="1250"/>
      <c r="CU45" s="1250"/>
      <c r="CV45" s="1250"/>
      <c r="CW45" s="1250"/>
      <c r="CX45" s="1250"/>
      <c r="CY45" s="1250"/>
      <c r="CZ45" s="1250"/>
      <c r="DA45" s="1250"/>
      <c r="DB45" s="1250"/>
      <c r="DC45" s="1249"/>
    </row>
    <row r="46" spans="2:109" ht="13.2" x14ac:dyDescent="0.2">
      <c r="B46" s="1220"/>
      <c r="AN46" s="1251"/>
      <c r="AO46" s="1250"/>
      <c r="AP46" s="1250"/>
      <c r="AQ46" s="1250"/>
      <c r="AR46" s="1250"/>
      <c r="AS46" s="1250"/>
      <c r="AT46" s="1250"/>
      <c r="AU46" s="1250"/>
      <c r="AV46" s="1250"/>
      <c r="AW46" s="1250"/>
      <c r="AX46" s="1250"/>
      <c r="AY46" s="1250"/>
      <c r="AZ46" s="1250"/>
      <c r="BA46" s="1250"/>
      <c r="BB46" s="1250"/>
      <c r="BC46" s="1250"/>
      <c r="BD46" s="1250"/>
      <c r="BE46" s="1250"/>
      <c r="BF46" s="1250"/>
      <c r="BG46" s="1250"/>
      <c r="BH46" s="1250"/>
      <c r="BI46" s="1250"/>
      <c r="BJ46" s="1250"/>
      <c r="BK46" s="1250"/>
      <c r="BL46" s="1250"/>
      <c r="BM46" s="1250"/>
      <c r="BN46" s="1250"/>
      <c r="BO46" s="1250"/>
      <c r="BP46" s="1250"/>
      <c r="BQ46" s="1250"/>
      <c r="BR46" s="1250"/>
      <c r="BS46" s="1250"/>
      <c r="BT46" s="1250"/>
      <c r="BU46" s="1250"/>
      <c r="BV46" s="1250"/>
      <c r="BW46" s="1250"/>
      <c r="BX46" s="1250"/>
      <c r="BY46" s="1250"/>
      <c r="BZ46" s="1250"/>
      <c r="CA46" s="1250"/>
      <c r="CB46" s="1250"/>
      <c r="CC46" s="1250"/>
      <c r="CD46" s="1250"/>
      <c r="CE46" s="1250"/>
      <c r="CF46" s="1250"/>
      <c r="CG46" s="1250"/>
      <c r="CH46" s="1250"/>
      <c r="CI46" s="1250"/>
      <c r="CJ46" s="1250"/>
      <c r="CK46" s="1250"/>
      <c r="CL46" s="1250"/>
      <c r="CM46" s="1250"/>
      <c r="CN46" s="1250"/>
      <c r="CO46" s="1250"/>
      <c r="CP46" s="1250"/>
      <c r="CQ46" s="1250"/>
      <c r="CR46" s="1250"/>
      <c r="CS46" s="1250"/>
      <c r="CT46" s="1250"/>
      <c r="CU46" s="1250"/>
      <c r="CV46" s="1250"/>
      <c r="CW46" s="1250"/>
      <c r="CX46" s="1250"/>
      <c r="CY46" s="1250"/>
      <c r="CZ46" s="1250"/>
      <c r="DA46" s="1250"/>
      <c r="DB46" s="1250"/>
      <c r="DC46" s="1249"/>
    </row>
    <row r="47" spans="2:109" ht="13.2" x14ac:dyDescent="0.2">
      <c r="B47" s="1220"/>
      <c r="AN47" s="1248"/>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6"/>
    </row>
    <row r="48" spans="2:109" ht="13.2" x14ac:dyDescent="0.2">
      <c r="B48" s="1220"/>
      <c r="H48" s="1233"/>
      <c r="I48" s="1233"/>
      <c r="J48" s="1233"/>
      <c r="AN48" s="1233"/>
      <c r="AO48" s="1233"/>
      <c r="AP48" s="1233"/>
      <c r="AZ48" s="1233"/>
      <c r="BA48" s="1233"/>
      <c r="BB48" s="1233"/>
      <c r="BL48" s="1233"/>
      <c r="BM48" s="1233"/>
      <c r="BN48" s="1233"/>
      <c r="BX48" s="1233"/>
      <c r="BY48" s="1233"/>
      <c r="BZ48" s="1233"/>
      <c r="CJ48" s="1233"/>
      <c r="CK48" s="1233"/>
      <c r="CL48" s="1233"/>
      <c r="CV48" s="1233"/>
      <c r="CW48" s="1233"/>
      <c r="CX48" s="1233"/>
    </row>
    <row r="49" spans="1:109" ht="13.2" x14ac:dyDescent="0.2">
      <c r="B49" s="1220"/>
      <c r="AN49" s="1219" t="s">
        <v>577</v>
      </c>
    </row>
    <row r="50" spans="1:109" ht="13.2" x14ac:dyDescent="0.2">
      <c r="B50" s="1220"/>
      <c r="G50" s="1231"/>
      <c r="H50" s="1231"/>
      <c r="I50" s="1231"/>
      <c r="J50" s="1231"/>
      <c r="K50" s="1240"/>
      <c r="L50" s="1240"/>
      <c r="M50" s="1239"/>
      <c r="N50" s="1239"/>
      <c r="AN50" s="1238"/>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6"/>
      <c r="BP50" s="1228" t="s">
        <v>525</v>
      </c>
      <c r="BQ50" s="1228"/>
      <c r="BR50" s="1228"/>
      <c r="BS50" s="1228"/>
      <c r="BT50" s="1228"/>
      <c r="BU50" s="1228"/>
      <c r="BV50" s="1228"/>
      <c r="BW50" s="1228"/>
      <c r="BX50" s="1228" t="s">
        <v>526</v>
      </c>
      <c r="BY50" s="1228"/>
      <c r="BZ50" s="1228"/>
      <c r="CA50" s="1228"/>
      <c r="CB50" s="1228"/>
      <c r="CC50" s="1228"/>
      <c r="CD50" s="1228"/>
      <c r="CE50" s="1228"/>
      <c r="CF50" s="1228" t="s">
        <v>527</v>
      </c>
      <c r="CG50" s="1228"/>
      <c r="CH50" s="1228"/>
      <c r="CI50" s="1228"/>
      <c r="CJ50" s="1228"/>
      <c r="CK50" s="1228"/>
      <c r="CL50" s="1228"/>
      <c r="CM50" s="1228"/>
      <c r="CN50" s="1228" t="s">
        <v>528</v>
      </c>
      <c r="CO50" s="1228"/>
      <c r="CP50" s="1228"/>
      <c r="CQ50" s="1228"/>
      <c r="CR50" s="1228"/>
      <c r="CS50" s="1228"/>
      <c r="CT50" s="1228"/>
      <c r="CU50" s="1228"/>
      <c r="CV50" s="1228" t="s">
        <v>529</v>
      </c>
      <c r="CW50" s="1228"/>
      <c r="CX50" s="1228"/>
      <c r="CY50" s="1228"/>
      <c r="CZ50" s="1228"/>
      <c r="DA50" s="1228"/>
      <c r="DB50" s="1228"/>
      <c r="DC50" s="1228"/>
    </row>
    <row r="51" spans="1:109" ht="13.5" customHeight="1" x14ac:dyDescent="0.2">
      <c r="B51" s="1220"/>
      <c r="G51" s="1235"/>
      <c r="H51" s="1235"/>
      <c r="I51" s="1268"/>
      <c r="J51" s="1268"/>
      <c r="K51" s="1234"/>
      <c r="L51" s="1234"/>
      <c r="M51" s="1234"/>
      <c r="N51" s="1234"/>
      <c r="AM51" s="1233"/>
      <c r="AN51" s="1227" t="s">
        <v>576</v>
      </c>
      <c r="AO51" s="1227"/>
      <c r="AP51" s="1227"/>
      <c r="AQ51" s="1227"/>
      <c r="AR51" s="1227"/>
      <c r="AS51" s="1227"/>
      <c r="AT51" s="1227"/>
      <c r="AU51" s="1227"/>
      <c r="AV51" s="1227"/>
      <c r="AW51" s="1227"/>
      <c r="AX51" s="1227"/>
      <c r="AY51" s="1227"/>
      <c r="AZ51" s="1227"/>
      <c r="BA51" s="1227"/>
      <c r="BB51" s="1227" t="s">
        <v>574</v>
      </c>
      <c r="BC51" s="1227"/>
      <c r="BD51" s="1227"/>
      <c r="BE51" s="1227"/>
      <c r="BF51" s="1227"/>
      <c r="BG51" s="1227"/>
      <c r="BH51" s="1227"/>
      <c r="BI51" s="1227"/>
      <c r="BJ51" s="1227"/>
      <c r="BK51" s="1227"/>
      <c r="BL51" s="1227"/>
      <c r="BM51" s="1227"/>
      <c r="BN51" s="1227"/>
      <c r="BO51" s="1227"/>
      <c r="BP51" s="1226"/>
      <c r="BQ51" s="1226"/>
      <c r="BR51" s="1226"/>
      <c r="BS51" s="1226"/>
      <c r="BT51" s="1226"/>
      <c r="BU51" s="1226"/>
      <c r="BV51" s="1226"/>
      <c r="BW51" s="1226"/>
      <c r="BX51" s="1226"/>
      <c r="BY51" s="1226"/>
      <c r="BZ51" s="1226"/>
      <c r="CA51" s="1226"/>
      <c r="CB51" s="1226"/>
      <c r="CC51" s="1226"/>
      <c r="CD51" s="1226"/>
      <c r="CE51" s="1226"/>
      <c r="CF51" s="1226"/>
      <c r="CG51" s="1226"/>
      <c r="CH51" s="1226"/>
      <c r="CI51" s="1226"/>
      <c r="CJ51" s="1226"/>
      <c r="CK51" s="1226"/>
      <c r="CL51" s="1226"/>
      <c r="CM51" s="1226"/>
      <c r="CN51" s="1226"/>
      <c r="CO51" s="1226"/>
      <c r="CP51" s="1226"/>
      <c r="CQ51" s="1226"/>
      <c r="CR51" s="1226"/>
      <c r="CS51" s="1226"/>
      <c r="CT51" s="1226"/>
      <c r="CU51" s="1226"/>
      <c r="CV51" s="1226"/>
      <c r="CW51" s="1226"/>
      <c r="CX51" s="1226"/>
      <c r="CY51" s="1226"/>
      <c r="CZ51" s="1226"/>
      <c r="DA51" s="1226"/>
      <c r="DB51" s="1226"/>
      <c r="DC51" s="1226"/>
    </row>
    <row r="52" spans="1:109" ht="13.2" x14ac:dyDescent="0.2">
      <c r="B52" s="1220"/>
      <c r="G52" s="1235"/>
      <c r="H52" s="1235"/>
      <c r="I52" s="1268"/>
      <c r="J52" s="1268"/>
      <c r="K52" s="1234"/>
      <c r="L52" s="1234"/>
      <c r="M52" s="1234"/>
      <c r="N52" s="1234"/>
      <c r="AM52" s="1233"/>
      <c r="AN52" s="1227"/>
      <c r="AO52" s="1227"/>
      <c r="AP52" s="1227"/>
      <c r="AQ52" s="1227"/>
      <c r="AR52" s="1227"/>
      <c r="AS52" s="1227"/>
      <c r="AT52" s="1227"/>
      <c r="AU52" s="1227"/>
      <c r="AV52" s="1227"/>
      <c r="AW52" s="1227"/>
      <c r="AX52" s="1227"/>
      <c r="AY52" s="1227"/>
      <c r="AZ52" s="1227"/>
      <c r="BA52" s="1227"/>
      <c r="BB52" s="1227"/>
      <c r="BC52" s="1227"/>
      <c r="BD52" s="1227"/>
      <c r="BE52" s="1227"/>
      <c r="BF52" s="1227"/>
      <c r="BG52" s="1227"/>
      <c r="BH52" s="1227"/>
      <c r="BI52" s="1227"/>
      <c r="BJ52" s="1227"/>
      <c r="BK52" s="1227"/>
      <c r="BL52" s="1227"/>
      <c r="BM52" s="1227"/>
      <c r="BN52" s="1227"/>
      <c r="BO52" s="1227"/>
      <c r="BP52" s="1226"/>
      <c r="BQ52" s="1226"/>
      <c r="BR52" s="1226"/>
      <c r="BS52" s="1226"/>
      <c r="BT52" s="1226"/>
      <c r="BU52" s="1226"/>
      <c r="BV52" s="1226"/>
      <c r="BW52" s="1226"/>
      <c r="BX52" s="1226"/>
      <c r="BY52" s="1226"/>
      <c r="BZ52" s="1226"/>
      <c r="CA52" s="1226"/>
      <c r="CB52" s="1226"/>
      <c r="CC52" s="1226"/>
      <c r="CD52" s="1226"/>
      <c r="CE52" s="1226"/>
      <c r="CF52" s="1226"/>
      <c r="CG52" s="1226"/>
      <c r="CH52" s="1226"/>
      <c r="CI52" s="1226"/>
      <c r="CJ52" s="1226"/>
      <c r="CK52" s="1226"/>
      <c r="CL52" s="1226"/>
      <c r="CM52" s="1226"/>
      <c r="CN52" s="1226"/>
      <c r="CO52" s="1226"/>
      <c r="CP52" s="1226"/>
      <c r="CQ52" s="1226"/>
      <c r="CR52" s="1226"/>
      <c r="CS52" s="1226"/>
      <c r="CT52" s="1226"/>
      <c r="CU52" s="1226"/>
      <c r="CV52" s="1226"/>
      <c r="CW52" s="1226"/>
      <c r="CX52" s="1226"/>
      <c r="CY52" s="1226"/>
      <c r="CZ52" s="1226"/>
      <c r="DA52" s="1226"/>
      <c r="DB52" s="1226"/>
      <c r="DC52" s="1226"/>
    </row>
    <row r="53" spans="1:109" ht="13.2" x14ac:dyDescent="0.2">
      <c r="A53" s="1255"/>
      <c r="B53" s="1220"/>
      <c r="G53" s="1235"/>
      <c r="H53" s="1235"/>
      <c r="I53" s="1231"/>
      <c r="J53" s="1231"/>
      <c r="K53" s="1234"/>
      <c r="L53" s="1234"/>
      <c r="M53" s="1234"/>
      <c r="N53" s="1234"/>
      <c r="AM53" s="1233"/>
      <c r="AN53" s="1227"/>
      <c r="AO53" s="1227"/>
      <c r="AP53" s="1227"/>
      <c r="AQ53" s="1227"/>
      <c r="AR53" s="1227"/>
      <c r="AS53" s="1227"/>
      <c r="AT53" s="1227"/>
      <c r="AU53" s="1227"/>
      <c r="AV53" s="1227"/>
      <c r="AW53" s="1227"/>
      <c r="AX53" s="1227"/>
      <c r="AY53" s="1227"/>
      <c r="AZ53" s="1227"/>
      <c r="BA53" s="1227"/>
      <c r="BB53" s="1227" t="s">
        <v>581</v>
      </c>
      <c r="BC53" s="1227"/>
      <c r="BD53" s="1227"/>
      <c r="BE53" s="1227"/>
      <c r="BF53" s="1227"/>
      <c r="BG53" s="1227"/>
      <c r="BH53" s="1227"/>
      <c r="BI53" s="1227"/>
      <c r="BJ53" s="1227"/>
      <c r="BK53" s="1227"/>
      <c r="BL53" s="1227"/>
      <c r="BM53" s="1227"/>
      <c r="BN53" s="1227"/>
      <c r="BO53" s="1227"/>
      <c r="BP53" s="1226">
        <v>62.9</v>
      </c>
      <c r="BQ53" s="1226"/>
      <c r="BR53" s="1226"/>
      <c r="BS53" s="1226"/>
      <c r="BT53" s="1226"/>
      <c r="BU53" s="1226"/>
      <c r="BV53" s="1226"/>
      <c r="BW53" s="1226"/>
      <c r="BX53" s="1226">
        <v>64.099999999999994</v>
      </c>
      <c r="BY53" s="1226"/>
      <c r="BZ53" s="1226"/>
      <c r="CA53" s="1226"/>
      <c r="CB53" s="1226"/>
      <c r="CC53" s="1226"/>
      <c r="CD53" s="1226"/>
      <c r="CE53" s="1226"/>
      <c r="CF53" s="1226">
        <v>64.900000000000006</v>
      </c>
      <c r="CG53" s="1226"/>
      <c r="CH53" s="1226"/>
      <c r="CI53" s="1226"/>
      <c r="CJ53" s="1226"/>
      <c r="CK53" s="1226"/>
      <c r="CL53" s="1226"/>
      <c r="CM53" s="1226"/>
      <c r="CN53" s="1226">
        <v>65.400000000000006</v>
      </c>
      <c r="CO53" s="1226"/>
      <c r="CP53" s="1226"/>
      <c r="CQ53" s="1226"/>
      <c r="CR53" s="1226"/>
      <c r="CS53" s="1226"/>
      <c r="CT53" s="1226"/>
      <c r="CU53" s="1226"/>
      <c r="CV53" s="1226">
        <v>66.3</v>
      </c>
      <c r="CW53" s="1226"/>
      <c r="CX53" s="1226"/>
      <c r="CY53" s="1226"/>
      <c r="CZ53" s="1226"/>
      <c r="DA53" s="1226"/>
      <c r="DB53" s="1226"/>
      <c r="DC53" s="1226"/>
    </row>
    <row r="54" spans="1:109" ht="13.2" x14ac:dyDescent="0.2">
      <c r="A54" s="1255"/>
      <c r="B54" s="1220"/>
      <c r="G54" s="1235"/>
      <c r="H54" s="1235"/>
      <c r="I54" s="1231"/>
      <c r="J54" s="1231"/>
      <c r="K54" s="1234"/>
      <c r="L54" s="1234"/>
      <c r="M54" s="1234"/>
      <c r="N54" s="1234"/>
      <c r="AM54" s="1233"/>
      <c r="AN54" s="1227"/>
      <c r="AO54" s="1227"/>
      <c r="AP54" s="1227"/>
      <c r="AQ54" s="1227"/>
      <c r="AR54" s="1227"/>
      <c r="AS54" s="1227"/>
      <c r="AT54" s="1227"/>
      <c r="AU54" s="1227"/>
      <c r="AV54" s="1227"/>
      <c r="AW54" s="1227"/>
      <c r="AX54" s="1227"/>
      <c r="AY54" s="1227"/>
      <c r="AZ54" s="1227"/>
      <c r="BA54" s="1227"/>
      <c r="BB54" s="1227"/>
      <c r="BC54" s="1227"/>
      <c r="BD54" s="1227"/>
      <c r="BE54" s="1227"/>
      <c r="BF54" s="1227"/>
      <c r="BG54" s="1227"/>
      <c r="BH54" s="1227"/>
      <c r="BI54" s="1227"/>
      <c r="BJ54" s="1227"/>
      <c r="BK54" s="1227"/>
      <c r="BL54" s="1227"/>
      <c r="BM54" s="1227"/>
      <c r="BN54" s="1227"/>
      <c r="BO54" s="1227"/>
      <c r="BP54" s="1226"/>
      <c r="BQ54" s="1226"/>
      <c r="BR54" s="1226"/>
      <c r="BS54" s="1226"/>
      <c r="BT54" s="1226"/>
      <c r="BU54" s="1226"/>
      <c r="BV54" s="1226"/>
      <c r="BW54" s="1226"/>
      <c r="BX54" s="1226"/>
      <c r="BY54" s="1226"/>
      <c r="BZ54" s="1226"/>
      <c r="CA54" s="1226"/>
      <c r="CB54" s="1226"/>
      <c r="CC54" s="1226"/>
      <c r="CD54" s="1226"/>
      <c r="CE54" s="1226"/>
      <c r="CF54" s="1226"/>
      <c r="CG54" s="1226"/>
      <c r="CH54" s="1226"/>
      <c r="CI54" s="1226"/>
      <c r="CJ54" s="1226"/>
      <c r="CK54" s="1226"/>
      <c r="CL54" s="1226"/>
      <c r="CM54" s="1226"/>
      <c r="CN54" s="1226"/>
      <c r="CO54" s="1226"/>
      <c r="CP54" s="1226"/>
      <c r="CQ54" s="1226"/>
      <c r="CR54" s="1226"/>
      <c r="CS54" s="1226"/>
      <c r="CT54" s="1226"/>
      <c r="CU54" s="1226"/>
      <c r="CV54" s="1226"/>
      <c r="CW54" s="1226"/>
      <c r="CX54" s="1226"/>
      <c r="CY54" s="1226"/>
      <c r="CZ54" s="1226"/>
      <c r="DA54" s="1226"/>
      <c r="DB54" s="1226"/>
      <c r="DC54" s="1226"/>
    </row>
    <row r="55" spans="1:109" ht="13.2" x14ac:dyDescent="0.2">
      <c r="A55" s="1255"/>
      <c r="B55" s="1220"/>
      <c r="G55" s="1231"/>
      <c r="H55" s="1231"/>
      <c r="I55" s="1231"/>
      <c r="J55" s="1231"/>
      <c r="K55" s="1234"/>
      <c r="L55" s="1234"/>
      <c r="M55" s="1234"/>
      <c r="N55" s="1234"/>
      <c r="AN55" s="1228" t="s">
        <v>575</v>
      </c>
      <c r="AO55" s="1228"/>
      <c r="AP55" s="1228"/>
      <c r="AQ55" s="1228"/>
      <c r="AR55" s="1228"/>
      <c r="AS55" s="1228"/>
      <c r="AT55" s="1228"/>
      <c r="AU55" s="1228"/>
      <c r="AV55" s="1228"/>
      <c r="AW55" s="1228"/>
      <c r="AX55" s="1228"/>
      <c r="AY55" s="1228"/>
      <c r="AZ55" s="1228"/>
      <c r="BA55" s="1228"/>
      <c r="BB55" s="1227" t="s">
        <v>574</v>
      </c>
      <c r="BC55" s="1227"/>
      <c r="BD55" s="1227"/>
      <c r="BE55" s="1227"/>
      <c r="BF55" s="1227"/>
      <c r="BG55" s="1227"/>
      <c r="BH55" s="1227"/>
      <c r="BI55" s="1227"/>
      <c r="BJ55" s="1227"/>
      <c r="BK55" s="1227"/>
      <c r="BL55" s="1227"/>
      <c r="BM55" s="1227"/>
      <c r="BN55" s="1227"/>
      <c r="BO55" s="1227"/>
      <c r="BP55" s="1226">
        <v>25.5</v>
      </c>
      <c r="BQ55" s="1226"/>
      <c r="BR55" s="1226"/>
      <c r="BS55" s="1226"/>
      <c r="BT55" s="1226"/>
      <c r="BU55" s="1226"/>
      <c r="BV55" s="1226"/>
      <c r="BW55" s="1226"/>
      <c r="BX55" s="1226">
        <v>25.1</v>
      </c>
      <c r="BY55" s="1226"/>
      <c r="BZ55" s="1226"/>
      <c r="CA55" s="1226"/>
      <c r="CB55" s="1226"/>
      <c r="CC55" s="1226"/>
      <c r="CD55" s="1226"/>
      <c r="CE55" s="1226"/>
      <c r="CF55" s="1226">
        <v>11.2</v>
      </c>
      <c r="CG55" s="1226"/>
      <c r="CH55" s="1226"/>
      <c r="CI55" s="1226"/>
      <c r="CJ55" s="1226"/>
      <c r="CK55" s="1226"/>
      <c r="CL55" s="1226"/>
      <c r="CM55" s="1226"/>
      <c r="CN55" s="1226">
        <v>4.5999999999999996</v>
      </c>
      <c r="CO55" s="1226"/>
      <c r="CP55" s="1226"/>
      <c r="CQ55" s="1226"/>
      <c r="CR55" s="1226"/>
      <c r="CS55" s="1226"/>
      <c r="CT55" s="1226"/>
      <c r="CU55" s="1226"/>
      <c r="CV55" s="1226">
        <v>4.2</v>
      </c>
      <c r="CW55" s="1226"/>
      <c r="CX55" s="1226"/>
      <c r="CY55" s="1226"/>
      <c r="CZ55" s="1226"/>
      <c r="DA55" s="1226"/>
      <c r="DB55" s="1226"/>
      <c r="DC55" s="1226"/>
    </row>
    <row r="56" spans="1:109" ht="13.2" x14ac:dyDescent="0.2">
      <c r="A56" s="1255"/>
      <c r="B56" s="1220"/>
      <c r="G56" s="1231"/>
      <c r="H56" s="1231"/>
      <c r="I56" s="1231"/>
      <c r="J56" s="1231"/>
      <c r="K56" s="1234"/>
      <c r="L56" s="1234"/>
      <c r="M56" s="1234"/>
      <c r="N56" s="1234"/>
      <c r="AN56" s="1228"/>
      <c r="AO56" s="1228"/>
      <c r="AP56" s="1228"/>
      <c r="AQ56" s="1228"/>
      <c r="AR56" s="1228"/>
      <c r="AS56" s="1228"/>
      <c r="AT56" s="1228"/>
      <c r="AU56" s="1228"/>
      <c r="AV56" s="1228"/>
      <c r="AW56" s="1228"/>
      <c r="AX56" s="1228"/>
      <c r="AY56" s="1228"/>
      <c r="AZ56" s="1228"/>
      <c r="BA56" s="1228"/>
      <c r="BB56" s="1227"/>
      <c r="BC56" s="1227"/>
      <c r="BD56" s="1227"/>
      <c r="BE56" s="1227"/>
      <c r="BF56" s="1227"/>
      <c r="BG56" s="1227"/>
      <c r="BH56" s="1227"/>
      <c r="BI56" s="1227"/>
      <c r="BJ56" s="1227"/>
      <c r="BK56" s="1227"/>
      <c r="BL56" s="1227"/>
      <c r="BM56" s="1227"/>
      <c r="BN56" s="1227"/>
      <c r="BO56" s="1227"/>
      <c r="BP56" s="1226"/>
      <c r="BQ56" s="1226"/>
      <c r="BR56" s="1226"/>
      <c r="BS56" s="1226"/>
      <c r="BT56" s="1226"/>
      <c r="BU56" s="1226"/>
      <c r="BV56" s="1226"/>
      <c r="BW56" s="1226"/>
      <c r="BX56" s="1226"/>
      <c r="BY56" s="1226"/>
      <c r="BZ56" s="1226"/>
      <c r="CA56" s="1226"/>
      <c r="CB56" s="1226"/>
      <c r="CC56" s="1226"/>
      <c r="CD56" s="1226"/>
      <c r="CE56" s="1226"/>
      <c r="CF56" s="1226"/>
      <c r="CG56" s="1226"/>
      <c r="CH56" s="1226"/>
      <c r="CI56" s="1226"/>
      <c r="CJ56" s="1226"/>
      <c r="CK56" s="1226"/>
      <c r="CL56" s="1226"/>
      <c r="CM56" s="1226"/>
      <c r="CN56" s="1226"/>
      <c r="CO56" s="1226"/>
      <c r="CP56" s="1226"/>
      <c r="CQ56" s="1226"/>
      <c r="CR56" s="1226"/>
      <c r="CS56" s="1226"/>
      <c r="CT56" s="1226"/>
      <c r="CU56" s="1226"/>
      <c r="CV56" s="1226"/>
      <c r="CW56" s="1226"/>
      <c r="CX56" s="1226"/>
      <c r="CY56" s="1226"/>
      <c r="CZ56" s="1226"/>
      <c r="DA56" s="1226"/>
      <c r="DB56" s="1226"/>
      <c r="DC56" s="1226"/>
    </row>
    <row r="57" spans="1:109" s="1255" customFormat="1" ht="13.2" x14ac:dyDescent="0.2">
      <c r="B57" s="1261"/>
      <c r="G57" s="1231"/>
      <c r="H57" s="1231"/>
      <c r="I57" s="1230"/>
      <c r="J57" s="1230"/>
      <c r="K57" s="1234"/>
      <c r="L57" s="1234"/>
      <c r="M57" s="1234"/>
      <c r="N57" s="1234"/>
      <c r="AM57" s="1219"/>
      <c r="AN57" s="1228"/>
      <c r="AO57" s="1228"/>
      <c r="AP57" s="1228"/>
      <c r="AQ57" s="1228"/>
      <c r="AR57" s="1228"/>
      <c r="AS57" s="1228"/>
      <c r="AT57" s="1228"/>
      <c r="AU57" s="1228"/>
      <c r="AV57" s="1228"/>
      <c r="AW57" s="1228"/>
      <c r="AX57" s="1228"/>
      <c r="AY57" s="1228"/>
      <c r="AZ57" s="1228"/>
      <c r="BA57" s="1228"/>
      <c r="BB57" s="1227" t="s">
        <v>581</v>
      </c>
      <c r="BC57" s="1227"/>
      <c r="BD57" s="1227"/>
      <c r="BE57" s="1227"/>
      <c r="BF57" s="1227"/>
      <c r="BG57" s="1227"/>
      <c r="BH57" s="1227"/>
      <c r="BI57" s="1227"/>
      <c r="BJ57" s="1227"/>
      <c r="BK57" s="1227"/>
      <c r="BL57" s="1227"/>
      <c r="BM57" s="1227"/>
      <c r="BN57" s="1227"/>
      <c r="BO57" s="1227"/>
      <c r="BP57" s="1226">
        <v>60.9</v>
      </c>
      <c r="BQ57" s="1226"/>
      <c r="BR57" s="1226"/>
      <c r="BS57" s="1226"/>
      <c r="BT57" s="1226"/>
      <c r="BU57" s="1226"/>
      <c r="BV57" s="1226"/>
      <c r="BW57" s="1226"/>
      <c r="BX57" s="1226">
        <v>61</v>
      </c>
      <c r="BY57" s="1226"/>
      <c r="BZ57" s="1226"/>
      <c r="CA57" s="1226"/>
      <c r="CB57" s="1226"/>
      <c r="CC57" s="1226"/>
      <c r="CD57" s="1226"/>
      <c r="CE57" s="1226"/>
      <c r="CF57" s="1226">
        <v>63.7</v>
      </c>
      <c r="CG57" s="1226"/>
      <c r="CH57" s="1226"/>
      <c r="CI57" s="1226"/>
      <c r="CJ57" s="1226"/>
      <c r="CK57" s="1226"/>
      <c r="CL57" s="1226"/>
      <c r="CM57" s="1226"/>
      <c r="CN57" s="1226">
        <v>64.099999999999994</v>
      </c>
      <c r="CO57" s="1226"/>
      <c r="CP57" s="1226"/>
      <c r="CQ57" s="1226"/>
      <c r="CR57" s="1226"/>
      <c r="CS57" s="1226"/>
      <c r="CT57" s="1226"/>
      <c r="CU57" s="1226"/>
      <c r="CV57" s="1226">
        <v>64.599999999999994</v>
      </c>
      <c r="CW57" s="1226"/>
      <c r="CX57" s="1226"/>
      <c r="CY57" s="1226"/>
      <c r="CZ57" s="1226"/>
      <c r="DA57" s="1226"/>
      <c r="DB57" s="1226"/>
      <c r="DC57" s="1226"/>
      <c r="DD57" s="1266"/>
      <c r="DE57" s="1261"/>
    </row>
    <row r="58" spans="1:109" s="1255" customFormat="1" ht="13.2" x14ac:dyDescent="0.2">
      <c r="A58" s="1219"/>
      <c r="B58" s="1261"/>
      <c r="G58" s="1231"/>
      <c r="H58" s="1231"/>
      <c r="I58" s="1230"/>
      <c r="J58" s="1230"/>
      <c r="K58" s="1234"/>
      <c r="L58" s="1234"/>
      <c r="M58" s="1234"/>
      <c r="N58" s="1234"/>
      <c r="AM58" s="1219"/>
      <c r="AN58" s="1228"/>
      <c r="AO58" s="1228"/>
      <c r="AP58" s="1228"/>
      <c r="AQ58" s="1228"/>
      <c r="AR58" s="1228"/>
      <c r="AS58" s="1228"/>
      <c r="AT58" s="1228"/>
      <c r="AU58" s="1228"/>
      <c r="AV58" s="1228"/>
      <c r="AW58" s="1228"/>
      <c r="AX58" s="1228"/>
      <c r="AY58" s="1228"/>
      <c r="AZ58" s="1228"/>
      <c r="BA58" s="1228"/>
      <c r="BB58" s="1227"/>
      <c r="BC58" s="1227"/>
      <c r="BD58" s="1227"/>
      <c r="BE58" s="1227"/>
      <c r="BF58" s="1227"/>
      <c r="BG58" s="1227"/>
      <c r="BH58" s="1227"/>
      <c r="BI58" s="1227"/>
      <c r="BJ58" s="1227"/>
      <c r="BK58" s="1227"/>
      <c r="BL58" s="1227"/>
      <c r="BM58" s="1227"/>
      <c r="BN58" s="1227"/>
      <c r="BO58" s="1227"/>
      <c r="BP58" s="1226"/>
      <c r="BQ58" s="1226"/>
      <c r="BR58" s="1226"/>
      <c r="BS58" s="1226"/>
      <c r="BT58" s="1226"/>
      <c r="BU58" s="1226"/>
      <c r="BV58" s="1226"/>
      <c r="BW58" s="1226"/>
      <c r="BX58" s="1226"/>
      <c r="BY58" s="1226"/>
      <c r="BZ58" s="1226"/>
      <c r="CA58" s="1226"/>
      <c r="CB58" s="1226"/>
      <c r="CC58" s="1226"/>
      <c r="CD58" s="1226"/>
      <c r="CE58" s="1226"/>
      <c r="CF58" s="1226"/>
      <c r="CG58" s="1226"/>
      <c r="CH58" s="1226"/>
      <c r="CI58" s="1226"/>
      <c r="CJ58" s="1226"/>
      <c r="CK58" s="1226"/>
      <c r="CL58" s="1226"/>
      <c r="CM58" s="1226"/>
      <c r="CN58" s="1226"/>
      <c r="CO58" s="1226"/>
      <c r="CP58" s="1226"/>
      <c r="CQ58" s="1226"/>
      <c r="CR58" s="1226"/>
      <c r="CS58" s="1226"/>
      <c r="CT58" s="1226"/>
      <c r="CU58" s="1226"/>
      <c r="CV58" s="1226"/>
      <c r="CW58" s="1226"/>
      <c r="CX58" s="1226"/>
      <c r="CY58" s="1226"/>
      <c r="CZ58" s="1226"/>
      <c r="DA58" s="1226"/>
      <c r="DB58" s="1226"/>
      <c r="DC58" s="1226"/>
      <c r="DD58" s="1266"/>
      <c r="DE58" s="1261"/>
    </row>
    <row r="59" spans="1:109" s="1255" customFormat="1" ht="13.2" x14ac:dyDescent="0.2">
      <c r="A59" s="1219"/>
      <c r="B59" s="1261"/>
      <c r="K59" s="1267"/>
      <c r="L59" s="1267"/>
      <c r="M59" s="1267"/>
      <c r="N59" s="1267"/>
      <c r="AQ59" s="1267"/>
      <c r="AR59" s="1267"/>
      <c r="AS59" s="1267"/>
      <c r="AT59" s="1267"/>
      <c r="BC59" s="1267"/>
      <c r="BD59" s="1267"/>
      <c r="BE59" s="1267"/>
      <c r="BF59" s="1267"/>
      <c r="BO59" s="1267"/>
      <c r="BP59" s="1267"/>
      <c r="BQ59" s="1267"/>
      <c r="BR59" s="1267"/>
      <c r="CA59" s="1267"/>
      <c r="CB59" s="1267"/>
      <c r="CC59" s="1267"/>
      <c r="CD59" s="1267"/>
      <c r="CM59" s="1267"/>
      <c r="CN59" s="1267"/>
      <c r="CO59" s="1267"/>
      <c r="CP59" s="1267"/>
      <c r="CY59" s="1267"/>
      <c r="CZ59" s="1267"/>
      <c r="DA59" s="1267"/>
      <c r="DB59" s="1267"/>
      <c r="DC59" s="1267"/>
      <c r="DD59" s="1266"/>
      <c r="DE59" s="1261"/>
    </row>
    <row r="60" spans="1:109" s="1255" customFormat="1" ht="13.2" x14ac:dyDescent="0.2">
      <c r="A60" s="1219"/>
      <c r="B60" s="1261"/>
      <c r="K60" s="1267"/>
      <c r="L60" s="1267"/>
      <c r="M60" s="1267"/>
      <c r="N60" s="1267"/>
      <c r="AQ60" s="1267"/>
      <c r="AR60" s="1267"/>
      <c r="AS60" s="1267"/>
      <c r="AT60" s="1267"/>
      <c r="BC60" s="1267"/>
      <c r="BD60" s="1267"/>
      <c r="BE60" s="1267"/>
      <c r="BF60" s="1267"/>
      <c r="BO60" s="1267"/>
      <c r="BP60" s="1267"/>
      <c r="BQ60" s="1267"/>
      <c r="BR60" s="1267"/>
      <c r="CA60" s="1267"/>
      <c r="CB60" s="1267"/>
      <c r="CC60" s="1267"/>
      <c r="CD60" s="1267"/>
      <c r="CM60" s="1267"/>
      <c r="CN60" s="1267"/>
      <c r="CO60" s="1267"/>
      <c r="CP60" s="1267"/>
      <c r="CY60" s="1267"/>
      <c r="CZ60" s="1267"/>
      <c r="DA60" s="1267"/>
      <c r="DB60" s="1267"/>
      <c r="DC60" s="1267"/>
      <c r="DD60" s="1266"/>
      <c r="DE60" s="1261"/>
    </row>
    <row r="61" spans="1:109" s="1255" customFormat="1" ht="13.2" x14ac:dyDescent="0.2">
      <c r="A61" s="1219"/>
      <c r="B61" s="1265"/>
      <c r="C61" s="1264"/>
      <c r="D61" s="1264"/>
      <c r="E61" s="1264"/>
      <c r="F61" s="1264"/>
      <c r="G61" s="1264"/>
      <c r="H61" s="1264"/>
      <c r="I61" s="1264"/>
      <c r="J61" s="1264"/>
      <c r="K61" s="1264"/>
      <c r="L61" s="1264"/>
      <c r="M61" s="1263"/>
      <c r="N61" s="1263"/>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3"/>
      <c r="AT61" s="1263"/>
      <c r="AU61" s="1264"/>
      <c r="AV61" s="1264"/>
      <c r="AW61" s="1264"/>
      <c r="AX61" s="1264"/>
      <c r="AY61" s="1264"/>
      <c r="AZ61" s="1264"/>
      <c r="BA61" s="1264"/>
      <c r="BB61" s="1264"/>
      <c r="BC61" s="1264"/>
      <c r="BD61" s="1264"/>
      <c r="BE61" s="1263"/>
      <c r="BF61" s="1263"/>
      <c r="BG61" s="1264"/>
      <c r="BH61" s="1264"/>
      <c r="BI61" s="1264"/>
      <c r="BJ61" s="1264"/>
      <c r="BK61" s="1264"/>
      <c r="BL61" s="1264"/>
      <c r="BM61" s="1264"/>
      <c r="BN61" s="1264"/>
      <c r="BO61" s="1264"/>
      <c r="BP61" s="1264"/>
      <c r="BQ61" s="1263"/>
      <c r="BR61" s="1263"/>
      <c r="BS61" s="1264"/>
      <c r="BT61" s="1264"/>
      <c r="BU61" s="1264"/>
      <c r="BV61" s="1264"/>
      <c r="BW61" s="1264"/>
      <c r="BX61" s="1264"/>
      <c r="BY61" s="1264"/>
      <c r="BZ61" s="1264"/>
      <c r="CA61" s="1264"/>
      <c r="CB61" s="1264"/>
      <c r="CC61" s="1263"/>
      <c r="CD61" s="1263"/>
      <c r="CE61" s="1264"/>
      <c r="CF61" s="1264"/>
      <c r="CG61" s="1264"/>
      <c r="CH61" s="1264"/>
      <c r="CI61" s="1264"/>
      <c r="CJ61" s="1264"/>
      <c r="CK61" s="1264"/>
      <c r="CL61" s="1264"/>
      <c r="CM61" s="1264"/>
      <c r="CN61" s="1264"/>
      <c r="CO61" s="1263"/>
      <c r="CP61" s="1263"/>
      <c r="CQ61" s="1264"/>
      <c r="CR61" s="1264"/>
      <c r="CS61" s="1264"/>
      <c r="CT61" s="1264"/>
      <c r="CU61" s="1264"/>
      <c r="CV61" s="1264"/>
      <c r="CW61" s="1264"/>
      <c r="CX61" s="1264"/>
      <c r="CY61" s="1264"/>
      <c r="CZ61" s="1264"/>
      <c r="DA61" s="1263"/>
      <c r="DB61" s="1263"/>
      <c r="DC61" s="1263"/>
      <c r="DD61" s="1262"/>
      <c r="DE61" s="1261"/>
    </row>
    <row r="62" spans="1:109" ht="13.2" x14ac:dyDescent="0.2">
      <c r="B62" s="1260"/>
      <c r="C62" s="1260"/>
      <c r="D62" s="1260"/>
      <c r="E62" s="1260"/>
      <c r="F62" s="1260"/>
      <c r="G62" s="1260"/>
      <c r="H62" s="1260"/>
      <c r="I62" s="1260"/>
      <c r="J62" s="1260"/>
      <c r="K62" s="1260"/>
      <c r="L62" s="1260"/>
      <c r="M62" s="1260"/>
      <c r="N62" s="1260"/>
      <c r="O62" s="1260"/>
      <c r="P62" s="1260"/>
      <c r="Q62" s="1260"/>
      <c r="R62" s="1260"/>
      <c r="S62" s="1260"/>
      <c r="T62" s="1260"/>
      <c r="U62" s="1260"/>
      <c r="V62" s="1260"/>
      <c r="W62" s="1260"/>
      <c r="X62" s="1260"/>
      <c r="Y62" s="1260"/>
      <c r="Z62" s="1260"/>
      <c r="AA62" s="1260"/>
      <c r="AB62" s="1260"/>
      <c r="AC62" s="1260"/>
      <c r="AD62" s="1260"/>
      <c r="AE62" s="1260"/>
      <c r="AF62" s="1260"/>
      <c r="AG62" s="1260"/>
      <c r="AH62" s="1260"/>
      <c r="AI62" s="1260"/>
      <c r="AJ62" s="1260"/>
      <c r="AK62" s="1260"/>
      <c r="AL62" s="1260"/>
      <c r="AM62" s="1260"/>
      <c r="AN62" s="1260"/>
      <c r="AO62" s="1260"/>
      <c r="AP62" s="1260"/>
      <c r="AQ62" s="1260"/>
      <c r="AR62" s="1260"/>
      <c r="AS62" s="1260"/>
      <c r="AT62" s="1260"/>
      <c r="AU62" s="1260"/>
      <c r="AV62" s="1260"/>
      <c r="AW62" s="1260"/>
      <c r="AX62" s="1260"/>
      <c r="AY62" s="1260"/>
      <c r="AZ62" s="1260"/>
      <c r="BA62" s="1260"/>
      <c r="BB62" s="1260"/>
      <c r="BC62" s="1260"/>
      <c r="BD62" s="1260"/>
      <c r="BE62" s="1260"/>
      <c r="BF62" s="1260"/>
      <c r="BG62" s="1260"/>
      <c r="BH62" s="1260"/>
      <c r="BI62" s="1260"/>
      <c r="BJ62" s="1260"/>
      <c r="BK62" s="1260"/>
      <c r="BL62" s="1260"/>
      <c r="BM62" s="1260"/>
      <c r="BN62" s="1260"/>
      <c r="BO62" s="1260"/>
      <c r="BP62" s="1260"/>
      <c r="BQ62" s="1260"/>
      <c r="BR62" s="1260"/>
      <c r="BS62" s="1260"/>
      <c r="BT62" s="1260"/>
      <c r="BU62" s="1260"/>
      <c r="BV62" s="1260"/>
      <c r="BW62" s="1260"/>
      <c r="BX62" s="1260"/>
      <c r="BY62" s="1260"/>
      <c r="BZ62" s="1260"/>
      <c r="CA62" s="1260"/>
      <c r="CB62" s="1260"/>
      <c r="CC62" s="1260"/>
      <c r="CD62" s="1260"/>
      <c r="CE62" s="1260"/>
      <c r="CF62" s="1260"/>
      <c r="CG62" s="1260"/>
      <c r="CH62" s="1260"/>
      <c r="CI62" s="1260"/>
      <c r="CJ62" s="1260"/>
      <c r="CK62" s="1260"/>
      <c r="CL62" s="1260"/>
      <c r="CM62" s="1260"/>
      <c r="CN62" s="1260"/>
      <c r="CO62" s="1260"/>
      <c r="CP62" s="1260"/>
      <c r="CQ62" s="1260"/>
      <c r="CR62" s="1260"/>
      <c r="CS62" s="1260"/>
      <c r="CT62" s="1260"/>
      <c r="CU62" s="1260"/>
      <c r="CV62" s="1260"/>
      <c r="CW62" s="1260"/>
      <c r="CX62" s="1260"/>
      <c r="CY62" s="1260"/>
      <c r="CZ62" s="1260"/>
      <c r="DA62" s="1260"/>
      <c r="DB62" s="1260"/>
      <c r="DC62" s="1260"/>
      <c r="DD62" s="1260"/>
      <c r="DE62" s="1219"/>
    </row>
    <row r="63" spans="1:109" ht="16.2" x14ac:dyDescent="0.2">
      <c r="B63" s="1259" t="s">
        <v>580</v>
      </c>
    </row>
    <row r="64" spans="1:109" ht="13.2" x14ac:dyDescent="0.2">
      <c r="B64" s="1220"/>
      <c r="G64" s="1256"/>
      <c r="I64" s="1258"/>
      <c r="J64" s="1258"/>
      <c r="K64" s="1258"/>
      <c r="L64" s="1258"/>
      <c r="M64" s="1258"/>
      <c r="N64" s="1257"/>
      <c r="AM64" s="1256"/>
      <c r="AN64" s="1256" t="s">
        <v>579</v>
      </c>
      <c r="AP64" s="1255"/>
      <c r="AQ64" s="1255"/>
      <c r="AR64" s="1255"/>
      <c r="AY64" s="1256"/>
      <c r="BA64" s="1255"/>
      <c r="BB64" s="1255"/>
      <c r="BC64" s="1255"/>
      <c r="BK64" s="1256"/>
      <c r="BM64" s="1255"/>
      <c r="BN64" s="1255"/>
      <c r="BO64" s="1255"/>
      <c r="BW64" s="1256"/>
      <c r="BY64" s="1255"/>
      <c r="BZ64" s="1255"/>
      <c r="CA64" s="1255"/>
      <c r="CI64" s="1256"/>
      <c r="CK64" s="1255"/>
      <c r="CL64" s="1255"/>
      <c r="CM64" s="1255"/>
      <c r="CU64" s="1256"/>
      <c r="CW64" s="1255"/>
      <c r="CX64" s="1255"/>
      <c r="CY64" s="1255"/>
    </row>
    <row r="65" spans="2:107" ht="13.5" customHeight="1" x14ac:dyDescent="0.2">
      <c r="B65" s="1220"/>
      <c r="AN65" s="1254" t="s">
        <v>578</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2"/>
    </row>
    <row r="66" spans="2:107" ht="13.2" x14ac:dyDescent="0.2">
      <c r="B66" s="1220"/>
      <c r="AN66" s="1251"/>
      <c r="AO66" s="1250"/>
      <c r="AP66" s="1250"/>
      <c r="AQ66" s="1250"/>
      <c r="AR66" s="1250"/>
      <c r="AS66" s="1250"/>
      <c r="AT66" s="1250"/>
      <c r="AU66" s="1250"/>
      <c r="AV66" s="1250"/>
      <c r="AW66" s="1250"/>
      <c r="AX66" s="1250"/>
      <c r="AY66" s="1250"/>
      <c r="AZ66" s="1250"/>
      <c r="BA66" s="1250"/>
      <c r="BB66" s="1250"/>
      <c r="BC66" s="1250"/>
      <c r="BD66" s="1250"/>
      <c r="BE66" s="1250"/>
      <c r="BF66" s="1250"/>
      <c r="BG66" s="1250"/>
      <c r="BH66" s="1250"/>
      <c r="BI66" s="1250"/>
      <c r="BJ66" s="1250"/>
      <c r="BK66" s="1250"/>
      <c r="BL66" s="1250"/>
      <c r="BM66" s="1250"/>
      <c r="BN66" s="1250"/>
      <c r="BO66" s="1250"/>
      <c r="BP66" s="1250"/>
      <c r="BQ66" s="1250"/>
      <c r="BR66" s="1250"/>
      <c r="BS66" s="1250"/>
      <c r="BT66" s="1250"/>
      <c r="BU66" s="1250"/>
      <c r="BV66" s="1250"/>
      <c r="BW66" s="1250"/>
      <c r="BX66" s="1250"/>
      <c r="BY66" s="1250"/>
      <c r="BZ66" s="1250"/>
      <c r="CA66" s="1250"/>
      <c r="CB66" s="1250"/>
      <c r="CC66" s="1250"/>
      <c r="CD66" s="1250"/>
      <c r="CE66" s="1250"/>
      <c r="CF66" s="1250"/>
      <c r="CG66" s="1250"/>
      <c r="CH66" s="1250"/>
      <c r="CI66" s="1250"/>
      <c r="CJ66" s="1250"/>
      <c r="CK66" s="1250"/>
      <c r="CL66" s="1250"/>
      <c r="CM66" s="1250"/>
      <c r="CN66" s="1250"/>
      <c r="CO66" s="1250"/>
      <c r="CP66" s="1250"/>
      <c r="CQ66" s="1250"/>
      <c r="CR66" s="1250"/>
      <c r="CS66" s="1250"/>
      <c r="CT66" s="1250"/>
      <c r="CU66" s="1250"/>
      <c r="CV66" s="1250"/>
      <c r="CW66" s="1250"/>
      <c r="CX66" s="1250"/>
      <c r="CY66" s="1250"/>
      <c r="CZ66" s="1250"/>
      <c r="DA66" s="1250"/>
      <c r="DB66" s="1250"/>
      <c r="DC66" s="1249"/>
    </row>
    <row r="67" spans="2:107" ht="13.2" x14ac:dyDescent="0.2">
      <c r="B67" s="1220"/>
      <c r="AN67" s="1251"/>
      <c r="AO67" s="1250"/>
      <c r="AP67" s="1250"/>
      <c r="AQ67" s="1250"/>
      <c r="AR67" s="1250"/>
      <c r="AS67" s="1250"/>
      <c r="AT67" s="1250"/>
      <c r="AU67" s="1250"/>
      <c r="AV67" s="1250"/>
      <c r="AW67" s="1250"/>
      <c r="AX67" s="1250"/>
      <c r="AY67" s="1250"/>
      <c r="AZ67" s="1250"/>
      <c r="BA67" s="1250"/>
      <c r="BB67" s="1250"/>
      <c r="BC67" s="1250"/>
      <c r="BD67" s="1250"/>
      <c r="BE67" s="1250"/>
      <c r="BF67" s="1250"/>
      <c r="BG67" s="1250"/>
      <c r="BH67" s="1250"/>
      <c r="BI67" s="1250"/>
      <c r="BJ67" s="1250"/>
      <c r="BK67" s="1250"/>
      <c r="BL67" s="1250"/>
      <c r="BM67" s="1250"/>
      <c r="BN67" s="1250"/>
      <c r="BO67" s="1250"/>
      <c r="BP67" s="1250"/>
      <c r="BQ67" s="1250"/>
      <c r="BR67" s="1250"/>
      <c r="BS67" s="1250"/>
      <c r="BT67" s="1250"/>
      <c r="BU67" s="1250"/>
      <c r="BV67" s="1250"/>
      <c r="BW67" s="1250"/>
      <c r="BX67" s="1250"/>
      <c r="BY67" s="1250"/>
      <c r="BZ67" s="1250"/>
      <c r="CA67" s="1250"/>
      <c r="CB67" s="1250"/>
      <c r="CC67" s="1250"/>
      <c r="CD67" s="1250"/>
      <c r="CE67" s="1250"/>
      <c r="CF67" s="1250"/>
      <c r="CG67" s="1250"/>
      <c r="CH67" s="1250"/>
      <c r="CI67" s="1250"/>
      <c r="CJ67" s="1250"/>
      <c r="CK67" s="1250"/>
      <c r="CL67" s="1250"/>
      <c r="CM67" s="1250"/>
      <c r="CN67" s="1250"/>
      <c r="CO67" s="1250"/>
      <c r="CP67" s="1250"/>
      <c r="CQ67" s="1250"/>
      <c r="CR67" s="1250"/>
      <c r="CS67" s="1250"/>
      <c r="CT67" s="1250"/>
      <c r="CU67" s="1250"/>
      <c r="CV67" s="1250"/>
      <c r="CW67" s="1250"/>
      <c r="CX67" s="1250"/>
      <c r="CY67" s="1250"/>
      <c r="CZ67" s="1250"/>
      <c r="DA67" s="1250"/>
      <c r="DB67" s="1250"/>
      <c r="DC67" s="1249"/>
    </row>
    <row r="68" spans="2:107" ht="13.2" x14ac:dyDescent="0.2">
      <c r="B68" s="1220"/>
      <c r="AN68" s="1251"/>
      <c r="AO68" s="1250"/>
      <c r="AP68" s="1250"/>
      <c r="AQ68" s="1250"/>
      <c r="AR68" s="1250"/>
      <c r="AS68" s="1250"/>
      <c r="AT68" s="1250"/>
      <c r="AU68" s="1250"/>
      <c r="AV68" s="1250"/>
      <c r="AW68" s="1250"/>
      <c r="AX68" s="1250"/>
      <c r="AY68" s="1250"/>
      <c r="AZ68" s="1250"/>
      <c r="BA68" s="1250"/>
      <c r="BB68" s="1250"/>
      <c r="BC68" s="1250"/>
      <c r="BD68" s="1250"/>
      <c r="BE68" s="1250"/>
      <c r="BF68" s="1250"/>
      <c r="BG68" s="1250"/>
      <c r="BH68" s="1250"/>
      <c r="BI68" s="1250"/>
      <c r="BJ68" s="1250"/>
      <c r="BK68" s="1250"/>
      <c r="BL68" s="1250"/>
      <c r="BM68" s="1250"/>
      <c r="BN68" s="1250"/>
      <c r="BO68" s="1250"/>
      <c r="BP68" s="1250"/>
      <c r="BQ68" s="1250"/>
      <c r="BR68" s="1250"/>
      <c r="BS68" s="1250"/>
      <c r="BT68" s="1250"/>
      <c r="BU68" s="1250"/>
      <c r="BV68" s="1250"/>
      <c r="BW68" s="1250"/>
      <c r="BX68" s="1250"/>
      <c r="BY68" s="1250"/>
      <c r="BZ68" s="1250"/>
      <c r="CA68" s="1250"/>
      <c r="CB68" s="1250"/>
      <c r="CC68" s="1250"/>
      <c r="CD68" s="1250"/>
      <c r="CE68" s="1250"/>
      <c r="CF68" s="1250"/>
      <c r="CG68" s="1250"/>
      <c r="CH68" s="1250"/>
      <c r="CI68" s="1250"/>
      <c r="CJ68" s="1250"/>
      <c r="CK68" s="1250"/>
      <c r="CL68" s="1250"/>
      <c r="CM68" s="1250"/>
      <c r="CN68" s="1250"/>
      <c r="CO68" s="1250"/>
      <c r="CP68" s="1250"/>
      <c r="CQ68" s="1250"/>
      <c r="CR68" s="1250"/>
      <c r="CS68" s="1250"/>
      <c r="CT68" s="1250"/>
      <c r="CU68" s="1250"/>
      <c r="CV68" s="1250"/>
      <c r="CW68" s="1250"/>
      <c r="CX68" s="1250"/>
      <c r="CY68" s="1250"/>
      <c r="CZ68" s="1250"/>
      <c r="DA68" s="1250"/>
      <c r="DB68" s="1250"/>
      <c r="DC68" s="1249"/>
    </row>
    <row r="69" spans="2:107" ht="13.2" x14ac:dyDescent="0.2">
      <c r="B69" s="1220"/>
      <c r="AN69" s="1248"/>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6"/>
    </row>
    <row r="70" spans="2:107" ht="13.2" x14ac:dyDescent="0.2">
      <c r="B70" s="1220"/>
      <c r="H70" s="1245"/>
      <c r="I70" s="1245"/>
      <c r="J70" s="1243"/>
      <c r="K70" s="1243"/>
      <c r="L70" s="1242"/>
      <c r="M70" s="1243"/>
      <c r="N70" s="1242"/>
      <c r="AN70" s="1233"/>
      <c r="AO70" s="1233"/>
      <c r="AP70" s="1233"/>
      <c r="AZ70" s="1233"/>
      <c r="BA70" s="1233"/>
      <c r="BB70" s="1233"/>
      <c r="BL70" s="1233"/>
      <c r="BM70" s="1233"/>
      <c r="BN70" s="1233"/>
      <c r="BX70" s="1233"/>
      <c r="BY70" s="1233"/>
      <c r="BZ70" s="1233"/>
      <c r="CJ70" s="1233"/>
      <c r="CK70" s="1233"/>
      <c r="CL70" s="1233"/>
      <c r="CV70" s="1233"/>
      <c r="CW70" s="1233"/>
      <c r="CX70" s="1233"/>
    </row>
    <row r="71" spans="2:107" ht="13.2" x14ac:dyDescent="0.2">
      <c r="B71" s="1220"/>
      <c r="G71" s="1241"/>
      <c r="I71" s="1244"/>
      <c r="J71" s="1243"/>
      <c r="K71" s="1243"/>
      <c r="L71" s="1242"/>
      <c r="M71" s="1243"/>
      <c r="N71" s="1242"/>
      <c r="AM71" s="1241"/>
      <c r="AN71" s="1219" t="s">
        <v>577</v>
      </c>
    </row>
    <row r="72" spans="2:107" ht="13.2" x14ac:dyDescent="0.2">
      <c r="B72" s="1220"/>
      <c r="G72" s="1231"/>
      <c r="H72" s="1231"/>
      <c r="I72" s="1231"/>
      <c r="J72" s="1231"/>
      <c r="K72" s="1240"/>
      <c r="L72" s="1240"/>
      <c r="M72" s="1239"/>
      <c r="N72" s="1239"/>
      <c r="AN72" s="1238"/>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6"/>
      <c r="BP72" s="1228" t="s">
        <v>525</v>
      </c>
      <c r="BQ72" s="1228"/>
      <c r="BR72" s="1228"/>
      <c r="BS72" s="1228"/>
      <c r="BT72" s="1228"/>
      <c r="BU72" s="1228"/>
      <c r="BV72" s="1228"/>
      <c r="BW72" s="1228"/>
      <c r="BX72" s="1228" t="s">
        <v>526</v>
      </c>
      <c r="BY72" s="1228"/>
      <c r="BZ72" s="1228"/>
      <c r="CA72" s="1228"/>
      <c r="CB72" s="1228"/>
      <c r="CC72" s="1228"/>
      <c r="CD72" s="1228"/>
      <c r="CE72" s="1228"/>
      <c r="CF72" s="1228" t="s">
        <v>527</v>
      </c>
      <c r="CG72" s="1228"/>
      <c r="CH72" s="1228"/>
      <c r="CI72" s="1228"/>
      <c r="CJ72" s="1228"/>
      <c r="CK72" s="1228"/>
      <c r="CL72" s="1228"/>
      <c r="CM72" s="1228"/>
      <c r="CN72" s="1228" t="s">
        <v>528</v>
      </c>
      <c r="CO72" s="1228"/>
      <c r="CP72" s="1228"/>
      <c r="CQ72" s="1228"/>
      <c r="CR72" s="1228"/>
      <c r="CS72" s="1228"/>
      <c r="CT72" s="1228"/>
      <c r="CU72" s="1228"/>
      <c r="CV72" s="1228" t="s">
        <v>529</v>
      </c>
      <c r="CW72" s="1228"/>
      <c r="CX72" s="1228"/>
      <c r="CY72" s="1228"/>
      <c r="CZ72" s="1228"/>
      <c r="DA72" s="1228"/>
      <c r="DB72" s="1228"/>
      <c r="DC72" s="1228"/>
    </row>
    <row r="73" spans="2:107" ht="13.2" x14ac:dyDescent="0.2">
      <c r="B73" s="1220"/>
      <c r="G73" s="1235"/>
      <c r="H73" s="1235"/>
      <c r="I73" s="1235"/>
      <c r="J73" s="1235"/>
      <c r="K73" s="1232"/>
      <c r="L73" s="1232"/>
      <c r="M73" s="1232"/>
      <c r="N73" s="1232"/>
      <c r="AM73" s="1233"/>
      <c r="AN73" s="1227" t="s">
        <v>576</v>
      </c>
      <c r="AO73" s="1227"/>
      <c r="AP73" s="1227"/>
      <c r="AQ73" s="1227"/>
      <c r="AR73" s="1227"/>
      <c r="AS73" s="1227"/>
      <c r="AT73" s="1227"/>
      <c r="AU73" s="1227"/>
      <c r="AV73" s="1227"/>
      <c r="AW73" s="1227"/>
      <c r="AX73" s="1227"/>
      <c r="AY73" s="1227"/>
      <c r="AZ73" s="1227"/>
      <c r="BA73" s="1227"/>
      <c r="BB73" s="1227" t="s">
        <v>574</v>
      </c>
      <c r="BC73" s="1227"/>
      <c r="BD73" s="1227"/>
      <c r="BE73" s="1227"/>
      <c r="BF73" s="1227"/>
      <c r="BG73" s="1227"/>
      <c r="BH73" s="1227"/>
      <c r="BI73" s="1227"/>
      <c r="BJ73" s="1227"/>
      <c r="BK73" s="1227"/>
      <c r="BL73" s="1227"/>
      <c r="BM73" s="1227"/>
      <c r="BN73" s="1227"/>
      <c r="BO73" s="1227"/>
      <c r="BP73" s="1226"/>
      <c r="BQ73" s="1226"/>
      <c r="BR73" s="1226"/>
      <c r="BS73" s="1226"/>
      <c r="BT73" s="1226"/>
      <c r="BU73" s="1226"/>
      <c r="BV73" s="1226"/>
      <c r="BW73" s="1226"/>
      <c r="BX73" s="1226"/>
      <c r="BY73" s="1226"/>
      <c r="BZ73" s="1226"/>
      <c r="CA73" s="1226"/>
      <c r="CB73" s="1226"/>
      <c r="CC73" s="1226"/>
      <c r="CD73" s="1226"/>
      <c r="CE73" s="1226"/>
      <c r="CF73" s="1226"/>
      <c r="CG73" s="1226"/>
      <c r="CH73" s="1226"/>
      <c r="CI73" s="1226"/>
      <c r="CJ73" s="1226"/>
      <c r="CK73" s="1226"/>
      <c r="CL73" s="1226"/>
      <c r="CM73" s="1226"/>
      <c r="CN73" s="1226"/>
      <c r="CO73" s="1226"/>
      <c r="CP73" s="1226"/>
      <c r="CQ73" s="1226"/>
      <c r="CR73" s="1226"/>
      <c r="CS73" s="1226"/>
      <c r="CT73" s="1226"/>
      <c r="CU73" s="1226"/>
      <c r="CV73" s="1226"/>
      <c r="CW73" s="1226"/>
      <c r="CX73" s="1226"/>
      <c r="CY73" s="1226"/>
      <c r="CZ73" s="1226"/>
      <c r="DA73" s="1226"/>
      <c r="DB73" s="1226"/>
      <c r="DC73" s="1226"/>
    </row>
    <row r="74" spans="2:107" ht="13.2" x14ac:dyDescent="0.2">
      <c r="B74" s="1220"/>
      <c r="G74" s="1235"/>
      <c r="H74" s="1235"/>
      <c r="I74" s="1235"/>
      <c r="J74" s="1235"/>
      <c r="K74" s="1232"/>
      <c r="L74" s="1232"/>
      <c r="M74" s="1232"/>
      <c r="N74" s="1232"/>
      <c r="AM74" s="1233"/>
      <c r="AN74" s="1227"/>
      <c r="AO74" s="1227"/>
      <c r="AP74" s="1227"/>
      <c r="AQ74" s="1227"/>
      <c r="AR74" s="1227"/>
      <c r="AS74" s="1227"/>
      <c r="AT74" s="1227"/>
      <c r="AU74" s="1227"/>
      <c r="AV74" s="1227"/>
      <c r="AW74" s="1227"/>
      <c r="AX74" s="1227"/>
      <c r="AY74" s="1227"/>
      <c r="AZ74" s="1227"/>
      <c r="BA74" s="1227"/>
      <c r="BB74" s="1227"/>
      <c r="BC74" s="1227"/>
      <c r="BD74" s="1227"/>
      <c r="BE74" s="1227"/>
      <c r="BF74" s="1227"/>
      <c r="BG74" s="1227"/>
      <c r="BH74" s="1227"/>
      <c r="BI74" s="1227"/>
      <c r="BJ74" s="1227"/>
      <c r="BK74" s="1227"/>
      <c r="BL74" s="1227"/>
      <c r="BM74" s="1227"/>
      <c r="BN74" s="1227"/>
      <c r="BO74" s="1227"/>
      <c r="BP74" s="1226"/>
      <c r="BQ74" s="1226"/>
      <c r="BR74" s="1226"/>
      <c r="BS74" s="1226"/>
      <c r="BT74" s="1226"/>
      <c r="BU74" s="1226"/>
      <c r="BV74" s="1226"/>
      <c r="BW74" s="1226"/>
      <c r="BX74" s="1226"/>
      <c r="BY74" s="1226"/>
      <c r="BZ74" s="1226"/>
      <c r="CA74" s="1226"/>
      <c r="CB74" s="1226"/>
      <c r="CC74" s="1226"/>
      <c r="CD74" s="1226"/>
      <c r="CE74" s="1226"/>
      <c r="CF74" s="1226"/>
      <c r="CG74" s="1226"/>
      <c r="CH74" s="1226"/>
      <c r="CI74" s="1226"/>
      <c r="CJ74" s="1226"/>
      <c r="CK74" s="1226"/>
      <c r="CL74" s="1226"/>
      <c r="CM74" s="1226"/>
      <c r="CN74" s="1226"/>
      <c r="CO74" s="1226"/>
      <c r="CP74" s="1226"/>
      <c r="CQ74" s="1226"/>
      <c r="CR74" s="1226"/>
      <c r="CS74" s="1226"/>
      <c r="CT74" s="1226"/>
      <c r="CU74" s="1226"/>
      <c r="CV74" s="1226"/>
      <c r="CW74" s="1226"/>
      <c r="CX74" s="1226"/>
      <c r="CY74" s="1226"/>
      <c r="CZ74" s="1226"/>
      <c r="DA74" s="1226"/>
      <c r="DB74" s="1226"/>
      <c r="DC74" s="1226"/>
    </row>
    <row r="75" spans="2:107" ht="13.2" x14ac:dyDescent="0.2">
      <c r="B75" s="1220"/>
      <c r="G75" s="1235"/>
      <c r="H75" s="1235"/>
      <c r="I75" s="1231"/>
      <c r="J75" s="1231"/>
      <c r="K75" s="1234"/>
      <c r="L75" s="1234"/>
      <c r="M75" s="1234"/>
      <c r="N75" s="1234"/>
      <c r="AM75" s="1233"/>
      <c r="AN75" s="1227"/>
      <c r="AO75" s="1227"/>
      <c r="AP75" s="1227"/>
      <c r="AQ75" s="1227"/>
      <c r="AR75" s="1227"/>
      <c r="AS75" s="1227"/>
      <c r="AT75" s="1227"/>
      <c r="AU75" s="1227"/>
      <c r="AV75" s="1227"/>
      <c r="AW75" s="1227"/>
      <c r="AX75" s="1227"/>
      <c r="AY75" s="1227"/>
      <c r="AZ75" s="1227"/>
      <c r="BA75" s="1227"/>
      <c r="BB75" s="1227" t="s">
        <v>573</v>
      </c>
      <c r="BC75" s="1227"/>
      <c r="BD75" s="1227"/>
      <c r="BE75" s="1227"/>
      <c r="BF75" s="1227"/>
      <c r="BG75" s="1227"/>
      <c r="BH75" s="1227"/>
      <c r="BI75" s="1227"/>
      <c r="BJ75" s="1227"/>
      <c r="BK75" s="1227"/>
      <c r="BL75" s="1227"/>
      <c r="BM75" s="1227"/>
      <c r="BN75" s="1227"/>
      <c r="BO75" s="1227"/>
      <c r="BP75" s="1226">
        <v>0.6</v>
      </c>
      <c r="BQ75" s="1226"/>
      <c r="BR75" s="1226"/>
      <c r="BS75" s="1226"/>
      <c r="BT75" s="1226"/>
      <c r="BU75" s="1226"/>
      <c r="BV75" s="1226"/>
      <c r="BW75" s="1226"/>
      <c r="BX75" s="1226">
        <v>0.2</v>
      </c>
      <c r="BY75" s="1226"/>
      <c r="BZ75" s="1226"/>
      <c r="CA75" s="1226"/>
      <c r="CB75" s="1226"/>
      <c r="CC75" s="1226"/>
      <c r="CD75" s="1226"/>
      <c r="CE75" s="1226"/>
      <c r="CF75" s="1226">
        <v>0.4</v>
      </c>
      <c r="CG75" s="1226"/>
      <c r="CH75" s="1226"/>
      <c r="CI75" s="1226"/>
      <c r="CJ75" s="1226"/>
      <c r="CK75" s="1226"/>
      <c r="CL75" s="1226"/>
      <c r="CM75" s="1226"/>
      <c r="CN75" s="1226">
        <v>0.7</v>
      </c>
      <c r="CO75" s="1226"/>
      <c r="CP75" s="1226"/>
      <c r="CQ75" s="1226"/>
      <c r="CR75" s="1226"/>
      <c r="CS75" s="1226"/>
      <c r="CT75" s="1226"/>
      <c r="CU75" s="1226"/>
      <c r="CV75" s="1226">
        <v>1.2</v>
      </c>
      <c r="CW75" s="1226"/>
      <c r="CX75" s="1226"/>
      <c r="CY75" s="1226"/>
      <c r="CZ75" s="1226"/>
      <c r="DA75" s="1226"/>
      <c r="DB75" s="1226"/>
      <c r="DC75" s="1226"/>
    </row>
    <row r="76" spans="2:107" ht="13.2" x14ac:dyDescent="0.2">
      <c r="B76" s="1220"/>
      <c r="G76" s="1235"/>
      <c r="H76" s="1235"/>
      <c r="I76" s="1231"/>
      <c r="J76" s="1231"/>
      <c r="K76" s="1234"/>
      <c r="L76" s="1234"/>
      <c r="M76" s="1234"/>
      <c r="N76" s="1234"/>
      <c r="AM76" s="1233"/>
      <c r="AN76" s="1227"/>
      <c r="AO76" s="1227"/>
      <c r="AP76" s="1227"/>
      <c r="AQ76" s="1227"/>
      <c r="AR76" s="1227"/>
      <c r="AS76" s="1227"/>
      <c r="AT76" s="1227"/>
      <c r="AU76" s="1227"/>
      <c r="AV76" s="1227"/>
      <c r="AW76" s="1227"/>
      <c r="AX76" s="1227"/>
      <c r="AY76" s="1227"/>
      <c r="AZ76" s="1227"/>
      <c r="BA76" s="1227"/>
      <c r="BB76" s="1227"/>
      <c r="BC76" s="1227"/>
      <c r="BD76" s="1227"/>
      <c r="BE76" s="1227"/>
      <c r="BF76" s="1227"/>
      <c r="BG76" s="1227"/>
      <c r="BH76" s="1227"/>
      <c r="BI76" s="1227"/>
      <c r="BJ76" s="1227"/>
      <c r="BK76" s="1227"/>
      <c r="BL76" s="1227"/>
      <c r="BM76" s="1227"/>
      <c r="BN76" s="1227"/>
      <c r="BO76" s="1227"/>
      <c r="BP76" s="1226"/>
      <c r="BQ76" s="1226"/>
      <c r="BR76" s="1226"/>
      <c r="BS76" s="1226"/>
      <c r="BT76" s="1226"/>
      <c r="BU76" s="1226"/>
      <c r="BV76" s="1226"/>
      <c r="BW76" s="1226"/>
      <c r="BX76" s="1226"/>
      <c r="BY76" s="1226"/>
      <c r="BZ76" s="1226"/>
      <c r="CA76" s="1226"/>
      <c r="CB76" s="1226"/>
      <c r="CC76" s="1226"/>
      <c r="CD76" s="1226"/>
      <c r="CE76" s="1226"/>
      <c r="CF76" s="1226"/>
      <c r="CG76" s="1226"/>
      <c r="CH76" s="1226"/>
      <c r="CI76" s="1226"/>
      <c r="CJ76" s="1226"/>
      <c r="CK76" s="1226"/>
      <c r="CL76" s="1226"/>
      <c r="CM76" s="1226"/>
      <c r="CN76" s="1226"/>
      <c r="CO76" s="1226"/>
      <c r="CP76" s="1226"/>
      <c r="CQ76" s="1226"/>
      <c r="CR76" s="1226"/>
      <c r="CS76" s="1226"/>
      <c r="CT76" s="1226"/>
      <c r="CU76" s="1226"/>
      <c r="CV76" s="1226"/>
      <c r="CW76" s="1226"/>
      <c r="CX76" s="1226"/>
      <c r="CY76" s="1226"/>
      <c r="CZ76" s="1226"/>
      <c r="DA76" s="1226"/>
      <c r="DB76" s="1226"/>
      <c r="DC76" s="1226"/>
    </row>
    <row r="77" spans="2:107" ht="13.2" x14ac:dyDescent="0.2">
      <c r="B77" s="1220"/>
      <c r="G77" s="1231"/>
      <c r="H77" s="1231"/>
      <c r="I77" s="1231"/>
      <c r="J77" s="1231"/>
      <c r="K77" s="1232"/>
      <c r="L77" s="1232"/>
      <c r="M77" s="1232"/>
      <c r="N77" s="1232"/>
      <c r="AN77" s="1228" t="s">
        <v>575</v>
      </c>
      <c r="AO77" s="1228"/>
      <c r="AP77" s="1228"/>
      <c r="AQ77" s="1228"/>
      <c r="AR77" s="1228"/>
      <c r="AS77" s="1228"/>
      <c r="AT77" s="1228"/>
      <c r="AU77" s="1228"/>
      <c r="AV77" s="1228"/>
      <c r="AW77" s="1228"/>
      <c r="AX77" s="1228"/>
      <c r="AY77" s="1228"/>
      <c r="AZ77" s="1228"/>
      <c r="BA77" s="1228"/>
      <c r="BB77" s="1227" t="s">
        <v>574</v>
      </c>
      <c r="BC77" s="1227"/>
      <c r="BD77" s="1227"/>
      <c r="BE77" s="1227"/>
      <c r="BF77" s="1227"/>
      <c r="BG77" s="1227"/>
      <c r="BH77" s="1227"/>
      <c r="BI77" s="1227"/>
      <c r="BJ77" s="1227"/>
      <c r="BK77" s="1227"/>
      <c r="BL77" s="1227"/>
      <c r="BM77" s="1227"/>
      <c r="BN77" s="1227"/>
      <c r="BO77" s="1227"/>
      <c r="BP77" s="1226">
        <v>25.5</v>
      </c>
      <c r="BQ77" s="1226"/>
      <c r="BR77" s="1226"/>
      <c r="BS77" s="1226"/>
      <c r="BT77" s="1226"/>
      <c r="BU77" s="1226"/>
      <c r="BV77" s="1226"/>
      <c r="BW77" s="1226"/>
      <c r="BX77" s="1226">
        <v>25.1</v>
      </c>
      <c r="BY77" s="1226"/>
      <c r="BZ77" s="1226"/>
      <c r="CA77" s="1226"/>
      <c r="CB77" s="1226"/>
      <c r="CC77" s="1226"/>
      <c r="CD77" s="1226"/>
      <c r="CE77" s="1226"/>
      <c r="CF77" s="1226">
        <v>11.2</v>
      </c>
      <c r="CG77" s="1226"/>
      <c r="CH77" s="1226"/>
      <c r="CI77" s="1226"/>
      <c r="CJ77" s="1226"/>
      <c r="CK77" s="1226"/>
      <c r="CL77" s="1226"/>
      <c r="CM77" s="1226"/>
      <c r="CN77" s="1226">
        <v>4.5999999999999996</v>
      </c>
      <c r="CO77" s="1226"/>
      <c r="CP77" s="1226"/>
      <c r="CQ77" s="1226"/>
      <c r="CR77" s="1226"/>
      <c r="CS77" s="1226"/>
      <c r="CT77" s="1226"/>
      <c r="CU77" s="1226"/>
      <c r="CV77" s="1226">
        <v>4.2</v>
      </c>
      <c r="CW77" s="1226"/>
      <c r="CX77" s="1226"/>
      <c r="CY77" s="1226"/>
      <c r="CZ77" s="1226"/>
      <c r="DA77" s="1226"/>
      <c r="DB77" s="1226"/>
      <c r="DC77" s="1226"/>
    </row>
    <row r="78" spans="2:107" ht="13.2" x14ac:dyDescent="0.2">
      <c r="B78" s="1220"/>
      <c r="G78" s="1231"/>
      <c r="H78" s="1231"/>
      <c r="I78" s="1231"/>
      <c r="J78" s="1231"/>
      <c r="K78" s="1232"/>
      <c r="L78" s="1232"/>
      <c r="M78" s="1232"/>
      <c r="N78" s="1232"/>
      <c r="AN78" s="1228"/>
      <c r="AO78" s="1228"/>
      <c r="AP78" s="1228"/>
      <c r="AQ78" s="1228"/>
      <c r="AR78" s="1228"/>
      <c r="AS78" s="1228"/>
      <c r="AT78" s="1228"/>
      <c r="AU78" s="1228"/>
      <c r="AV78" s="1228"/>
      <c r="AW78" s="1228"/>
      <c r="AX78" s="1228"/>
      <c r="AY78" s="1228"/>
      <c r="AZ78" s="1228"/>
      <c r="BA78" s="1228"/>
      <c r="BB78" s="1227"/>
      <c r="BC78" s="1227"/>
      <c r="BD78" s="1227"/>
      <c r="BE78" s="1227"/>
      <c r="BF78" s="1227"/>
      <c r="BG78" s="1227"/>
      <c r="BH78" s="1227"/>
      <c r="BI78" s="1227"/>
      <c r="BJ78" s="1227"/>
      <c r="BK78" s="1227"/>
      <c r="BL78" s="1227"/>
      <c r="BM78" s="1227"/>
      <c r="BN78" s="1227"/>
      <c r="BO78" s="1227"/>
      <c r="BP78" s="1226"/>
      <c r="BQ78" s="1226"/>
      <c r="BR78" s="1226"/>
      <c r="BS78" s="1226"/>
      <c r="BT78" s="1226"/>
      <c r="BU78" s="1226"/>
      <c r="BV78" s="1226"/>
      <c r="BW78" s="1226"/>
      <c r="BX78" s="1226"/>
      <c r="BY78" s="1226"/>
      <c r="BZ78" s="1226"/>
      <c r="CA78" s="1226"/>
      <c r="CB78" s="1226"/>
      <c r="CC78" s="1226"/>
      <c r="CD78" s="1226"/>
      <c r="CE78" s="1226"/>
      <c r="CF78" s="1226"/>
      <c r="CG78" s="1226"/>
      <c r="CH78" s="1226"/>
      <c r="CI78" s="1226"/>
      <c r="CJ78" s="1226"/>
      <c r="CK78" s="1226"/>
      <c r="CL78" s="1226"/>
      <c r="CM78" s="1226"/>
      <c r="CN78" s="1226"/>
      <c r="CO78" s="1226"/>
      <c r="CP78" s="1226"/>
      <c r="CQ78" s="1226"/>
      <c r="CR78" s="1226"/>
      <c r="CS78" s="1226"/>
      <c r="CT78" s="1226"/>
      <c r="CU78" s="1226"/>
      <c r="CV78" s="1226"/>
      <c r="CW78" s="1226"/>
      <c r="CX78" s="1226"/>
      <c r="CY78" s="1226"/>
      <c r="CZ78" s="1226"/>
      <c r="DA78" s="1226"/>
      <c r="DB78" s="1226"/>
      <c r="DC78" s="1226"/>
    </row>
    <row r="79" spans="2:107" ht="13.2" x14ac:dyDescent="0.2">
      <c r="B79" s="1220"/>
      <c r="G79" s="1231"/>
      <c r="H79" s="1231"/>
      <c r="I79" s="1230"/>
      <c r="J79" s="1230"/>
      <c r="K79" s="1229"/>
      <c r="L79" s="1229"/>
      <c r="M79" s="1229"/>
      <c r="N79" s="1229"/>
      <c r="AN79" s="1228"/>
      <c r="AO79" s="1228"/>
      <c r="AP79" s="1228"/>
      <c r="AQ79" s="1228"/>
      <c r="AR79" s="1228"/>
      <c r="AS79" s="1228"/>
      <c r="AT79" s="1228"/>
      <c r="AU79" s="1228"/>
      <c r="AV79" s="1228"/>
      <c r="AW79" s="1228"/>
      <c r="AX79" s="1228"/>
      <c r="AY79" s="1228"/>
      <c r="AZ79" s="1228"/>
      <c r="BA79" s="1228"/>
      <c r="BB79" s="1227" t="s">
        <v>573</v>
      </c>
      <c r="BC79" s="1227"/>
      <c r="BD79" s="1227"/>
      <c r="BE79" s="1227"/>
      <c r="BF79" s="1227"/>
      <c r="BG79" s="1227"/>
      <c r="BH79" s="1227"/>
      <c r="BI79" s="1227"/>
      <c r="BJ79" s="1227"/>
      <c r="BK79" s="1227"/>
      <c r="BL79" s="1227"/>
      <c r="BM79" s="1227"/>
      <c r="BN79" s="1227"/>
      <c r="BO79" s="1227"/>
      <c r="BP79" s="1226">
        <v>6.6</v>
      </c>
      <c r="BQ79" s="1226"/>
      <c r="BR79" s="1226"/>
      <c r="BS79" s="1226"/>
      <c r="BT79" s="1226"/>
      <c r="BU79" s="1226"/>
      <c r="BV79" s="1226"/>
      <c r="BW79" s="1226"/>
      <c r="BX79" s="1226">
        <v>6.4</v>
      </c>
      <c r="BY79" s="1226"/>
      <c r="BZ79" s="1226"/>
      <c r="CA79" s="1226"/>
      <c r="CB79" s="1226"/>
      <c r="CC79" s="1226"/>
      <c r="CD79" s="1226"/>
      <c r="CE79" s="1226"/>
      <c r="CF79" s="1226">
        <v>5.7</v>
      </c>
      <c r="CG79" s="1226"/>
      <c r="CH79" s="1226"/>
      <c r="CI79" s="1226"/>
      <c r="CJ79" s="1226"/>
      <c r="CK79" s="1226"/>
      <c r="CL79" s="1226"/>
      <c r="CM79" s="1226"/>
      <c r="CN79" s="1226">
        <v>5.8</v>
      </c>
      <c r="CO79" s="1226"/>
      <c r="CP79" s="1226"/>
      <c r="CQ79" s="1226"/>
      <c r="CR79" s="1226"/>
      <c r="CS79" s="1226"/>
      <c r="CT79" s="1226"/>
      <c r="CU79" s="1226"/>
      <c r="CV79" s="1226">
        <v>5.8</v>
      </c>
      <c r="CW79" s="1226"/>
      <c r="CX79" s="1226"/>
      <c r="CY79" s="1226"/>
      <c r="CZ79" s="1226"/>
      <c r="DA79" s="1226"/>
      <c r="DB79" s="1226"/>
      <c r="DC79" s="1226"/>
    </row>
    <row r="80" spans="2:107" ht="13.2" x14ac:dyDescent="0.2">
      <c r="B80" s="1220"/>
      <c r="G80" s="1231"/>
      <c r="H80" s="1231"/>
      <c r="I80" s="1230"/>
      <c r="J80" s="1230"/>
      <c r="K80" s="1229"/>
      <c r="L80" s="1229"/>
      <c r="M80" s="1229"/>
      <c r="N80" s="1229"/>
      <c r="AN80" s="1228"/>
      <c r="AO80" s="1228"/>
      <c r="AP80" s="1228"/>
      <c r="AQ80" s="1228"/>
      <c r="AR80" s="1228"/>
      <c r="AS80" s="1228"/>
      <c r="AT80" s="1228"/>
      <c r="AU80" s="1228"/>
      <c r="AV80" s="1228"/>
      <c r="AW80" s="1228"/>
      <c r="AX80" s="1228"/>
      <c r="AY80" s="1228"/>
      <c r="AZ80" s="1228"/>
      <c r="BA80" s="1228"/>
      <c r="BB80" s="1227"/>
      <c r="BC80" s="1227"/>
      <c r="BD80" s="1227"/>
      <c r="BE80" s="1227"/>
      <c r="BF80" s="1227"/>
      <c r="BG80" s="1227"/>
      <c r="BH80" s="1227"/>
      <c r="BI80" s="1227"/>
      <c r="BJ80" s="1227"/>
      <c r="BK80" s="1227"/>
      <c r="BL80" s="1227"/>
      <c r="BM80" s="1227"/>
      <c r="BN80" s="1227"/>
      <c r="BO80" s="1227"/>
      <c r="BP80" s="1226"/>
      <c r="BQ80" s="1226"/>
      <c r="BR80" s="1226"/>
      <c r="BS80" s="1226"/>
      <c r="BT80" s="1226"/>
      <c r="BU80" s="1226"/>
      <c r="BV80" s="1226"/>
      <c r="BW80" s="1226"/>
      <c r="BX80" s="1226"/>
      <c r="BY80" s="1226"/>
      <c r="BZ80" s="1226"/>
      <c r="CA80" s="1226"/>
      <c r="CB80" s="1226"/>
      <c r="CC80" s="1226"/>
      <c r="CD80" s="1226"/>
      <c r="CE80" s="1226"/>
      <c r="CF80" s="1226"/>
      <c r="CG80" s="1226"/>
      <c r="CH80" s="1226"/>
      <c r="CI80" s="1226"/>
      <c r="CJ80" s="1226"/>
      <c r="CK80" s="1226"/>
      <c r="CL80" s="1226"/>
      <c r="CM80" s="1226"/>
      <c r="CN80" s="1226"/>
      <c r="CO80" s="1226"/>
      <c r="CP80" s="1226"/>
      <c r="CQ80" s="1226"/>
      <c r="CR80" s="1226"/>
      <c r="CS80" s="1226"/>
      <c r="CT80" s="1226"/>
      <c r="CU80" s="1226"/>
      <c r="CV80" s="1226"/>
      <c r="CW80" s="1226"/>
      <c r="CX80" s="1226"/>
      <c r="CY80" s="1226"/>
      <c r="CZ80" s="1226"/>
      <c r="DA80" s="1226"/>
      <c r="DB80" s="1226"/>
      <c r="DC80" s="1226"/>
    </row>
    <row r="81" spans="2:109" ht="13.2" x14ac:dyDescent="0.2">
      <c r="B81" s="1220"/>
    </row>
    <row r="82" spans="2:109" ht="16.2" x14ac:dyDescent="0.2">
      <c r="B82" s="1220"/>
      <c r="K82" s="1225"/>
      <c r="L82" s="1225"/>
      <c r="M82" s="1225"/>
      <c r="N82" s="1225"/>
      <c r="AQ82" s="1225"/>
      <c r="AR82" s="1225"/>
      <c r="AS82" s="1225"/>
      <c r="AT82" s="1225"/>
      <c r="BC82" s="1225"/>
      <c r="BD82" s="1225"/>
      <c r="BE82" s="1225"/>
      <c r="BF82" s="1225"/>
      <c r="BO82" s="1225"/>
      <c r="BP82" s="1225"/>
      <c r="BQ82" s="1225"/>
      <c r="BR82" s="1225"/>
      <c r="CA82" s="1225"/>
      <c r="CB82" s="1225"/>
      <c r="CC82" s="1225"/>
      <c r="CD82" s="1225"/>
      <c r="CM82" s="1225"/>
      <c r="CN82" s="1225"/>
      <c r="CO82" s="1225"/>
      <c r="CP82" s="1225"/>
      <c r="CY82" s="1225"/>
      <c r="CZ82" s="1225"/>
      <c r="DA82" s="1225"/>
      <c r="DB82" s="1225"/>
      <c r="DC82" s="1225"/>
    </row>
    <row r="83" spans="2:109" ht="13.2" x14ac:dyDescent="0.2">
      <c r="B83" s="1224"/>
      <c r="C83" s="1223"/>
      <c r="D83" s="1223"/>
      <c r="E83" s="1223"/>
      <c r="F83" s="1223"/>
      <c r="G83" s="1223"/>
      <c r="H83" s="1223"/>
      <c r="I83" s="1223"/>
      <c r="J83" s="1223"/>
      <c r="K83" s="1223"/>
      <c r="L83" s="1223"/>
      <c r="M83" s="1223"/>
      <c r="N83" s="1223"/>
      <c r="O83" s="1223"/>
      <c r="P83" s="1223"/>
      <c r="Q83" s="1223"/>
      <c r="R83" s="1223"/>
      <c r="S83" s="1223"/>
      <c r="T83" s="1223"/>
      <c r="U83" s="1223"/>
      <c r="V83" s="1223"/>
      <c r="W83" s="1223"/>
      <c r="X83" s="1223"/>
      <c r="Y83" s="1223"/>
      <c r="Z83" s="1223"/>
      <c r="AA83" s="1223"/>
      <c r="AB83" s="1223"/>
      <c r="AC83" s="1223"/>
      <c r="AD83" s="1223"/>
      <c r="AE83" s="1223"/>
      <c r="AF83" s="1223"/>
      <c r="AG83" s="1223"/>
      <c r="AH83" s="1223"/>
      <c r="AI83" s="1223"/>
      <c r="AJ83" s="1223"/>
      <c r="AK83" s="1223"/>
      <c r="AL83" s="1223"/>
      <c r="AM83" s="1223"/>
      <c r="AN83" s="1223"/>
      <c r="AO83" s="1223"/>
      <c r="AP83" s="1223"/>
      <c r="AQ83" s="1223"/>
      <c r="AR83" s="1223"/>
      <c r="AS83" s="1223"/>
      <c r="AT83" s="1223"/>
      <c r="AU83" s="1223"/>
      <c r="AV83" s="1223"/>
      <c r="AW83" s="1223"/>
      <c r="AX83" s="1223"/>
      <c r="AY83" s="1223"/>
      <c r="AZ83" s="1223"/>
      <c r="BA83" s="1223"/>
      <c r="BB83" s="1223"/>
      <c r="BC83" s="1223"/>
      <c r="BD83" s="1223"/>
      <c r="BE83" s="1223"/>
      <c r="BF83" s="1223"/>
      <c r="BG83" s="1223"/>
      <c r="BH83" s="1223"/>
      <c r="BI83" s="1223"/>
      <c r="BJ83" s="1223"/>
      <c r="BK83" s="1223"/>
      <c r="BL83" s="1223"/>
      <c r="BM83" s="1223"/>
      <c r="BN83" s="1223"/>
      <c r="BO83" s="1223"/>
      <c r="BP83" s="1223"/>
      <c r="BQ83" s="1223"/>
      <c r="BR83" s="1223"/>
      <c r="BS83" s="1223"/>
      <c r="BT83" s="1223"/>
      <c r="BU83" s="1223"/>
      <c r="BV83" s="1223"/>
      <c r="BW83" s="1223"/>
      <c r="BX83" s="1223"/>
      <c r="BY83" s="1223"/>
      <c r="BZ83" s="1223"/>
      <c r="CA83" s="1223"/>
      <c r="CB83" s="1223"/>
      <c r="CC83" s="1223"/>
      <c r="CD83" s="1223"/>
      <c r="CE83" s="1223"/>
      <c r="CF83" s="1223"/>
      <c r="CG83" s="1223"/>
      <c r="CH83" s="1223"/>
      <c r="CI83" s="1223"/>
      <c r="CJ83" s="1223"/>
      <c r="CK83" s="1223"/>
      <c r="CL83" s="1223"/>
      <c r="CM83" s="1223"/>
      <c r="CN83" s="1223"/>
      <c r="CO83" s="1223"/>
      <c r="CP83" s="1223"/>
      <c r="CQ83" s="1223"/>
      <c r="CR83" s="1223"/>
      <c r="CS83" s="1223"/>
      <c r="CT83" s="1223"/>
      <c r="CU83" s="1223"/>
      <c r="CV83" s="1223"/>
      <c r="CW83" s="1223"/>
      <c r="CX83" s="1223"/>
      <c r="CY83" s="1223"/>
      <c r="CZ83" s="1223"/>
      <c r="DA83" s="1223"/>
      <c r="DB83" s="1223"/>
      <c r="DC83" s="1223"/>
      <c r="DD83" s="1222"/>
    </row>
    <row r="84" spans="2:109" ht="13.2" x14ac:dyDescent="0.2">
      <c r="DD84" s="1219"/>
      <c r="DE84" s="1219"/>
    </row>
    <row r="85" spans="2:109" ht="13.2" x14ac:dyDescent="0.2">
      <c r="DD85" s="1219"/>
      <c r="DE85" s="1219"/>
    </row>
  </sheetData>
  <sheetProtection algorithmName="SHA-512" hashValue="WSCVftbxpPrAvG+JttzqDuhy+fAVVuL9j/MpdkNgfyXdrra35lQWc8NNPS9YN/St+2RVSTF/29w0eN7SKCRglQ==" saltValue="X/8SPy3uaB32MKH3KiAGl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B7BED-45E5-4809-9452-3BBB38B222B1}">
  <sheetPr>
    <pageSetUpPr fitToPage="1"/>
  </sheetPr>
  <dimension ref="A1:DR125"/>
  <sheetViews>
    <sheetView showGridLines="0" topLeftCell="O76" zoomScale="95" zoomScaleNormal="95" zoomScaleSheetLayoutView="70" workbookViewId="0">
      <selection activeCell="BB77" sqref="BB77:BO78"/>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sdOa3tfekZnonpWBiBtHAwE8stkrds8xQ941GFhkEKWjIlQEqbr0Ss+U6a5XanNeKTgHa/PH+5V60qmQCpcQmw==" saltValue="hJso1sxIVtI20lB9u2tva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E1B70-752B-4644-9340-30A52E2B1949}">
  <sheetPr>
    <pageSetUpPr fitToPage="1"/>
  </sheetPr>
  <dimension ref="A1:DR125"/>
  <sheetViews>
    <sheetView showGridLines="0" zoomScaleNormal="100" zoomScaleSheetLayoutView="55" workbookViewId="0">
      <selection activeCell="BB77" sqref="BB77:BO78"/>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ClusWSKN8BOUVC55AqvZIzf5XkEm3+1tqI7+IgEhE/UUhAz8Wh5jI72Wog5M05f1dR1V/AceSFhCsJas7aoCAQ==" saltValue="IPDZfFjW1/P60o/lmxKY+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29460</v>
      </c>
      <c r="E3" s="156"/>
      <c r="F3" s="157">
        <v>62383</v>
      </c>
      <c r="G3" s="158"/>
      <c r="H3" s="159"/>
    </row>
    <row r="4" spans="1:8" x14ac:dyDescent="0.2">
      <c r="A4" s="160"/>
      <c r="B4" s="161"/>
      <c r="C4" s="162"/>
      <c r="D4" s="163">
        <v>21189</v>
      </c>
      <c r="E4" s="164"/>
      <c r="F4" s="165">
        <v>35325</v>
      </c>
      <c r="G4" s="166"/>
      <c r="H4" s="167"/>
    </row>
    <row r="5" spans="1:8" x14ac:dyDescent="0.2">
      <c r="A5" s="148" t="s">
        <v>519</v>
      </c>
      <c r="B5" s="153"/>
      <c r="C5" s="154"/>
      <c r="D5" s="155">
        <v>37369</v>
      </c>
      <c r="E5" s="156"/>
      <c r="F5" s="157">
        <v>63812</v>
      </c>
      <c r="G5" s="158"/>
      <c r="H5" s="159"/>
    </row>
    <row r="6" spans="1:8" x14ac:dyDescent="0.2">
      <c r="A6" s="160"/>
      <c r="B6" s="161"/>
      <c r="C6" s="162"/>
      <c r="D6" s="163">
        <v>32139</v>
      </c>
      <c r="E6" s="164"/>
      <c r="F6" s="165">
        <v>33848</v>
      </c>
      <c r="G6" s="166"/>
      <c r="H6" s="167"/>
    </row>
    <row r="7" spans="1:8" x14ac:dyDescent="0.2">
      <c r="A7" s="148" t="s">
        <v>520</v>
      </c>
      <c r="B7" s="153"/>
      <c r="C7" s="154"/>
      <c r="D7" s="155">
        <v>35908</v>
      </c>
      <c r="E7" s="156"/>
      <c r="F7" s="157">
        <v>45945</v>
      </c>
      <c r="G7" s="158"/>
      <c r="H7" s="159"/>
    </row>
    <row r="8" spans="1:8" x14ac:dyDescent="0.2">
      <c r="A8" s="160"/>
      <c r="B8" s="161"/>
      <c r="C8" s="162"/>
      <c r="D8" s="163">
        <v>29859</v>
      </c>
      <c r="E8" s="164"/>
      <c r="F8" s="165">
        <v>25180</v>
      </c>
      <c r="G8" s="166"/>
      <c r="H8" s="167"/>
    </row>
    <row r="9" spans="1:8" x14ac:dyDescent="0.2">
      <c r="A9" s="148" t="s">
        <v>521</v>
      </c>
      <c r="B9" s="153"/>
      <c r="C9" s="154"/>
      <c r="D9" s="155">
        <v>39063</v>
      </c>
      <c r="E9" s="156"/>
      <c r="F9" s="157">
        <v>44475</v>
      </c>
      <c r="G9" s="158"/>
      <c r="H9" s="159"/>
    </row>
    <row r="10" spans="1:8" x14ac:dyDescent="0.2">
      <c r="A10" s="160"/>
      <c r="B10" s="161"/>
      <c r="C10" s="162"/>
      <c r="D10" s="163">
        <v>31148</v>
      </c>
      <c r="E10" s="164"/>
      <c r="F10" s="165">
        <v>24780</v>
      </c>
      <c r="G10" s="166"/>
      <c r="H10" s="167"/>
    </row>
    <row r="11" spans="1:8" x14ac:dyDescent="0.2">
      <c r="A11" s="148" t="s">
        <v>522</v>
      </c>
      <c r="B11" s="153"/>
      <c r="C11" s="154"/>
      <c r="D11" s="155">
        <v>25217</v>
      </c>
      <c r="E11" s="156"/>
      <c r="F11" s="157">
        <v>45982</v>
      </c>
      <c r="G11" s="158"/>
      <c r="H11" s="159"/>
    </row>
    <row r="12" spans="1:8" x14ac:dyDescent="0.2">
      <c r="A12" s="160"/>
      <c r="B12" s="161"/>
      <c r="C12" s="168"/>
      <c r="D12" s="163">
        <v>22479</v>
      </c>
      <c r="E12" s="164"/>
      <c r="F12" s="165">
        <v>25583</v>
      </c>
      <c r="G12" s="166"/>
      <c r="H12" s="167"/>
    </row>
    <row r="13" spans="1:8" x14ac:dyDescent="0.2">
      <c r="A13" s="148"/>
      <c r="B13" s="153"/>
      <c r="C13" s="169"/>
      <c r="D13" s="170">
        <v>33403</v>
      </c>
      <c r="E13" s="171"/>
      <c r="F13" s="172">
        <v>52519</v>
      </c>
      <c r="G13" s="173"/>
      <c r="H13" s="159"/>
    </row>
    <row r="14" spans="1:8" x14ac:dyDescent="0.2">
      <c r="A14" s="160"/>
      <c r="B14" s="161"/>
      <c r="C14" s="162"/>
      <c r="D14" s="163">
        <v>27363</v>
      </c>
      <c r="E14" s="164"/>
      <c r="F14" s="165">
        <v>28943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6.01</v>
      </c>
      <c r="C19" s="174">
        <f>ROUND(VALUE(SUBSTITUTE(実質収支比率等に係る経年分析!G$48,"▲","-")),2)</f>
        <v>6.57</v>
      </c>
      <c r="D19" s="174">
        <f>ROUND(VALUE(SUBSTITUTE(実質収支比率等に係る経年分析!H$48,"▲","-")),2)</f>
        <v>7.9</v>
      </c>
      <c r="E19" s="174">
        <f>ROUND(VALUE(SUBSTITUTE(実質収支比率等に係る経年分析!I$48,"▲","-")),2)</f>
        <v>7.35</v>
      </c>
      <c r="F19" s="174">
        <f>ROUND(VALUE(SUBSTITUTE(実質収支比率等に係る経年分析!J$48,"▲","-")),2)</f>
        <v>5.0999999999999996</v>
      </c>
    </row>
    <row r="20" spans="1:11" x14ac:dyDescent="0.2">
      <c r="A20" s="174" t="s">
        <v>53</v>
      </c>
      <c r="B20" s="174">
        <f>ROUND(VALUE(SUBSTITUTE(実質収支比率等に係る経年分析!F$47,"▲","-")),2)</f>
        <v>24.98</v>
      </c>
      <c r="C20" s="174">
        <f>ROUND(VALUE(SUBSTITUTE(実質収支比率等に係る経年分析!G$47,"▲","-")),2)</f>
        <v>20.87</v>
      </c>
      <c r="D20" s="174">
        <f>ROUND(VALUE(SUBSTITUTE(実質収支比率等に係る経年分析!H$47,"▲","-")),2)</f>
        <v>19.36</v>
      </c>
      <c r="E20" s="174">
        <f>ROUND(VALUE(SUBSTITUTE(実質収支比率等に係る経年分析!I$47,"▲","-")),2)</f>
        <v>18.12</v>
      </c>
      <c r="F20" s="174">
        <f>ROUND(VALUE(SUBSTITUTE(実質収支比率等に係る経年分析!J$47,"▲","-")),2)</f>
        <v>19.260000000000002</v>
      </c>
    </row>
    <row r="21" spans="1:11" x14ac:dyDescent="0.2">
      <c r="A21" s="174" t="s">
        <v>54</v>
      </c>
      <c r="B21" s="174">
        <f>IF(ISNUMBER(VALUE(SUBSTITUTE(実質収支比率等に係る経年分析!F$49,"▲","-"))),ROUND(VALUE(SUBSTITUTE(実質収支比率等に係る経年分析!F$49,"▲","-")),2),NA())</f>
        <v>2.79</v>
      </c>
      <c r="C21" s="174">
        <f>IF(ISNUMBER(VALUE(SUBSTITUTE(実質収支比率等に係る経年分析!G$49,"▲","-"))),ROUND(VALUE(SUBSTITUTE(実質収支比率等に係る経年分析!G$49,"▲","-")),2),NA())</f>
        <v>-1.92</v>
      </c>
      <c r="D21" s="174">
        <f>IF(ISNUMBER(VALUE(SUBSTITUTE(実質収支比率等に係る経年分析!H$49,"▲","-"))),ROUND(VALUE(SUBSTITUTE(実質収支比率等に係る経年分析!H$49,"▲","-")),2),NA())</f>
        <v>3.1</v>
      </c>
      <c r="E21" s="174">
        <f>IF(ISNUMBER(VALUE(SUBSTITUTE(実質収支比率等に係る経年分析!I$49,"▲","-"))),ROUND(VALUE(SUBSTITUTE(実質収支比率等に係る経年分析!I$49,"▲","-")),2),NA())</f>
        <v>-2.3199999999999998</v>
      </c>
      <c r="F21" s="174">
        <f>IF(ISNUMBER(VALUE(SUBSTITUTE(実質収支比率等に係る経年分析!J$49,"▲","-"))),ROUND(VALUE(SUBSTITUTE(実質収支比率等に係る経年分析!J$49,"▲","-")),2),NA())</f>
        <v>-0.05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0.02</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0.48</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7.35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5.0999999999999996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10.47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9.76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8.58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8.64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1082</v>
      </c>
      <c r="E42" s="176"/>
      <c r="F42" s="176"/>
      <c r="G42" s="176">
        <f>'実質公債費比率（分子）の構造'!L$52</f>
        <v>1094</v>
      </c>
      <c r="H42" s="176"/>
      <c r="I42" s="176"/>
      <c r="J42" s="176">
        <f>'実質公債費比率（分子）の構造'!M$52</f>
        <v>1088</v>
      </c>
      <c r="K42" s="176"/>
      <c r="L42" s="176"/>
      <c r="M42" s="176">
        <f>'実質公債費比率（分子）の構造'!N$52</f>
        <v>1102</v>
      </c>
      <c r="N42" s="176"/>
      <c r="O42" s="176"/>
      <c r="P42" s="176">
        <f>'実質公債費比率（分子）の構造'!O$52</f>
        <v>1077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57</v>
      </c>
      <c r="C45" s="176"/>
      <c r="D45" s="176"/>
      <c r="E45" s="176">
        <f>'実質公債費比率（分子）の構造'!L$49</f>
        <v>48</v>
      </c>
      <c r="F45" s="176"/>
      <c r="G45" s="176"/>
      <c r="H45" s="176">
        <f>'実質公債費比率（分子）の構造'!M$49</f>
        <v>48</v>
      </c>
      <c r="I45" s="176"/>
      <c r="J45" s="176"/>
      <c r="K45" s="176">
        <f>'実質公債費比率（分子）の構造'!N$49</f>
        <v>49</v>
      </c>
      <c r="L45" s="176"/>
      <c r="M45" s="176"/>
      <c r="N45" s="176">
        <f>'実質公債費比率（分子）の構造'!O$49</f>
        <v>49</v>
      </c>
      <c r="O45" s="176"/>
      <c r="P45" s="176"/>
    </row>
    <row r="46" spans="1:16" x14ac:dyDescent="0.2">
      <c r="A46" s="176" t="s">
        <v>64</v>
      </c>
      <c r="B46" s="176">
        <f>'実質公債費比率（分子）の構造'!K$48</f>
        <v>110</v>
      </c>
      <c r="C46" s="176"/>
      <c r="D46" s="176"/>
      <c r="E46" s="176">
        <f>'実質公債費比率（分子）の構造'!L$48</f>
        <v>119</v>
      </c>
      <c r="F46" s="176"/>
      <c r="G46" s="176"/>
      <c r="H46" s="176">
        <f>'実質公債費比率（分子）の構造'!M$48</f>
        <v>127</v>
      </c>
      <c r="I46" s="176"/>
      <c r="J46" s="176"/>
      <c r="K46" s="176">
        <f>'実質公債費比率（分子）の構造'!N$48</f>
        <v>97</v>
      </c>
      <c r="L46" s="176"/>
      <c r="M46" s="176"/>
      <c r="N46" s="176">
        <f>'実質公債費比率（分子）の構造'!O$48</f>
        <v>98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946</v>
      </c>
      <c r="C49" s="176"/>
      <c r="D49" s="176"/>
      <c r="E49" s="176">
        <f>'実質公債費比率（分子）の構造'!L$45</f>
        <v>972</v>
      </c>
      <c r="F49" s="176"/>
      <c r="G49" s="176"/>
      <c r="H49" s="176">
        <f>'実質公債費比率（分子）の構造'!M$45</f>
        <v>976</v>
      </c>
      <c r="I49" s="176"/>
      <c r="J49" s="176"/>
      <c r="K49" s="176">
        <f>'実質公債費比率（分子）の構造'!N$45</f>
        <v>1098</v>
      </c>
      <c r="L49" s="176"/>
      <c r="M49" s="176"/>
      <c r="N49" s="176">
        <f>'実質公債費比率（分子）の構造'!O$45</f>
        <v>1157</v>
      </c>
      <c r="O49" s="176"/>
      <c r="P49" s="176"/>
    </row>
    <row r="50" spans="1:16" x14ac:dyDescent="0.2">
      <c r="A50" s="176" t="s">
        <v>67</v>
      </c>
      <c r="B50" s="176" t="e">
        <f>NA()</f>
        <v>#N/A</v>
      </c>
      <c r="C50" s="176">
        <f>IF(ISNUMBER('実質公債費比率（分子）の構造'!K$53),'実質公債費比率（分子）の構造'!K$53,NA())</f>
        <v>31</v>
      </c>
      <c r="D50" s="176" t="e">
        <f>NA()</f>
        <v>#N/A</v>
      </c>
      <c r="E50" s="176" t="e">
        <f>NA()</f>
        <v>#N/A</v>
      </c>
      <c r="F50" s="176">
        <f>IF(ISNUMBER('実質公債費比率（分子）の構造'!L$53),'実質公債費比率（分子）の構造'!L$53,NA())</f>
        <v>45</v>
      </c>
      <c r="G50" s="176" t="e">
        <f>NA()</f>
        <v>#N/A</v>
      </c>
      <c r="H50" s="176" t="e">
        <f>NA()</f>
        <v>#N/A</v>
      </c>
      <c r="I50" s="176">
        <f>IF(ISNUMBER('実質公債費比率（分子）の構造'!M$53),'実質公債費比率（分子）の構造'!M$53,NA())</f>
        <v>63</v>
      </c>
      <c r="J50" s="176" t="e">
        <f>NA()</f>
        <v>#N/A</v>
      </c>
      <c r="K50" s="176" t="e">
        <f>NA()</f>
        <v>#N/A</v>
      </c>
      <c r="L50" s="176">
        <f>IF(ISNUMBER('実質公債費比率（分子）の構造'!N$53),'実質公債費比率（分子）の構造'!N$53,NA())</f>
        <v>142</v>
      </c>
      <c r="M50" s="176" t="e">
        <f>NA()</f>
        <v>#N/A</v>
      </c>
      <c r="N50" s="176" t="e">
        <f>NA()</f>
        <v>#N/A</v>
      </c>
      <c r="O50" s="176">
        <f>IF(ISNUMBER('実質公債費比率（分子）の構造'!O$53),'実質公債費比率（分子）の構造'!O$53,NA())</f>
        <v>227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12781</v>
      </c>
      <c r="E56" s="175"/>
      <c r="F56" s="175"/>
      <c r="G56" s="175">
        <f>'将来負担比率（分子）の構造'!J$52</f>
        <v>12692</v>
      </c>
      <c r="H56" s="175"/>
      <c r="I56" s="175"/>
      <c r="J56" s="175">
        <f>'将来負担比率（分子）の構造'!K$52</f>
        <v>12788</v>
      </c>
      <c r="K56" s="175"/>
      <c r="L56" s="175"/>
      <c r="M56" s="175">
        <f>'将来負担比率（分子）の構造'!L$52</f>
        <v>12334</v>
      </c>
      <c r="N56" s="175"/>
      <c r="O56" s="175"/>
      <c r="P56" s="175">
        <f>'将来負担比率（分子）の構造'!M$52</f>
        <v>10574</v>
      </c>
    </row>
    <row r="57" spans="1:16" x14ac:dyDescent="0.2">
      <c r="A57" s="175" t="s">
        <v>42</v>
      </c>
      <c r="B57" s="175"/>
      <c r="C57" s="175"/>
      <c r="D57" s="175" t="str">
        <f>'将来負担比率（分子）の構造'!I$51</f>
        <v>-</v>
      </c>
      <c r="E57" s="175"/>
      <c r="F57" s="175"/>
      <c r="G57" s="175">
        <f>'将来負担比率（分子）の構造'!J$51</f>
        <v>43</v>
      </c>
      <c r="H57" s="175"/>
      <c r="I57" s="175"/>
      <c r="J57" s="175" t="str">
        <f>'将来負担比率（分子）の構造'!K$51</f>
        <v>-</v>
      </c>
      <c r="K57" s="175"/>
      <c r="L57" s="175"/>
      <c r="M57" s="175">
        <f>'将来負担比率（分子）の構造'!L$51</f>
        <v>55</v>
      </c>
      <c r="N57" s="175"/>
      <c r="O57" s="175"/>
      <c r="P57" s="175">
        <f>'将来負担比率（分子）の構造'!M$51</f>
        <v>48</v>
      </c>
    </row>
    <row r="58" spans="1:16" x14ac:dyDescent="0.2">
      <c r="A58" s="175" t="s">
        <v>41</v>
      </c>
      <c r="B58" s="175"/>
      <c r="C58" s="175"/>
      <c r="D58" s="175">
        <f>'将来負担比率（分子）の構造'!I$50</f>
        <v>11918</v>
      </c>
      <c r="E58" s="175"/>
      <c r="F58" s="175"/>
      <c r="G58" s="175">
        <f>'将来負担比率（分子）の構造'!J$50</f>
        <v>11871</v>
      </c>
      <c r="H58" s="175"/>
      <c r="I58" s="175"/>
      <c r="J58" s="175">
        <f>'将来負担比率（分子）の構造'!K$50</f>
        <v>13078</v>
      </c>
      <c r="K58" s="175"/>
      <c r="L58" s="175"/>
      <c r="M58" s="175">
        <f>'将来負担比率（分子）の構造'!L$50</f>
        <v>13770</v>
      </c>
      <c r="N58" s="175"/>
      <c r="O58" s="175"/>
      <c r="P58" s="175">
        <f>'将来負担比率（分子）の構造'!M$50</f>
        <v>13807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513</v>
      </c>
      <c r="C63" s="175"/>
      <c r="D63" s="175"/>
      <c r="E63" s="175">
        <f>'将来負担比率（分子）の構造'!J$44</f>
        <v>593</v>
      </c>
      <c r="F63" s="175"/>
      <c r="G63" s="175"/>
      <c r="H63" s="175">
        <f>'将来負担比率（分子）の構造'!K$44</f>
        <v>703</v>
      </c>
      <c r="I63" s="175"/>
      <c r="J63" s="175"/>
      <c r="K63" s="175">
        <f>'将来負担比率（分子）の構造'!L$44</f>
        <v>662</v>
      </c>
      <c r="L63" s="175"/>
      <c r="M63" s="175"/>
      <c r="N63" s="175">
        <f>'将来負担比率（分子）の構造'!M$44</f>
        <v>607</v>
      </c>
      <c r="O63" s="175"/>
      <c r="P63" s="175"/>
    </row>
    <row r="64" spans="1:16" x14ac:dyDescent="0.2">
      <c r="A64" s="175" t="s">
        <v>33</v>
      </c>
      <c r="B64" s="175">
        <f>'将来負担比率（分子）の構造'!I$43</f>
        <v>1174</v>
      </c>
      <c r="C64" s="175"/>
      <c r="D64" s="175"/>
      <c r="E64" s="175">
        <f>'将来負担比率（分子）の構造'!J$43</f>
        <v>1079</v>
      </c>
      <c r="F64" s="175"/>
      <c r="G64" s="175"/>
      <c r="H64" s="175">
        <f>'将来負担比率（分子）の構造'!K$43</f>
        <v>1148</v>
      </c>
      <c r="I64" s="175"/>
      <c r="J64" s="175"/>
      <c r="K64" s="175">
        <f>'将来負担比率（分子）の構造'!L$43</f>
        <v>1093</v>
      </c>
      <c r="L64" s="175"/>
      <c r="M64" s="175"/>
      <c r="N64" s="175">
        <f>'将来負担比率（分子）の構造'!M$43</f>
        <v>1130</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11632</v>
      </c>
      <c r="C66" s="175"/>
      <c r="D66" s="175"/>
      <c r="E66" s="175">
        <f>'将来負担比率（分子）の構造'!J$41</f>
        <v>11772</v>
      </c>
      <c r="F66" s="175"/>
      <c r="G66" s="175"/>
      <c r="H66" s="175">
        <f>'将来負担比率（分子）の構造'!K$41</f>
        <v>12060</v>
      </c>
      <c r="I66" s="175"/>
      <c r="J66" s="175"/>
      <c r="K66" s="175">
        <f>'将来負担比率（分子）の構造'!L$41</f>
        <v>11686</v>
      </c>
      <c r="L66" s="175"/>
      <c r="M66" s="175"/>
      <c r="N66" s="175">
        <f>'将来負担比率（分子）の構造'!M$41</f>
        <v>10882</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2373</v>
      </c>
      <c r="C72" s="179">
        <f>基金残高に係る経年分析!G55</f>
        <v>2178</v>
      </c>
      <c r="D72" s="179">
        <f>基金残高に係る経年分析!H55</f>
        <v>2360</v>
      </c>
    </row>
    <row r="73" spans="1:16" x14ac:dyDescent="0.2">
      <c r="A73" s="178" t="s">
        <v>74</v>
      </c>
      <c r="B73" s="179">
        <f>基金残高に係る経年分析!F56</f>
        <v>1501</v>
      </c>
      <c r="C73" s="179">
        <f>基金残高に係る経年分析!G56</f>
        <v>1473</v>
      </c>
      <c r="D73" s="179">
        <f>基金残高に係る経年分析!H56</f>
        <v>1407</v>
      </c>
    </row>
    <row r="74" spans="1:16" x14ac:dyDescent="0.2">
      <c r="A74" s="178" t="s">
        <v>75</v>
      </c>
      <c r="B74" s="179">
        <f>基金残高に係る経年分析!F57</f>
        <v>8192</v>
      </c>
      <c r="C74" s="179">
        <f>基金残高に係る経年分析!G57</f>
        <v>9122</v>
      </c>
      <c r="D74" s="179">
        <f>基金残高に係る経年分析!H57</f>
        <v>9339</v>
      </c>
    </row>
  </sheetData>
  <sheetProtection algorithmName="SHA-512" hashValue="Ou70ZC5TEeLvAoylPTE0wznY8p8RGt5mRmQaU0TMh8QRcuzEXUqW7HyRA/1knRA6q1pIEvS1568dZD4cJl+sSA==" saltValue="RVqZMZx9nGWl7ir/W0tnV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7370534</v>
      </c>
      <c r="S5" s="613"/>
      <c r="T5" s="613"/>
      <c r="U5" s="613"/>
      <c r="V5" s="613"/>
      <c r="W5" s="613"/>
      <c r="X5" s="613"/>
      <c r="Y5" s="614"/>
      <c r="Z5" s="615">
        <v>34</v>
      </c>
      <c r="AA5" s="615"/>
      <c r="AB5" s="615"/>
      <c r="AC5" s="615"/>
      <c r="AD5" s="616">
        <v>7370534</v>
      </c>
      <c r="AE5" s="616"/>
      <c r="AF5" s="616"/>
      <c r="AG5" s="616"/>
      <c r="AH5" s="616"/>
      <c r="AI5" s="616"/>
      <c r="AJ5" s="616"/>
      <c r="AK5" s="616"/>
      <c r="AL5" s="617">
        <v>60.7</v>
      </c>
      <c r="AM5" s="618"/>
      <c r="AN5" s="618"/>
      <c r="AO5" s="619"/>
      <c r="AP5" s="609" t="s">
        <v>216</v>
      </c>
      <c r="AQ5" s="610"/>
      <c r="AR5" s="610"/>
      <c r="AS5" s="610"/>
      <c r="AT5" s="610"/>
      <c r="AU5" s="610"/>
      <c r="AV5" s="610"/>
      <c r="AW5" s="610"/>
      <c r="AX5" s="610"/>
      <c r="AY5" s="610"/>
      <c r="AZ5" s="610"/>
      <c r="BA5" s="610"/>
      <c r="BB5" s="610"/>
      <c r="BC5" s="610"/>
      <c r="BD5" s="610"/>
      <c r="BE5" s="610"/>
      <c r="BF5" s="611"/>
      <c r="BG5" s="623">
        <v>7370534</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195972</v>
      </c>
      <c r="S6" s="624"/>
      <c r="T6" s="624"/>
      <c r="U6" s="624"/>
      <c r="V6" s="624"/>
      <c r="W6" s="624"/>
      <c r="X6" s="624"/>
      <c r="Y6" s="625"/>
      <c r="Z6" s="626">
        <v>0.9</v>
      </c>
      <c r="AA6" s="626"/>
      <c r="AB6" s="626"/>
      <c r="AC6" s="626"/>
      <c r="AD6" s="627">
        <v>195972</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7370534</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158110</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158031</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2817</v>
      </c>
      <c r="S7" s="624"/>
      <c r="T7" s="624"/>
      <c r="U7" s="624"/>
      <c r="V7" s="624"/>
      <c r="W7" s="624"/>
      <c r="X7" s="624"/>
      <c r="Y7" s="625"/>
      <c r="Z7" s="626">
        <v>0</v>
      </c>
      <c r="AA7" s="626"/>
      <c r="AB7" s="626"/>
      <c r="AC7" s="626"/>
      <c r="AD7" s="627">
        <v>2817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3503326</v>
      </c>
      <c r="BH7" s="624"/>
      <c r="BI7" s="624"/>
      <c r="BJ7" s="624"/>
      <c r="BK7" s="624"/>
      <c r="BL7" s="624"/>
      <c r="BM7" s="624"/>
      <c r="BN7" s="625"/>
      <c r="BO7" s="626">
        <v>47.5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3564342</v>
      </c>
      <c r="CS7" s="624"/>
      <c r="CT7" s="624"/>
      <c r="CU7" s="624"/>
      <c r="CV7" s="624"/>
      <c r="CW7" s="624"/>
      <c r="CX7" s="624"/>
      <c r="CY7" s="625"/>
      <c r="CZ7" s="626">
        <v>17.100000000000001</v>
      </c>
      <c r="DA7" s="626"/>
      <c r="DB7" s="626"/>
      <c r="DC7" s="626"/>
      <c r="DD7" s="632">
        <v>54439</v>
      </c>
      <c r="DE7" s="624"/>
      <c r="DF7" s="624"/>
      <c r="DG7" s="624"/>
      <c r="DH7" s="624"/>
      <c r="DI7" s="624"/>
      <c r="DJ7" s="624"/>
      <c r="DK7" s="624"/>
      <c r="DL7" s="624"/>
      <c r="DM7" s="624"/>
      <c r="DN7" s="624"/>
      <c r="DO7" s="624"/>
      <c r="DP7" s="625"/>
      <c r="DQ7" s="632">
        <v>2435170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54641</v>
      </c>
      <c r="S8" s="624"/>
      <c r="T8" s="624"/>
      <c r="U8" s="624"/>
      <c r="V8" s="624"/>
      <c r="W8" s="624"/>
      <c r="X8" s="624"/>
      <c r="Y8" s="625"/>
      <c r="Z8" s="626">
        <v>0.3</v>
      </c>
      <c r="AA8" s="626"/>
      <c r="AB8" s="626"/>
      <c r="AC8" s="626"/>
      <c r="AD8" s="627">
        <v>54641</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103549</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8702760</v>
      </c>
      <c r="CS8" s="624"/>
      <c r="CT8" s="624"/>
      <c r="CU8" s="624"/>
      <c r="CV8" s="624"/>
      <c r="CW8" s="624"/>
      <c r="CX8" s="624"/>
      <c r="CY8" s="625"/>
      <c r="CZ8" s="626">
        <v>41.9</v>
      </c>
      <c r="DA8" s="626"/>
      <c r="DB8" s="626"/>
      <c r="DC8" s="626"/>
      <c r="DD8" s="632">
        <v>105347</v>
      </c>
      <c r="DE8" s="624"/>
      <c r="DF8" s="624"/>
      <c r="DG8" s="624"/>
      <c r="DH8" s="624"/>
      <c r="DI8" s="624"/>
      <c r="DJ8" s="624"/>
      <c r="DK8" s="624"/>
      <c r="DL8" s="624"/>
      <c r="DM8" s="624"/>
      <c r="DN8" s="624"/>
      <c r="DO8" s="624"/>
      <c r="DP8" s="625"/>
      <c r="DQ8" s="632">
        <v>4794790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61418</v>
      </c>
      <c r="S9" s="624"/>
      <c r="T9" s="624"/>
      <c r="U9" s="624"/>
      <c r="V9" s="624"/>
      <c r="W9" s="624"/>
      <c r="X9" s="624"/>
      <c r="Y9" s="625"/>
      <c r="Z9" s="626">
        <v>0.3</v>
      </c>
      <c r="AA9" s="626"/>
      <c r="AB9" s="626"/>
      <c r="AC9" s="626"/>
      <c r="AD9" s="627">
        <v>61418</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3099339</v>
      </c>
      <c r="BH9" s="624"/>
      <c r="BI9" s="624"/>
      <c r="BJ9" s="624"/>
      <c r="BK9" s="624"/>
      <c r="BL9" s="624"/>
      <c r="BM9" s="624"/>
      <c r="BN9" s="625"/>
      <c r="BO9" s="626">
        <v>42.1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1859349</v>
      </c>
      <c r="CS9" s="624"/>
      <c r="CT9" s="624"/>
      <c r="CU9" s="624"/>
      <c r="CV9" s="624"/>
      <c r="CW9" s="624"/>
      <c r="CX9" s="624"/>
      <c r="CY9" s="625"/>
      <c r="CZ9" s="626">
        <v>8.9</v>
      </c>
      <c r="DA9" s="626"/>
      <c r="DB9" s="626"/>
      <c r="DC9" s="626"/>
      <c r="DD9" s="632">
        <v>76096</v>
      </c>
      <c r="DE9" s="624"/>
      <c r="DF9" s="624"/>
      <c r="DG9" s="624"/>
      <c r="DH9" s="624"/>
      <c r="DI9" s="624"/>
      <c r="DJ9" s="624"/>
      <c r="DK9" s="624"/>
      <c r="DL9" s="624"/>
      <c r="DM9" s="624"/>
      <c r="DN9" s="624"/>
      <c r="DO9" s="624"/>
      <c r="DP9" s="625"/>
      <c r="DQ9" s="632">
        <v>1473607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121732</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5000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5000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1325932</v>
      </c>
      <c r="S11" s="624"/>
      <c r="T11" s="624"/>
      <c r="U11" s="624"/>
      <c r="V11" s="624"/>
      <c r="W11" s="624"/>
      <c r="X11" s="624"/>
      <c r="Y11" s="625"/>
      <c r="Z11" s="628">
        <v>6.1</v>
      </c>
      <c r="AA11" s="629"/>
      <c r="AB11" s="629"/>
      <c r="AC11" s="635"/>
      <c r="AD11" s="632">
        <v>1325932</v>
      </c>
      <c r="AE11" s="624"/>
      <c r="AF11" s="624"/>
      <c r="AG11" s="624"/>
      <c r="AH11" s="624"/>
      <c r="AI11" s="624"/>
      <c r="AJ11" s="624"/>
      <c r="AK11" s="625"/>
      <c r="AL11" s="628">
        <v>10.9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178706</v>
      </c>
      <c r="BH11" s="624"/>
      <c r="BI11" s="624"/>
      <c r="BJ11" s="624"/>
      <c r="BK11" s="624"/>
      <c r="BL11" s="624"/>
      <c r="BM11" s="624"/>
      <c r="BN11" s="625"/>
      <c r="BO11" s="626">
        <v>2.4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150270</v>
      </c>
      <c r="CS11" s="624"/>
      <c r="CT11" s="624"/>
      <c r="CU11" s="624"/>
      <c r="CV11" s="624"/>
      <c r="CW11" s="624"/>
      <c r="CX11" s="624"/>
      <c r="CY11" s="625"/>
      <c r="CZ11" s="626">
        <v>0.7</v>
      </c>
      <c r="DA11" s="626"/>
      <c r="DB11" s="626"/>
      <c r="DC11" s="626"/>
      <c r="DD11" s="632">
        <v>29287</v>
      </c>
      <c r="DE11" s="624"/>
      <c r="DF11" s="624"/>
      <c r="DG11" s="624"/>
      <c r="DH11" s="624"/>
      <c r="DI11" s="624"/>
      <c r="DJ11" s="624"/>
      <c r="DK11" s="624"/>
      <c r="DL11" s="624"/>
      <c r="DM11" s="624"/>
      <c r="DN11" s="624"/>
      <c r="DO11" s="624"/>
      <c r="DP11" s="625"/>
      <c r="DQ11" s="632">
        <v>87319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3360207</v>
      </c>
      <c r="BH12" s="624"/>
      <c r="BI12" s="624"/>
      <c r="BJ12" s="624"/>
      <c r="BK12" s="624"/>
      <c r="BL12" s="624"/>
      <c r="BM12" s="624"/>
      <c r="BN12" s="625"/>
      <c r="BO12" s="626">
        <v>45.6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141298</v>
      </c>
      <c r="CS12" s="624"/>
      <c r="CT12" s="624"/>
      <c r="CU12" s="624"/>
      <c r="CV12" s="624"/>
      <c r="CW12" s="624"/>
      <c r="CX12" s="624"/>
      <c r="CY12" s="625"/>
      <c r="CZ12" s="626">
        <v>0.7</v>
      </c>
      <c r="DA12" s="626"/>
      <c r="DB12" s="626"/>
      <c r="DC12" s="626"/>
      <c r="DD12" s="632" t="s">
        <v>122</v>
      </c>
      <c r="DE12" s="624"/>
      <c r="DF12" s="624"/>
      <c r="DG12" s="624"/>
      <c r="DH12" s="624"/>
      <c r="DI12" s="624"/>
      <c r="DJ12" s="624"/>
      <c r="DK12" s="624"/>
      <c r="DL12" s="624"/>
      <c r="DM12" s="624"/>
      <c r="DN12" s="624"/>
      <c r="DO12" s="624"/>
      <c r="DP12" s="625"/>
      <c r="DQ12" s="632">
        <v>126659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3358706</v>
      </c>
      <c r="BH13" s="624"/>
      <c r="BI13" s="624"/>
      <c r="BJ13" s="624"/>
      <c r="BK13" s="624"/>
      <c r="BL13" s="624"/>
      <c r="BM13" s="624"/>
      <c r="BN13" s="625"/>
      <c r="BO13" s="626">
        <v>45.6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1609480</v>
      </c>
      <c r="CS13" s="624"/>
      <c r="CT13" s="624"/>
      <c r="CU13" s="624"/>
      <c r="CV13" s="624"/>
      <c r="CW13" s="624"/>
      <c r="CX13" s="624"/>
      <c r="CY13" s="625"/>
      <c r="CZ13" s="626">
        <v>7.7</v>
      </c>
      <c r="DA13" s="626"/>
      <c r="DB13" s="626"/>
      <c r="DC13" s="626"/>
      <c r="DD13" s="632">
        <v>738575</v>
      </c>
      <c r="DE13" s="624"/>
      <c r="DF13" s="624"/>
      <c r="DG13" s="624"/>
      <c r="DH13" s="624"/>
      <c r="DI13" s="624"/>
      <c r="DJ13" s="624"/>
      <c r="DK13" s="624"/>
      <c r="DL13" s="624"/>
      <c r="DM13" s="624"/>
      <c r="DN13" s="624"/>
      <c r="DO13" s="624"/>
      <c r="DP13" s="625"/>
      <c r="DQ13" s="632">
        <v>1152830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213</v>
      </c>
      <c r="S14" s="624"/>
      <c r="T14" s="624"/>
      <c r="U14" s="624"/>
      <c r="V14" s="624"/>
      <c r="W14" s="624"/>
      <c r="X14" s="624"/>
      <c r="Y14" s="625"/>
      <c r="Z14" s="626">
        <v>0</v>
      </c>
      <c r="AA14" s="626"/>
      <c r="AB14" s="626"/>
      <c r="AC14" s="626"/>
      <c r="AD14" s="627">
        <v>213</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167636</v>
      </c>
      <c r="BH14" s="624"/>
      <c r="BI14" s="624"/>
      <c r="BJ14" s="624"/>
      <c r="BK14" s="624"/>
      <c r="BL14" s="624"/>
      <c r="BM14" s="624"/>
      <c r="BN14" s="625"/>
      <c r="BO14" s="626">
        <v>2.2999999999999998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947986</v>
      </c>
      <c r="CS14" s="624"/>
      <c r="CT14" s="624"/>
      <c r="CU14" s="624"/>
      <c r="CV14" s="624"/>
      <c r="CW14" s="624"/>
      <c r="CX14" s="624"/>
      <c r="CY14" s="625"/>
      <c r="CZ14" s="626">
        <v>4.5999999999999996</v>
      </c>
      <c r="DA14" s="626"/>
      <c r="DB14" s="626"/>
      <c r="DC14" s="626"/>
      <c r="DD14" s="632">
        <v>85371</v>
      </c>
      <c r="DE14" s="624"/>
      <c r="DF14" s="624"/>
      <c r="DG14" s="624"/>
      <c r="DH14" s="624"/>
      <c r="DI14" s="624"/>
      <c r="DJ14" s="624"/>
      <c r="DK14" s="624"/>
      <c r="DL14" s="624"/>
      <c r="DM14" s="624"/>
      <c r="DN14" s="624"/>
      <c r="DO14" s="624"/>
      <c r="DP14" s="625"/>
      <c r="DQ14" s="632">
        <v>849716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339365</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2423265</v>
      </c>
      <c r="CS15" s="624"/>
      <c r="CT15" s="624"/>
      <c r="CU15" s="624"/>
      <c r="CV15" s="624"/>
      <c r="CW15" s="624"/>
      <c r="CX15" s="624"/>
      <c r="CY15" s="625"/>
      <c r="CZ15" s="626">
        <v>11.7</v>
      </c>
      <c r="DA15" s="626"/>
      <c r="DB15" s="626"/>
      <c r="DC15" s="626"/>
      <c r="DD15" s="632">
        <v>331350</v>
      </c>
      <c r="DE15" s="624"/>
      <c r="DF15" s="624"/>
      <c r="DG15" s="624"/>
      <c r="DH15" s="624"/>
      <c r="DI15" s="624"/>
      <c r="DJ15" s="624"/>
      <c r="DK15" s="624"/>
      <c r="DL15" s="624"/>
      <c r="DM15" s="624"/>
      <c r="DN15" s="624"/>
      <c r="DO15" s="624"/>
      <c r="DP15" s="625"/>
      <c r="DQ15" s="632">
        <v>1678979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25512</v>
      </c>
      <c r="S16" s="624"/>
      <c r="T16" s="624"/>
      <c r="U16" s="624"/>
      <c r="V16" s="624"/>
      <c r="W16" s="624"/>
      <c r="X16" s="624"/>
      <c r="Y16" s="625"/>
      <c r="Z16" s="626">
        <v>0.1</v>
      </c>
      <c r="AA16" s="626"/>
      <c r="AB16" s="626"/>
      <c r="AC16" s="626"/>
      <c r="AD16" s="627">
        <v>25512</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85252</v>
      </c>
      <c r="S17" s="624"/>
      <c r="T17" s="624"/>
      <c r="U17" s="624"/>
      <c r="V17" s="624"/>
      <c r="W17" s="624"/>
      <c r="X17" s="624"/>
      <c r="Y17" s="625"/>
      <c r="Z17" s="626">
        <v>0.4</v>
      </c>
      <c r="AA17" s="626"/>
      <c r="AB17" s="626"/>
      <c r="AC17" s="626"/>
      <c r="AD17" s="627">
        <v>85252</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1227374</v>
      </c>
      <c r="CS17" s="624"/>
      <c r="CT17" s="624"/>
      <c r="CU17" s="624"/>
      <c r="CV17" s="624"/>
      <c r="CW17" s="624"/>
      <c r="CX17" s="624"/>
      <c r="CY17" s="625"/>
      <c r="CZ17" s="626">
        <v>5.9</v>
      </c>
      <c r="DA17" s="626"/>
      <c r="DB17" s="626"/>
      <c r="DC17" s="626"/>
      <c r="DD17" s="632" t="s">
        <v>122</v>
      </c>
      <c r="DE17" s="624"/>
      <c r="DF17" s="624"/>
      <c r="DG17" s="624"/>
      <c r="DH17" s="624"/>
      <c r="DI17" s="624"/>
      <c r="DJ17" s="624"/>
      <c r="DK17" s="624"/>
      <c r="DL17" s="624"/>
      <c r="DM17" s="624"/>
      <c r="DN17" s="624"/>
      <c r="DO17" s="624"/>
      <c r="DP17" s="625"/>
      <c r="DQ17" s="632">
        <v>1223431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97899</v>
      </c>
      <c r="S18" s="624"/>
      <c r="T18" s="624"/>
      <c r="U18" s="624"/>
      <c r="V18" s="624"/>
      <c r="W18" s="624"/>
      <c r="X18" s="624"/>
      <c r="Y18" s="625"/>
      <c r="Z18" s="626">
        <v>0.5</v>
      </c>
      <c r="AA18" s="626"/>
      <c r="AB18" s="626"/>
      <c r="AC18" s="626"/>
      <c r="AD18" s="627">
        <v>97899</v>
      </c>
      <c r="AE18" s="627"/>
      <c r="AF18" s="627"/>
      <c r="AG18" s="627"/>
      <c r="AH18" s="627"/>
      <c r="AI18" s="627"/>
      <c r="AJ18" s="627"/>
      <c r="AK18" s="627"/>
      <c r="AL18" s="628">
        <v>0.8</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91398</v>
      </c>
      <c r="S19" s="624"/>
      <c r="T19" s="624"/>
      <c r="U19" s="624"/>
      <c r="V19" s="624"/>
      <c r="W19" s="624"/>
      <c r="X19" s="624"/>
      <c r="Y19" s="625"/>
      <c r="Z19" s="626">
        <v>0.4</v>
      </c>
      <c r="AA19" s="626"/>
      <c r="AB19" s="626"/>
      <c r="AC19" s="626"/>
      <c r="AD19" s="627">
        <v>91398</v>
      </c>
      <c r="AE19" s="627"/>
      <c r="AF19" s="627"/>
      <c r="AG19" s="627"/>
      <c r="AH19" s="627"/>
      <c r="AI19" s="627"/>
      <c r="AJ19" s="627"/>
      <c r="AK19" s="627"/>
      <c r="AL19" s="628">
        <v>0.8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6501</v>
      </c>
      <c r="S20" s="624"/>
      <c r="T20" s="624"/>
      <c r="U20" s="624"/>
      <c r="V20" s="624"/>
      <c r="W20" s="624"/>
      <c r="X20" s="624"/>
      <c r="Y20" s="625"/>
      <c r="Z20" s="626">
        <v>0</v>
      </c>
      <c r="AA20" s="626"/>
      <c r="AB20" s="626"/>
      <c r="AC20" s="626"/>
      <c r="AD20" s="627">
        <v>6501</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20789234</v>
      </c>
      <c r="CS20" s="624"/>
      <c r="CT20" s="624"/>
      <c r="CU20" s="624"/>
      <c r="CV20" s="624"/>
      <c r="CW20" s="624"/>
      <c r="CX20" s="624"/>
      <c r="CY20" s="625"/>
      <c r="CZ20" s="626">
        <v>100</v>
      </c>
      <c r="DA20" s="626"/>
      <c r="DB20" s="626"/>
      <c r="DC20" s="626"/>
      <c r="DD20" s="632">
        <v>1420465</v>
      </c>
      <c r="DE20" s="624"/>
      <c r="DF20" s="624"/>
      <c r="DG20" s="624"/>
      <c r="DH20" s="624"/>
      <c r="DI20" s="624"/>
      <c r="DJ20" s="624"/>
      <c r="DK20" s="624"/>
      <c r="DL20" s="624"/>
      <c r="DM20" s="624"/>
      <c r="DN20" s="624"/>
      <c r="DO20" s="624"/>
      <c r="DP20" s="625"/>
      <c r="DQ20" s="632">
        <v>13985532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3215679</v>
      </c>
      <c r="S21" s="624"/>
      <c r="T21" s="624"/>
      <c r="U21" s="624"/>
      <c r="V21" s="624"/>
      <c r="W21" s="624"/>
      <c r="X21" s="624"/>
      <c r="Y21" s="625"/>
      <c r="Z21" s="626">
        <v>14.8</v>
      </c>
      <c r="AA21" s="626"/>
      <c r="AB21" s="626"/>
      <c r="AC21" s="626"/>
      <c r="AD21" s="627">
        <v>2890337</v>
      </c>
      <c r="AE21" s="627"/>
      <c r="AF21" s="627"/>
      <c r="AG21" s="627"/>
      <c r="AH21" s="627"/>
      <c r="AI21" s="627"/>
      <c r="AJ21" s="627"/>
      <c r="AK21" s="627"/>
      <c r="AL21" s="628">
        <v>23.8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2890337</v>
      </c>
      <c r="S22" s="624"/>
      <c r="T22" s="624"/>
      <c r="U22" s="624"/>
      <c r="V22" s="624"/>
      <c r="W22" s="624"/>
      <c r="X22" s="624"/>
      <c r="Y22" s="625"/>
      <c r="Z22" s="626">
        <v>13.3</v>
      </c>
      <c r="AA22" s="626"/>
      <c r="AB22" s="626"/>
      <c r="AC22" s="626"/>
      <c r="AD22" s="627">
        <v>2890337</v>
      </c>
      <c r="AE22" s="627"/>
      <c r="AF22" s="627"/>
      <c r="AG22" s="627"/>
      <c r="AH22" s="627"/>
      <c r="AI22" s="627"/>
      <c r="AJ22" s="627"/>
      <c r="AK22" s="627"/>
      <c r="AL22" s="628">
        <v>23.8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325342</v>
      </c>
      <c r="S23" s="624"/>
      <c r="T23" s="624"/>
      <c r="U23" s="624"/>
      <c r="V23" s="624"/>
      <c r="W23" s="624"/>
      <c r="X23" s="624"/>
      <c r="Y23" s="625"/>
      <c r="Z23" s="626">
        <v>1.5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9954176</v>
      </c>
      <c r="CS24" s="613"/>
      <c r="CT24" s="613"/>
      <c r="CU24" s="613"/>
      <c r="CV24" s="613"/>
      <c r="CW24" s="613"/>
      <c r="CX24" s="613"/>
      <c r="CY24" s="614"/>
      <c r="CZ24" s="617">
        <v>47.9</v>
      </c>
      <c r="DA24" s="618"/>
      <c r="DB24" s="618"/>
      <c r="DC24" s="634"/>
      <c r="DD24" s="658">
        <v>6422139</v>
      </c>
      <c r="DE24" s="613"/>
      <c r="DF24" s="613"/>
      <c r="DG24" s="613"/>
      <c r="DH24" s="613"/>
      <c r="DI24" s="613"/>
      <c r="DJ24" s="613"/>
      <c r="DK24" s="614"/>
      <c r="DL24" s="658">
        <v>5863881</v>
      </c>
      <c r="DM24" s="613"/>
      <c r="DN24" s="613"/>
      <c r="DO24" s="613"/>
      <c r="DP24" s="613"/>
      <c r="DQ24" s="613"/>
      <c r="DR24" s="613"/>
      <c r="DS24" s="613"/>
      <c r="DT24" s="613"/>
      <c r="DU24" s="613"/>
      <c r="DV24" s="614"/>
      <c r="DW24" s="617">
        <v>47.8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12435869</v>
      </c>
      <c r="S25" s="624"/>
      <c r="T25" s="624"/>
      <c r="U25" s="624"/>
      <c r="V25" s="624"/>
      <c r="W25" s="624"/>
      <c r="X25" s="624"/>
      <c r="Y25" s="625"/>
      <c r="Z25" s="626">
        <v>57.3</v>
      </c>
      <c r="AA25" s="626"/>
      <c r="AB25" s="626"/>
      <c r="AC25" s="626"/>
      <c r="AD25" s="627">
        <v>12110527</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3410378</v>
      </c>
      <c r="CS25" s="655"/>
      <c r="CT25" s="655"/>
      <c r="CU25" s="655"/>
      <c r="CV25" s="655"/>
      <c r="CW25" s="655"/>
      <c r="CX25" s="655"/>
      <c r="CY25" s="656"/>
      <c r="CZ25" s="628">
        <v>16.399999999999999</v>
      </c>
      <c r="DA25" s="653"/>
      <c r="DB25" s="653"/>
      <c r="DC25" s="657"/>
      <c r="DD25" s="632">
        <v>3124036</v>
      </c>
      <c r="DE25" s="655"/>
      <c r="DF25" s="655"/>
      <c r="DG25" s="655"/>
      <c r="DH25" s="655"/>
      <c r="DI25" s="655"/>
      <c r="DJ25" s="655"/>
      <c r="DK25" s="656"/>
      <c r="DL25" s="632">
        <v>3115466</v>
      </c>
      <c r="DM25" s="655"/>
      <c r="DN25" s="655"/>
      <c r="DO25" s="655"/>
      <c r="DP25" s="655"/>
      <c r="DQ25" s="655"/>
      <c r="DR25" s="655"/>
      <c r="DS25" s="655"/>
      <c r="DT25" s="655"/>
      <c r="DU25" s="655"/>
      <c r="DV25" s="656"/>
      <c r="DW25" s="628">
        <v>25.4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4710</v>
      </c>
      <c r="S26" s="624"/>
      <c r="T26" s="624"/>
      <c r="U26" s="624"/>
      <c r="V26" s="624"/>
      <c r="W26" s="624"/>
      <c r="X26" s="624"/>
      <c r="Y26" s="625"/>
      <c r="Z26" s="626">
        <v>0</v>
      </c>
      <c r="AA26" s="626"/>
      <c r="AB26" s="626"/>
      <c r="AC26" s="626"/>
      <c r="AD26" s="627">
        <v>4710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1757178</v>
      </c>
      <c r="CS26" s="624"/>
      <c r="CT26" s="624"/>
      <c r="CU26" s="624"/>
      <c r="CV26" s="624"/>
      <c r="CW26" s="624"/>
      <c r="CX26" s="624"/>
      <c r="CY26" s="625"/>
      <c r="CZ26" s="628">
        <v>8.5</v>
      </c>
      <c r="DA26" s="653"/>
      <c r="DB26" s="653"/>
      <c r="DC26" s="657"/>
      <c r="DD26" s="632">
        <v>1690201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31761</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7370534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5316435</v>
      </c>
      <c r="CS27" s="655"/>
      <c r="CT27" s="655"/>
      <c r="CU27" s="655"/>
      <c r="CV27" s="655"/>
      <c r="CW27" s="655"/>
      <c r="CX27" s="655"/>
      <c r="CY27" s="656"/>
      <c r="CZ27" s="628">
        <v>25.6</v>
      </c>
      <c r="DA27" s="653"/>
      <c r="DB27" s="653"/>
      <c r="DC27" s="657"/>
      <c r="DD27" s="632">
        <v>2074683</v>
      </c>
      <c r="DE27" s="655"/>
      <c r="DF27" s="655"/>
      <c r="DG27" s="655"/>
      <c r="DH27" s="655"/>
      <c r="DI27" s="655"/>
      <c r="DJ27" s="655"/>
      <c r="DK27" s="656"/>
      <c r="DL27" s="632">
        <v>1595579</v>
      </c>
      <c r="DM27" s="655"/>
      <c r="DN27" s="655"/>
      <c r="DO27" s="655"/>
      <c r="DP27" s="655"/>
      <c r="DQ27" s="655"/>
      <c r="DR27" s="655"/>
      <c r="DS27" s="655"/>
      <c r="DT27" s="655"/>
      <c r="DU27" s="655"/>
      <c r="DV27" s="656"/>
      <c r="DW27" s="628">
        <v>13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269179</v>
      </c>
      <c r="S28" s="624"/>
      <c r="T28" s="624"/>
      <c r="U28" s="624"/>
      <c r="V28" s="624"/>
      <c r="W28" s="624"/>
      <c r="X28" s="624"/>
      <c r="Y28" s="625"/>
      <c r="Z28" s="626">
        <v>1.2</v>
      </c>
      <c r="AA28" s="626"/>
      <c r="AB28" s="626"/>
      <c r="AC28" s="626"/>
      <c r="AD28" s="627">
        <v>18003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1227363</v>
      </c>
      <c r="CS28" s="624"/>
      <c r="CT28" s="624"/>
      <c r="CU28" s="624"/>
      <c r="CV28" s="624"/>
      <c r="CW28" s="624"/>
      <c r="CX28" s="624"/>
      <c r="CY28" s="625"/>
      <c r="CZ28" s="628">
        <v>5.9</v>
      </c>
      <c r="DA28" s="653"/>
      <c r="DB28" s="653"/>
      <c r="DC28" s="657"/>
      <c r="DD28" s="632">
        <v>1223420</v>
      </c>
      <c r="DE28" s="624"/>
      <c r="DF28" s="624"/>
      <c r="DG28" s="624"/>
      <c r="DH28" s="624"/>
      <c r="DI28" s="624"/>
      <c r="DJ28" s="624"/>
      <c r="DK28" s="625"/>
      <c r="DL28" s="632">
        <v>1152836</v>
      </c>
      <c r="DM28" s="624"/>
      <c r="DN28" s="624"/>
      <c r="DO28" s="624"/>
      <c r="DP28" s="624"/>
      <c r="DQ28" s="624"/>
      <c r="DR28" s="624"/>
      <c r="DS28" s="624"/>
      <c r="DT28" s="624"/>
      <c r="DU28" s="624"/>
      <c r="DV28" s="625"/>
      <c r="DW28" s="628">
        <v>9.4</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115041</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1227363</v>
      </c>
      <c r="CS29" s="655"/>
      <c r="CT29" s="655"/>
      <c r="CU29" s="655"/>
      <c r="CV29" s="655"/>
      <c r="CW29" s="655"/>
      <c r="CX29" s="655"/>
      <c r="CY29" s="656"/>
      <c r="CZ29" s="628">
        <v>5.9</v>
      </c>
      <c r="DA29" s="653"/>
      <c r="DB29" s="653"/>
      <c r="DC29" s="657"/>
      <c r="DD29" s="632">
        <v>1223420</v>
      </c>
      <c r="DE29" s="655"/>
      <c r="DF29" s="655"/>
      <c r="DG29" s="655"/>
      <c r="DH29" s="655"/>
      <c r="DI29" s="655"/>
      <c r="DJ29" s="655"/>
      <c r="DK29" s="656"/>
      <c r="DL29" s="632">
        <v>1152836</v>
      </c>
      <c r="DM29" s="655"/>
      <c r="DN29" s="655"/>
      <c r="DO29" s="655"/>
      <c r="DP29" s="655"/>
      <c r="DQ29" s="655"/>
      <c r="DR29" s="655"/>
      <c r="DS29" s="655"/>
      <c r="DT29" s="655"/>
      <c r="DU29" s="655"/>
      <c r="DV29" s="656"/>
      <c r="DW29" s="628">
        <v>9.4</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3315539</v>
      </c>
      <c r="S30" s="624"/>
      <c r="T30" s="624"/>
      <c r="U30" s="624"/>
      <c r="V30" s="624"/>
      <c r="W30" s="624"/>
      <c r="X30" s="624"/>
      <c r="Y30" s="625"/>
      <c r="Z30" s="626">
        <v>15.3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1201399</v>
      </c>
      <c r="CS30" s="624"/>
      <c r="CT30" s="624"/>
      <c r="CU30" s="624"/>
      <c r="CV30" s="624"/>
      <c r="CW30" s="624"/>
      <c r="CX30" s="624"/>
      <c r="CY30" s="625"/>
      <c r="CZ30" s="628">
        <v>5.8</v>
      </c>
      <c r="DA30" s="653"/>
      <c r="DB30" s="653"/>
      <c r="DC30" s="657"/>
      <c r="DD30" s="632">
        <v>1197456</v>
      </c>
      <c r="DE30" s="624"/>
      <c r="DF30" s="624"/>
      <c r="DG30" s="624"/>
      <c r="DH30" s="624"/>
      <c r="DI30" s="624"/>
      <c r="DJ30" s="624"/>
      <c r="DK30" s="625"/>
      <c r="DL30" s="632">
        <v>1126872</v>
      </c>
      <c r="DM30" s="624"/>
      <c r="DN30" s="624"/>
      <c r="DO30" s="624"/>
      <c r="DP30" s="624"/>
      <c r="DQ30" s="624"/>
      <c r="DR30" s="624"/>
      <c r="DS30" s="624"/>
      <c r="DT30" s="624"/>
      <c r="DU30" s="624"/>
      <c r="DV30" s="625"/>
      <c r="DW30" s="628">
        <v>9.1999999999999993</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v>
      </c>
      <c r="BH31" s="667"/>
      <c r="BI31" s="667"/>
      <c r="BJ31" s="667"/>
      <c r="BK31" s="667"/>
      <c r="BL31" s="667"/>
      <c r="BM31" s="618">
        <v>97.2</v>
      </c>
      <c r="BN31" s="667"/>
      <c r="BO31" s="667"/>
      <c r="BP31" s="667"/>
      <c r="BQ31" s="668"/>
      <c r="BR31" s="679">
        <v>99.1</v>
      </c>
      <c r="BS31" s="667"/>
      <c r="BT31" s="667"/>
      <c r="BU31" s="667"/>
      <c r="BV31" s="667"/>
      <c r="BW31" s="667"/>
      <c r="BX31" s="618">
        <v>97.3</v>
      </c>
      <c r="BY31" s="667"/>
      <c r="BZ31" s="667"/>
      <c r="CA31" s="667"/>
      <c r="CB31" s="668"/>
      <c r="CD31" s="661"/>
      <c r="CE31" s="662"/>
      <c r="CF31" s="620" t="s">
        <v>300</v>
      </c>
      <c r="CG31" s="621"/>
      <c r="CH31" s="621"/>
      <c r="CI31" s="621"/>
      <c r="CJ31" s="621"/>
      <c r="CK31" s="621"/>
      <c r="CL31" s="621"/>
      <c r="CM31" s="621"/>
      <c r="CN31" s="621"/>
      <c r="CO31" s="621"/>
      <c r="CP31" s="621"/>
      <c r="CQ31" s="622"/>
      <c r="CR31" s="623">
        <v>25964</v>
      </c>
      <c r="CS31" s="655"/>
      <c r="CT31" s="655"/>
      <c r="CU31" s="655"/>
      <c r="CV31" s="655"/>
      <c r="CW31" s="655"/>
      <c r="CX31" s="655"/>
      <c r="CY31" s="656"/>
      <c r="CZ31" s="628">
        <v>0.1</v>
      </c>
      <c r="DA31" s="653"/>
      <c r="DB31" s="653"/>
      <c r="DC31" s="657"/>
      <c r="DD31" s="632">
        <v>25964</v>
      </c>
      <c r="DE31" s="655"/>
      <c r="DF31" s="655"/>
      <c r="DG31" s="655"/>
      <c r="DH31" s="655"/>
      <c r="DI31" s="655"/>
      <c r="DJ31" s="655"/>
      <c r="DK31" s="656"/>
      <c r="DL31" s="632">
        <v>25964</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1374964</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98.9</v>
      </c>
      <c r="BH32" s="655"/>
      <c r="BI32" s="655"/>
      <c r="BJ32" s="655"/>
      <c r="BK32" s="655"/>
      <c r="BL32" s="655"/>
      <c r="BM32" s="629">
        <v>96.8</v>
      </c>
      <c r="BN32" s="655"/>
      <c r="BO32" s="655"/>
      <c r="BP32" s="655"/>
      <c r="BQ32" s="678"/>
      <c r="BR32" s="680">
        <v>98.9</v>
      </c>
      <c r="BS32" s="655"/>
      <c r="BT32" s="655"/>
      <c r="BU32" s="655"/>
      <c r="BV32" s="655"/>
      <c r="BW32" s="655"/>
      <c r="BX32" s="629">
        <v>97</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16494</v>
      </c>
      <c r="S33" s="624"/>
      <c r="T33" s="624"/>
      <c r="U33" s="624"/>
      <c r="V33" s="624"/>
      <c r="W33" s="624"/>
      <c r="X33" s="624"/>
      <c r="Y33" s="625"/>
      <c r="Z33" s="626">
        <v>0.1</v>
      </c>
      <c r="AA33" s="626"/>
      <c r="AB33" s="626"/>
      <c r="AC33" s="626"/>
      <c r="AD33" s="627">
        <v>49</v>
      </c>
      <c r="AE33" s="627"/>
      <c r="AF33" s="627"/>
      <c r="AG33" s="627"/>
      <c r="AH33" s="627"/>
      <c r="AI33" s="627"/>
      <c r="AJ33" s="627"/>
      <c r="AK33" s="627"/>
      <c r="AL33" s="628">
        <v>0</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99.2</v>
      </c>
      <c r="BH33" s="682"/>
      <c r="BI33" s="682"/>
      <c r="BJ33" s="682"/>
      <c r="BK33" s="682"/>
      <c r="BL33" s="682"/>
      <c r="BM33" s="683">
        <v>97.5</v>
      </c>
      <c r="BN33" s="682"/>
      <c r="BO33" s="682"/>
      <c r="BP33" s="682"/>
      <c r="BQ33" s="684"/>
      <c r="BR33" s="681">
        <v>99.2</v>
      </c>
      <c r="BS33" s="682"/>
      <c r="BT33" s="682"/>
      <c r="BU33" s="682"/>
      <c r="BV33" s="682"/>
      <c r="BW33" s="682"/>
      <c r="BX33" s="683">
        <v>97.6</v>
      </c>
      <c r="BY33" s="682"/>
      <c r="BZ33" s="682"/>
      <c r="CA33" s="682"/>
      <c r="CB33" s="684"/>
      <c r="CD33" s="620" t="s">
        <v>307</v>
      </c>
      <c r="CE33" s="621"/>
      <c r="CF33" s="621"/>
      <c r="CG33" s="621"/>
      <c r="CH33" s="621"/>
      <c r="CI33" s="621"/>
      <c r="CJ33" s="621"/>
      <c r="CK33" s="621"/>
      <c r="CL33" s="621"/>
      <c r="CM33" s="621"/>
      <c r="CN33" s="621"/>
      <c r="CO33" s="621"/>
      <c r="CP33" s="621"/>
      <c r="CQ33" s="622"/>
      <c r="CR33" s="623">
        <v>9414593</v>
      </c>
      <c r="CS33" s="655"/>
      <c r="CT33" s="655"/>
      <c r="CU33" s="655"/>
      <c r="CV33" s="655"/>
      <c r="CW33" s="655"/>
      <c r="CX33" s="655"/>
      <c r="CY33" s="656"/>
      <c r="CZ33" s="628">
        <v>45.3</v>
      </c>
      <c r="DA33" s="653"/>
      <c r="DB33" s="653"/>
      <c r="DC33" s="657"/>
      <c r="DD33" s="632">
        <v>6984761</v>
      </c>
      <c r="DE33" s="655"/>
      <c r="DF33" s="655"/>
      <c r="DG33" s="655"/>
      <c r="DH33" s="655"/>
      <c r="DI33" s="655"/>
      <c r="DJ33" s="655"/>
      <c r="DK33" s="656"/>
      <c r="DL33" s="632">
        <v>4929363</v>
      </c>
      <c r="DM33" s="655"/>
      <c r="DN33" s="655"/>
      <c r="DO33" s="655"/>
      <c r="DP33" s="655"/>
      <c r="DQ33" s="655"/>
      <c r="DR33" s="655"/>
      <c r="DS33" s="655"/>
      <c r="DT33" s="655"/>
      <c r="DU33" s="655"/>
      <c r="DV33" s="656"/>
      <c r="DW33" s="628">
        <v>40.200000000000003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759693</v>
      </c>
      <c r="S34" s="624"/>
      <c r="T34" s="624"/>
      <c r="U34" s="624"/>
      <c r="V34" s="624"/>
      <c r="W34" s="624"/>
      <c r="X34" s="624"/>
      <c r="Y34" s="625"/>
      <c r="Z34" s="626">
        <v>3.5</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3658869</v>
      </c>
      <c r="CS34" s="624"/>
      <c r="CT34" s="624"/>
      <c r="CU34" s="624"/>
      <c r="CV34" s="624"/>
      <c r="CW34" s="624"/>
      <c r="CX34" s="624"/>
      <c r="CY34" s="625"/>
      <c r="CZ34" s="628">
        <v>17.600000000000001</v>
      </c>
      <c r="DA34" s="653"/>
      <c r="DB34" s="653"/>
      <c r="DC34" s="657"/>
      <c r="DD34" s="632">
        <v>2694272</v>
      </c>
      <c r="DE34" s="624"/>
      <c r="DF34" s="624"/>
      <c r="DG34" s="624"/>
      <c r="DH34" s="624"/>
      <c r="DI34" s="624"/>
      <c r="DJ34" s="624"/>
      <c r="DK34" s="625"/>
      <c r="DL34" s="632">
        <v>2525173</v>
      </c>
      <c r="DM34" s="624"/>
      <c r="DN34" s="624"/>
      <c r="DO34" s="624"/>
      <c r="DP34" s="624"/>
      <c r="DQ34" s="624"/>
      <c r="DR34" s="624"/>
      <c r="DS34" s="624"/>
      <c r="DT34" s="624"/>
      <c r="DU34" s="624"/>
      <c r="DV34" s="625"/>
      <c r="DW34" s="628">
        <v>20.6</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1143794</v>
      </c>
      <c r="S35" s="624"/>
      <c r="T35" s="624"/>
      <c r="U35" s="624"/>
      <c r="V35" s="624"/>
      <c r="W35" s="624"/>
      <c r="X35" s="624"/>
      <c r="Y35" s="625"/>
      <c r="Z35" s="626">
        <v>5.3</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291054</v>
      </c>
      <c r="CS35" s="655"/>
      <c r="CT35" s="655"/>
      <c r="CU35" s="655"/>
      <c r="CV35" s="655"/>
      <c r="CW35" s="655"/>
      <c r="CX35" s="655"/>
      <c r="CY35" s="656"/>
      <c r="CZ35" s="628">
        <v>1.4</v>
      </c>
      <c r="DA35" s="653"/>
      <c r="DB35" s="653"/>
      <c r="DC35" s="657"/>
      <c r="DD35" s="632">
        <v>192757</v>
      </c>
      <c r="DE35" s="655"/>
      <c r="DF35" s="655"/>
      <c r="DG35" s="655"/>
      <c r="DH35" s="655"/>
      <c r="DI35" s="655"/>
      <c r="DJ35" s="655"/>
      <c r="DK35" s="656"/>
      <c r="DL35" s="632">
        <v>148587</v>
      </c>
      <c r="DM35" s="655"/>
      <c r="DN35" s="655"/>
      <c r="DO35" s="655"/>
      <c r="DP35" s="655"/>
      <c r="DQ35" s="655"/>
      <c r="DR35" s="655"/>
      <c r="DS35" s="655"/>
      <c r="DT35" s="655"/>
      <c r="DU35" s="655"/>
      <c r="DV35" s="656"/>
      <c r="DW35" s="628">
        <v>1.2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1184738</v>
      </c>
      <c r="S36" s="624"/>
      <c r="T36" s="624"/>
      <c r="U36" s="624"/>
      <c r="V36" s="624"/>
      <c r="W36" s="624"/>
      <c r="X36" s="624"/>
      <c r="Y36" s="625"/>
      <c r="Z36" s="626">
        <v>5.5</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1641205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59311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2475687</v>
      </c>
      <c r="CS36" s="624"/>
      <c r="CT36" s="624"/>
      <c r="CU36" s="624"/>
      <c r="CV36" s="624"/>
      <c r="CW36" s="624"/>
      <c r="CX36" s="624"/>
      <c r="CY36" s="625"/>
      <c r="CZ36" s="628">
        <v>11.9</v>
      </c>
      <c r="DA36" s="653"/>
      <c r="DB36" s="653"/>
      <c r="DC36" s="657"/>
      <c r="DD36" s="632">
        <v>2132857</v>
      </c>
      <c r="DE36" s="624"/>
      <c r="DF36" s="624"/>
      <c r="DG36" s="624"/>
      <c r="DH36" s="624"/>
      <c r="DI36" s="624"/>
      <c r="DJ36" s="624"/>
      <c r="DK36" s="625"/>
      <c r="DL36" s="632">
        <v>1611384</v>
      </c>
      <c r="DM36" s="624"/>
      <c r="DN36" s="624"/>
      <c r="DO36" s="624"/>
      <c r="DP36" s="624"/>
      <c r="DQ36" s="624"/>
      <c r="DR36" s="624"/>
      <c r="DS36" s="624"/>
      <c r="DT36" s="624"/>
      <c r="DU36" s="624"/>
      <c r="DV36" s="625"/>
      <c r="DW36" s="628">
        <v>13.1</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637868</v>
      </c>
      <c r="S37" s="624"/>
      <c r="T37" s="624"/>
      <c r="U37" s="624"/>
      <c r="V37" s="624"/>
      <c r="W37" s="624"/>
      <c r="X37" s="624"/>
      <c r="Y37" s="625"/>
      <c r="Z37" s="626">
        <v>2.9</v>
      </c>
      <c r="AA37" s="626"/>
      <c r="AB37" s="626"/>
      <c r="AC37" s="626"/>
      <c r="AD37" s="627">
        <v>21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220414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37560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553301</v>
      </c>
      <c r="CS37" s="655"/>
      <c r="CT37" s="655"/>
      <c r="CU37" s="655"/>
      <c r="CV37" s="655"/>
      <c r="CW37" s="655"/>
      <c r="CX37" s="655"/>
      <c r="CY37" s="656"/>
      <c r="CZ37" s="628">
        <v>2.7</v>
      </c>
      <c r="DA37" s="653"/>
      <c r="DB37" s="653"/>
      <c r="DC37" s="657"/>
      <c r="DD37" s="632">
        <v>549597</v>
      </c>
      <c r="DE37" s="655"/>
      <c r="DF37" s="655"/>
      <c r="DG37" s="655"/>
      <c r="DH37" s="655"/>
      <c r="DI37" s="655"/>
      <c r="DJ37" s="655"/>
      <c r="DK37" s="656"/>
      <c r="DL37" s="632">
        <v>431143</v>
      </c>
      <c r="DM37" s="655"/>
      <c r="DN37" s="655"/>
      <c r="DO37" s="655"/>
      <c r="DP37" s="655"/>
      <c r="DQ37" s="655"/>
      <c r="DR37" s="655"/>
      <c r="DS37" s="655"/>
      <c r="DT37" s="655"/>
      <c r="DU37" s="655"/>
      <c r="DV37" s="656"/>
      <c r="DW37" s="628">
        <v>3.5</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397800</v>
      </c>
      <c r="S38" s="624"/>
      <c r="T38" s="624"/>
      <c r="U38" s="624"/>
      <c r="V38" s="624"/>
      <c r="W38" s="624"/>
      <c r="X38" s="624"/>
      <c r="Y38" s="625"/>
      <c r="Z38" s="626">
        <v>1.8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34681</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5830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1402904</v>
      </c>
      <c r="CS38" s="624"/>
      <c r="CT38" s="624"/>
      <c r="CU38" s="624"/>
      <c r="CV38" s="624"/>
      <c r="CW38" s="624"/>
      <c r="CX38" s="624"/>
      <c r="CY38" s="625"/>
      <c r="CZ38" s="628">
        <v>6.7</v>
      </c>
      <c r="DA38" s="653"/>
      <c r="DB38" s="653"/>
      <c r="DC38" s="657"/>
      <c r="DD38" s="632">
        <v>1147004</v>
      </c>
      <c r="DE38" s="624"/>
      <c r="DF38" s="624"/>
      <c r="DG38" s="624"/>
      <c r="DH38" s="624"/>
      <c r="DI38" s="624"/>
      <c r="DJ38" s="624"/>
      <c r="DK38" s="625"/>
      <c r="DL38" s="632">
        <v>639219</v>
      </c>
      <c r="DM38" s="624"/>
      <c r="DN38" s="624"/>
      <c r="DO38" s="624"/>
      <c r="DP38" s="624"/>
      <c r="DQ38" s="624"/>
      <c r="DR38" s="624"/>
      <c r="DS38" s="624"/>
      <c r="DT38" s="624"/>
      <c r="DU38" s="624"/>
      <c r="DV38" s="625"/>
      <c r="DW38" s="628">
        <v>5.2</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711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8843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1471613</v>
      </c>
      <c r="CS39" s="655"/>
      <c r="CT39" s="655"/>
      <c r="CU39" s="655"/>
      <c r="CV39" s="655"/>
      <c r="CW39" s="655"/>
      <c r="CX39" s="655"/>
      <c r="CY39" s="656"/>
      <c r="CZ39" s="628">
        <v>7.1</v>
      </c>
      <c r="DA39" s="653"/>
      <c r="DB39" s="653"/>
      <c r="DC39" s="657"/>
      <c r="DD39" s="632">
        <v>704905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133400</v>
      </c>
      <c r="S40" s="624"/>
      <c r="T40" s="624"/>
      <c r="U40" s="624"/>
      <c r="V40" s="624"/>
      <c r="W40" s="624"/>
      <c r="X40" s="624"/>
      <c r="Y40" s="625"/>
      <c r="Z40" s="626">
        <v>0.6</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95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114466</v>
      </c>
      <c r="CS40" s="624"/>
      <c r="CT40" s="624"/>
      <c r="CU40" s="624"/>
      <c r="CV40" s="624"/>
      <c r="CW40" s="624"/>
      <c r="CX40" s="624"/>
      <c r="CY40" s="625"/>
      <c r="CZ40" s="628">
        <v>0.6</v>
      </c>
      <c r="DA40" s="653"/>
      <c r="DB40" s="653"/>
      <c r="DC40" s="657"/>
      <c r="DD40" s="632">
        <v>112966</v>
      </c>
      <c r="DE40" s="624"/>
      <c r="DF40" s="624"/>
      <c r="DG40" s="624"/>
      <c r="DH40" s="624"/>
      <c r="DI40" s="624"/>
      <c r="DJ40" s="624"/>
      <c r="DK40" s="625"/>
      <c r="DL40" s="632">
        <v>5000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21687450</v>
      </c>
      <c r="S41" s="696"/>
      <c r="T41" s="696"/>
      <c r="U41" s="696"/>
      <c r="V41" s="696"/>
      <c r="W41" s="696"/>
      <c r="X41" s="696"/>
      <c r="Y41" s="700"/>
      <c r="Z41" s="701">
        <v>100</v>
      </c>
      <c r="AA41" s="701"/>
      <c r="AB41" s="701"/>
      <c r="AC41" s="701"/>
      <c r="AD41" s="702">
        <v>12133310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308688</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1076711</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363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1420465</v>
      </c>
      <c r="CS42" s="655"/>
      <c r="CT42" s="655"/>
      <c r="CU42" s="655"/>
      <c r="CV42" s="655"/>
      <c r="CW42" s="655"/>
      <c r="CX42" s="655"/>
      <c r="CY42" s="656"/>
      <c r="CZ42" s="628">
        <v>6.8</v>
      </c>
      <c r="DA42" s="653"/>
      <c r="DB42" s="653"/>
      <c r="DC42" s="657"/>
      <c r="DD42" s="632">
        <v>578632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30258</v>
      </c>
      <c r="CS43" s="655"/>
      <c r="CT43" s="655"/>
      <c r="CU43" s="655"/>
      <c r="CV43" s="655"/>
      <c r="CW43" s="655"/>
      <c r="CX43" s="655"/>
      <c r="CY43" s="656"/>
      <c r="CZ43" s="628">
        <v>0.1</v>
      </c>
      <c r="DA43" s="653"/>
      <c r="DB43" s="653"/>
      <c r="DC43" s="657"/>
      <c r="DD43" s="632">
        <v>30258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1420465</v>
      </c>
      <c r="CS44" s="624"/>
      <c r="CT44" s="624"/>
      <c r="CU44" s="624"/>
      <c r="CV44" s="624"/>
      <c r="CW44" s="624"/>
      <c r="CX44" s="624"/>
      <c r="CY44" s="625"/>
      <c r="CZ44" s="628">
        <v>6.8</v>
      </c>
      <c r="DA44" s="629"/>
      <c r="DB44" s="629"/>
      <c r="DC44" s="635"/>
      <c r="DD44" s="632">
        <v>578632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137083</v>
      </c>
      <c r="CS45" s="655"/>
      <c r="CT45" s="655"/>
      <c r="CU45" s="655"/>
      <c r="CV45" s="655"/>
      <c r="CW45" s="655"/>
      <c r="CX45" s="655"/>
      <c r="CY45" s="656"/>
      <c r="CZ45" s="628">
        <v>0.7</v>
      </c>
      <c r="DA45" s="653"/>
      <c r="DB45" s="653"/>
      <c r="DC45" s="657"/>
      <c r="DD45" s="632">
        <v>9005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1266220</v>
      </c>
      <c r="CS46" s="624"/>
      <c r="CT46" s="624"/>
      <c r="CU46" s="624"/>
      <c r="CV46" s="624"/>
      <c r="CW46" s="624"/>
      <c r="CX46" s="624"/>
      <c r="CY46" s="625"/>
      <c r="CZ46" s="628">
        <v>6.1</v>
      </c>
      <c r="DA46" s="629"/>
      <c r="DB46" s="629"/>
      <c r="DC46" s="635"/>
      <c r="DD46" s="632">
        <v>552465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20789234</v>
      </c>
      <c r="CS49" s="682"/>
      <c r="CT49" s="682"/>
      <c r="CU49" s="682"/>
      <c r="CV49" s="682"/>
      <c r="CW49" s="682"/>
      <c r="CX49" s="682"/>
      <c r="CY49" s="711"/>
      <c r="CZ49" s="703">
        <v>100</v>
      </c>
      <c r="DA49" s="712"/>
      <c r="DB49" s="712"/>
      <c r="DC49" s="713"/>
      <c r="DD49" s="714">
        <v>13985532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rpSL3dNcUz5B2LnQ/Upsoo3yGjxkBwVvtleg3iqIhmZ8oi+HNWMn6SvztQ6vFJiJRsOJX4CBvfEKPO/8Vd+rQ==" saltValue="/gtOhdWYYwIdO1inDvMo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6" zoomScale="70" zoomScaleNormal="25" zoomScaleSheetLayoutView="70" workbookViewId="0">
      <selection activeCell="AA28" sqref="AA28:AE28"/>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21694</v>
      </c>
      <c r="R7" s="753"/>
      <c r="S7" s="753"/>
      <c r="T7" s="753"/>
      <c r="U7" s="753"/>
      <c r="V7" s="753">
        <v>20796</v>
      </c>
      <c r="W7" s="753"/>
      <c r="X7" s="753"/>
      <c r="Y7" s="753"/>
      <c r="Z7" s="753"/>
      <c r="AA7" s="753">
        <v>898</v>
      </c>
      <c r="AB7" s="753"/>
      <c r="AC7" s="753"/>
      <c r="AD7" s="753"/>
      <c r="AE7" s="754"/>
      <c r="AF7" s="755">
        <v>626</v>
      </c>
      <c r="AG7" s="756"/>
      <c r="AH7" s="756"/>
      <c r="AI7" s="756"/>
      <c r="AJ7" s="757"/>
      <c r="AK7" s="758">
        <v>1143794</v>
      </c>
      <c r="AL7" s="759"/>
      <c r="AM7" s="759"/>
      <c r="AN7" s="759"/>
      <c r="AO7" s="759"/>
      <c r="AP7" s="759">
        <v>10882</v>
      </c>
      <c r="AQ7" s="759"/>
      <c r="AR7" s="759"/>
      <c r="AS7" s="759"/>
      <c r="AT7" s="759"/>
      <c r="AU7" s="760" t="s">
        <v>564</v>
      </c>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566</v>
      </c>
      <c r="BS7" s="746" t="s">
        <v>555</v>
      </c>
      <c r="BT7" s="747"/>
      <c r="BU7" s="747"/>
      <c r="BV7" s="747"/>
      <c r="BW7" s="747"/>
      <c r="BX7" s="747"/>
      <c r="BY7" s="747"/>
      <c r="BZ7" s="747"/>
      <c r="CA7" s="747"/>
      <c r="CB7" s="747"/>
      <c r="CC7" s="747"/>
      <c r="CD7" s="747"/>
      <c r="CE7" s="747"/>
      <c r="CF7" s="747"/>
      <c r="CG7" s="762"/>
      <c r="CH7" s="743">
        <v>0</v>
      </c>
      <c r="CI7" s="744"/>
      <c r="CJ7" s="744"/>
      <c r="CK7" s="744"/>
      <c r="CL7" s="745"/>
      <c r="CM7" s="743">
        <v>1</v>
      </c>
      <c r="CN7" s="744"/>
      <c r="CO7" s="744"/>
      <c r="CP7" s="744"/>
      <c r="CQ7" s="745"/>
      <c r="CR7" s="743">
        <v>1</v>
      </c>
      <c r="CS7" s="744"/>
      <c r="CT7" s="744"/>
      <c r="CU7" s="744"/>
      <c r="CV7" s="745"/>
      <c r="CW7" s="743" t="s">
        <v>557</v>
      </c>
      <c r="CX7" s="744"/>
      <c r="CY7" s="744"/>
      <c r="CZ7" s="744"/>
      <c r="DA7" s="745"/>
      <c r="DB7" s="743" t="s">
        <v>557</v>
      </c>
      <c r="DC7" s="744"/>
      <c r="DD7" s="744"/>
      <c r="DE7" s="744"/>
      <c r="DF7" s="745"/>
      <c r="DG7" s="743" t="s">
        <v>557</v>
      </c>
      <c r="DH7" s="744"/>
      <c r="DI7" s="744"/>
      <c r="DJ7" s="744"/>
      <c r="DK7" s="745"/>
      <c r="DL7" s="743" t="s">
        <v>557</v>
      </c>
      <c r="DM7" s="744"/>
      <c r="DN7" s="744"/>
      <c r="DO7" s="744"/>
      <c r="DP7" s="745"/>
      <c r="DQ7" s="743" t="s">
        <v>557</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556</v>
      </c>
      <c r="BT8" s="774"/>
      <c r="BU8" s="774"/>
      <c r="BV8" s="774"/>
      <c r="BW8" s="774"/>
      <c r="BX8" s="774"/>
      <c r="BY8" s="774"/>
      <c r="BZ8" s="774"/>
      <c r="CA8" s="774"/>
      <c r="CB8" s="774"/>
      <c r="CC8" s="774"/>
      <c r="CD8" s="774"/>
      <c r="CE8" s="774"/>
      <c r="CF8" s="774"/>
      <c r="CG8" s="775"/>
      <c r="CH8" s="776">
        <v>8</v>
      </c>
      <c r="CI8" s="777"/>
      <c r="CJ8" s="777"/>
      <c r="CK8" s="777"/>
      <c r="CL8" s="778"/>
      <c r="CM8" s="776">
        <v>94</v>
      </c>
      <c r="CN8" s="777"/>
      <c r="CO8" s="777"/>
      <c r="CP8" s="777"/>
      <c r="CQ8" s="778"/>
      <c r="CR8" s="776">
        <v>3</v>
      </c>
      <c r="CS8" s="777"/>
      <c r="CT8" s="777"/>
      <c r="CU8" s="777"/>
      <c r="CV8" s="778"/>
      <c r="CW8" s="776" t="s">
        <v>557</v>
      </c>
      <c r="CX8" s="777"/>
      <c r="CY8" s="777"/>
      <c r="CZ8" s="777"/>
      <c r="DA8" s="778"/>
      <c r="DB8" s="776" t="s">
        <v>557</v>
      </c>
      <c r="DC8" s="777"/>
      <c r="DD8" s="777"/>
      <c r="DE8" s="777"/>
      <c r="DF8" s="778"/>
      <c r="DG8" s="776" t="s">
        <v>557</v>
      </c>
      <c r="DH8" s="777"/>
      <c r="DI8" s="777"/>
      <c r="DJ8" s="777"/>
      <c r="DK8" s="778"/>
      <c r="DL8" s="776" t="s">
        <v>557</v>
      </c>
      <c r="DM8" s="777"/>
      <c r="DN8" s="777"/>
      <c r="DO8" s="777"/>
      <c r="DP8" s="778"/>
      <c r="DQ8" s="776" t="s">
        <v>557</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565</v>
      </c>
      <c r="BT9" s="774"/>
      <c r="BU9" s="774"/>
      <c r="BV9" s="774"/>
      <c r="BW9" s="774"/>
      <c r="BX9" s="774"/>
      <c r="BY9" s="774"/>
      <c r="BZ9" s="774"/>
      <c r="CA9" s="774"/>
      <c r="CB9" s="774"/>
      <c r="CC9" s="774"/>
      <c r="CD9" s="774"/>
      <c r="CE9" s="774"/>
      <c r="CF9" s="774"/>
      <c r="CG9" s="775"/>
      <c r="CH9" s="776">
        <v>-79</v>
      </c>
      <c r="CI9" s="777"/>
      <c r="CJ9" s="777"/>
      <c r="CK9" s="777"/>
      <c r="CL9" s="778"/>
      <c r="CM9" s="776">
        <v>68</v>
      </c>
      <c r="CN9" s="777"/>
      <c r="CO9" s="777"/>
      <c r="CP9" s="777"/>
      <c r="CQ9" s="778"/>
      <c r="CR9" s="776">
        <v>2</v>
      </c>
      <c r="CS9" s="777"/>
      <c r="CT9" s="777"/>
      <c r="CU9" s="777"/>
      <c r="CV9" s="778"/>
      <c r="CW9" s="776">
        <v>11</v>
      </c>
      <c r="CX9" s="777"/>
      <c r="CY9" s="777"/>
      <c r="CZ9" s="777"/>
      <c r="DA9" s="778"/>
      <c r="DB9" s="776" t="s">
        <v>567</v>
      </c>
      <c r="DC9" s="777"/>
      <c r="DD9" s="777"/>
      <c r="DE9" s="777"/>
      <c r="DF9" s="778"/>
      <c r="DG9" s="776" t="s">
        <v>567</v>
      </c>
      <c r="DH9" s="777"/>
      <c r="DI9" s="777"/>
      <c r="DJ9" s="777"/>
      <c r="DK9" s="778"/>
      <c r="DL9" s="776" t="s">
        <v>567</v>
      </c>
      <c r="DM9" s="777"/>
      <c r="DN9" s="777"/>
      <c r="DO9" s="777"/>
      <c r="DP9" s="778"/>
      <c r="DQ9" s="776" t="s">
        <v>567</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f>Q7</f>
        <v>21694</v>
      </c>
      <c r="R23" s="793"/>
      <c r="S23" s="793"/>
      <c r="T23" s="793"/>
      <c r="U23" s="793"/>
      <c r="V23" s="793">
        <f>V7</f>
        <v>20796</v>
      </c>
      <c r="W23" s="793"/>
      <c r="X23" s="793"/>
      <c r="Y23" s="793"/>
      <c r="Z23" s="793"/>
      <c r="AA23" s="793">
        <f>AA7</f>
        <v>898</v>
      </c>
      <c r="AB23" s="793"/>
      <c r="AC23" s="793"/>
      <c r="AD23" s="793"/>
      <c r="AE23" s="794"/>
      <c r="AF23" s="795">
        <v>626</v>
      </c>
      <c r="AG23" s="793"/>
      <c r="AH23" s="793"/>
      <c r="AI23" s="793"/>
      <c r="AJ23" s="796"/>
      <c r="AK23" s="797"/>
      <c r="AL23" s="798"/>
      <c r="AM23" s="798"/>
      <c r="AN23" s="798"/>
      <c r="AO23" s="798"/>
      <c r="AP23" s="793">
        <f>AP7</f>
        <v>10882</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4766</v>
      </c>
      <c r="R28" s="823"/>
      <c r="S28" s="823"/>
      <c r="T28" s="823"/>
      <c r="U28" s="823"/>
      <c r="V28" s="823">
        <v>4707</v>
      </c>
      <c r="W28" s="823"/>
      <c r="X28" s="823"/>
      <c r="Y28" s="823"/>
      <c r="Z28" s="823"/>
      <c r="AA28" s="823">
        <f>Q28-V28</f>
        <v>59</v>
      </c>
      <c r="AB28" s="823"/>
      <c r="AC28" s="823"/>
      <c r="AD28" s="823"/>
      <c r="AE28" s="824"/>
      <c r="AF28" s="825">
        <v>59</v>
      </c>
      <c r="AG28" s="823"/>
      <c r="AH28" s="823"/>
      <c r="AI28" s="823"/>
      <c r="AJ28" s="826"/>
      <c r="AK28" s="827">
        <v>603</v>
      </c>
      <c r="AL28" s="828"/>
      <c r="AM28" s="828"/>
      <c r="AN28" s="828"/>
      <c r="AO28" s="828"/>
      <c r="AP28" s="828" t="s">
        <v>557</v>
      </c>
      <c r="AQ28" s="828"/>
      <c r="AR28" s="828"/>
      <c r="AS28" s="828"/>
      <c r="AT28" s="828"/>
      <c r="AU28" s="828" t="s">
        <v>557</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692</v>
      </c>
      <c r="R29" s="784"/>
      <c r="S29" s="784"/>
      <c r="T29" s="784"/>
      <c r="U29" s="784"/>
      <c r="V29" s="784">
        <v>687</v>
      </c>
      <c r="W29" s="784"/>
      <c r="X29" s="784"/>
      <c r="Y29" s="784"/>
      <c r="Z29" s="784"/>
      <c r="AA29" s="785">
        <v>6</v>
      </c>
      <c r="AB29" s="787"/>
      <c r="AC29" s="787"/>
      <c r="AD29" s="787"/>
      <c r="AE29" s="788"/>
      <c r="AF29" s="786">
        <v>6</v>
      </c>
      <c r="AG29" s="787"/>
      <c r="AH29" s="787"/>
      <c r="AI29" s="787"/>
      <c r="AJ29" s="788"/>
      <c r="AK29" s="834">
        <v>147</v>
      </c>
      <c r="AL29" s="830"/>
      <c r="AM29" s="830"/>
      <c r="AN29" s="830"/>
      <c r="AO29" s="830"/>
      <c r="AP29" s="830" t="s">
        <v>557</v>
      </c>
      <c r="AQ29" s="830"/>
      <c r="AR29" s="830"/>
      <c r="AS29" s="830"/>
      <c r="AT29" s="830"/>
      <c r="AU29" s="830" t="s">
        <v>557</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551</v>
      </c>
      <c r="R30" s="784"/>
      <c r="S30" s="784"/>
      <c r="T30" s="784"/>
      <c r="U30" s="784"/>
      <c r="V30" s="784">
        <v>487</v>
      </c>
      <c r="W30" s="784"/>
      <c r="X30" s="784"/>
      <c r="Y30" s="784"/>
      <c r="Z30" s="784"/>
      <c r="AA30" s="785">
        <f t="shared" ref="AA30:AA32" si="0">Q30-V30</f>
        <v>64</v>
      </c>
      <c r="AB30" s="787"/>
      <c r="AC30" s="787"/>
      <c r="AD30" s="787"/>
      <c r="AE30" s="788"/>
      <c r="AF30" s="786">
        <v>1060</v>
      </c>
      <c r="AG30" s="787"/>
      <c r="AH30" s="787"/>
      <c r="AI30" s="787"/>
      <c r="AJ30" s="788"/>
      <c r="AK30" s="834">
        <v>35</v>
      </c>
      <c r="AL30" s="830"/>
      <c r="AM30" s="830"/>
      <c r="AN30" s="830"/>
      <c r="AO30" s="830"/>
      <c r="AP30" s="830">
        <v>233</v>
      </c>
      <c r="AQ30" s="830"/>
      <c r="AR30" s="830"/>
      <c r="AS30" s="830"/>
      <c r="AT30" s="830"/>
      <c r="AU30" s="830">
        <v>11</v>
      </c>
      <c r="AV30" s="830"/>
      <c r="AW30" s="830"/>
      <c r="AX30" s="830"/>
      <c r="AY30" s="830"/>
      <c r="AZ30" s="831" t="s">
        <v>563</v>
      </c>
      <c r="BA30" s="831"/>
      <c r="BB30" s="831"/>
      <c r="BC30" s="831"/>
      <c r="BD30" s="831"/>
      <c r="BE30" s="832" t="s">
        <v>391</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194</v>
      </c>
      <c r="R31" s="784"/>
      <c r="S31" s="784"/>
      <c r="T31" s="784"/>
      <c r="U31" s="784"/>
      <c r="V31" s="784">
        <v>188</v>
      </c>
      <c r="W31" s="784"/>
      <c r="X31" s="784"/>
      <c r="Y31" s="784"/>
      <c r="Z31" s="784"/>
      <c r="AA31" s="785">
        <f t="shared" si="0"/>
        <v>6</v>
      </c>
      <c r="AB31" s="787"/>
      <c r="AC31" s="787"/>
      <c r="AD31" s="787"/>
      <c r="AE31" s="788"/>
      <c r="AF31" s="786">
        <v>94</v>
      </c>
      <c r="AG31" s="787"/>
      <c r="AH31" s="787"/>
      <c r="AI31" s="787"/>
      <c r="AJ31" s="788"/>
      <c r="AK31" s="834">
        <v>204</v>
      </c>
      <c r="AL31" s="830"/>
      <c r="AM31" s="830"/>
      <c r="AN31" s="830"/>
      <c r="AO31" s="830"/>
      <c r="AP31" s="830">
        <v>1361</v>
      </c>
      <c r="AQ31" s="830"/>
      <c r="AR31" s="830"/>
      <c r="AS31" s="830"/>
      <c r="AT31" s="830"/>
      <c r="AU31" s="830">
        <v>1099</v>
      </c>
      <c r="AV31" s="830"/>
      <c r="AW31" s="830"/>
      <c r="AX31" s="830"/>
      <c r="AY31" s="830"/>
      <c r="AZ31" s="831" t="s">
        <v>563</v>
      </c>
      <c r="BA31" s="831"/>
      <c r="BB31" s="831"/>
      <c r="BC31" s="831"/>
      <c r="BD31" s="831"/>
      <c r="BE31" s="832" t="s">
        <v>391</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24</v>
      </c>
      <c r="R32" s="784"/>
      <c r="S32" s="784"/>
      <c r="T32" s="784"/>
      <c r="U32" s="784"/>
      <c r="V32" s="784">
        <v>19</v>
      </c>
      <c r="W32" s="784"/>
      <c r="X32" s="784"/>
      <c r="Y32" s="784"/>
      <c r="Z32" s="784"/>
      <c r="AA32" s="785">
        <f t="shared" si="0"/>
        <v>5</v>
      </c>
      <c r="AB32" s="787"/>
      <c r="AC32" s="787"/>
      <c r="AD32" s="787"/>
      <c r="AE32" s="788"/>
      <c r="AF32" s="786">
        <v>5</v>
      </c>
      <c r="AG32" s="787"/>
      <c r="AH32" s="787"/>
      <c r="AI32" s="787"/>
      <c r="AJ32" s="788"/>
      <c r="AK32" s="834">
        <v>17</v>
      </c>
      <c r="AL32" s="830"/>
      <c r="AM32" s="830"/>
      <c r="AN32" s="830"/>
      <c r="AO32" s="830"/>
      <c r="AP32" s="830">
        <v>20</v>
      </c>
      <c r="AQ32" s="830"/>
      <c r="AR32" s="830"/>
      <c r="AS32" s="830"/>
      <c r="AT32" s="830"/>
      <c r="AU32" s="830">
        <v>20</v>
      </c>
      <c r="AV32" s="830"/>
      <c r="AW32" s="830"/>
      <c r="AX32" s="830"/>
      <c r="AY32" s="830"/>
      <c r="AZ32" s="831" t="s">
        <v>563</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f>AF28+AF29+AF30+AF31+AF32</f>
        <v>1224</v>
      </c>
      <c r="AG63" s="844"/>
      <c r="AH63" s="844"/>
      <c r="AI63" s="844"/>
      <c r="AJ63" s="845"/>
      <c r="AK63" s="846"/>
      <c r="AL63" s="841"/>
      <c r="AM63" s="841"/>
      <c r="AN63" s="841"/>
      <c r="AO63" s="841"/>
      <c r="AP63" s="844">
        <f>AP30+AP31+AP32</f>
        <v>1614</v>
      </c>
      <c r="AQ63" s="844"/>
      <c r="AR63" s="844"/>
      <c r="AS63" s="844"/>
      <c r="AT63" s="844"/>
      <c r="AU63" s="844">
        <f>AU30+AU31+AU32</f>
        <v>1130</v>
      </c>
      <c r="AV63" s="844"/>
      <c r="AW63" s="844"/>
      <c r="AX63" s="844"/>
      <c r="AY63" s="844"/>
      <c r="AZ63" s="848"/>
      <c r="BA63" s="848"/>
      <c r="BB63" s="848"/>
      <c r="BC63" s="848"/>
      <c r="BD63" s="848"/>
      <c r="BE63" s="849" t="s">
        <v>557</v>
      </c>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547</v>
      </c>
      <c r="C68" s="870"/>
      <c r="D68" s="870"/>
      <c r="E68" s="870"/>
      <c r="F68" s="870"/>
      <c r="G68" s="870"/>
      <c r="H68" s="870"/>
      <c r="I68" s="870"/>
      <c r="J68" s="870"/>
      <c r="K68" s="870"/>
      <c r="L68" s="870"/>
      <c r="M68" s="870"/>
      <c r="N68" s="870"/>
      <c r="O68" s="870"/>
      <c r="P68" s="871"/>
      <c r="Q68" s="872">
        <v>63</v>
      </c>
      <c r="R68" s="866"/>
      <c r="S68" s="866"/>
      <c r="T68" s="866"/>
      <c r="U68" s="866"/>
      <c r="V68" s="866">
        <v>57</v>
      </c>
      <c r="W68" s="866"/>
      <c r="X68" s="866"/>
      <c r="Y68" s="866"/>
      <c r="Z68" s="866"/>
      <c r="AA68" s="866">
        <v>6</v>
      </c>
      <c r="AB68" s="866"/>
      <c r="AC68" s="866"/>
      <c r="AD68" s="866"/>
      <c r="AE68" s="866"/>
      <c r="AF68" s="866">
        <v>6</v>
      </c>
      <c r="AG68" s="866"/>
      <c r="AH68" s="866"/>
      <c r="AI68" s="866"/>
      <c r="AJ68" s="866"/>
      <c r="AK68" s="866" t="s">
        <v>557</v>
      </c>
      <c r="AL68" s="866"/>
      <c r="AM68" s="866"/>
      <c r="AN68" s="866"/>
      <c r="AO68" s="866"/>
      <c r="AP68" s="866" t="s">
        <v>557</v>
      </c>
      <c r="AQ68" s="866"/>
      <c r="AR68" s="866"/>
      <c r="AS68" s="866"/>
      <c r="AT68" s="866"/>
      <c r="AU68" s="866" t="s">
        <v>557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548</v>
      </c>
      <c r="C69" s="874"/>
      <c r="D69" s="874"/>
      <c r="E69" s="874"/>
      <c r="F69" s="874"/>
      <c r="G69" s="874"/>
      <c r="H69" s="874"/>
      <c r="I69" s="874"/>
      <c r="J69" s="874"/>
      <c r="K69" s="874"/>
      <c r="L69" s="874"/>
      <c r="M69" s="874"/>
      <c r="N69" s="874"/>
      <c r="O69" s="874"/>
      <c r="P69" s="875"/>
      <c r="Q69" s="876">
        <v>5949</v>
      </c>
      <c r="R69" s="830"/>
      <c r="S69" s="830"/>
      <c r="T69" s="830"/>
      <c r="U69" s="830"/>
      <c r="V69" s="830">
        <v>4240</v>
      </c>
      <c r="W69" s="830"/>
      <c r="X69" s="830"/>
      <c r="Y69" s="830"/>
      <c r="Z69" s="830"/>
      <c r="AA69" s="830">
        <v>1709</v>
      </c>
      <c r="AB69" s="830"/>
      <c r="AC69" s="830"/>
      <c r="AD69" s="830"/>
      <c r="AE69" s="830"/>
      <c r="AF69" s="830">
        <v>1709</v>
      </c>
      <c r="AG69" s="830"/>
      <c r="AH69" s="830"/>
      <c r="AI69" s="830"/>
      <c r="AJ69" s="830"/>
      <c r="AK69" s="830" t="s">
        <v>557</v>
      </c>
      <c r="AL69" s="830"/>
      <c r="AM69" s="830"/>
      <c r="AN69" s="830"/>
      <c r="AO69" s="830"/>
      <c r="AP69" s="830" t="s">
        <v>557</v>
      </c>
      <c r="AQ69" s="830"/>
      <c r="AR69" s="830"/>
      <c r="AS69" s="830"/>
      <c r="AT69" s="830"/>
      <c r="AU69" s="830" t="s">
        <v>557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549</v>
      </c>
      <c r="C70" s="874"/>
      <c r="D70" s="874"/>
      <c r="E70" s="874"/>
      <c r="F70" s="874"/>
      <c r="G70" s="874"/>
      <c r="H70" s="874"/>
      <c r="I70" s="874"/>
      <c r="J70" s="874"/>
      <c r="K70" s="874"/>
      <c r="L70" s="874"/>
      <c r="M70" s="874"/>
      <c r="N70" s="874"/>
      <c r="O70" s="874"/>
      <c r="P70" s="875"/>
      <c r="Q70" s="876">
        <v>1815</v>
      </c>
      <c r="R70" s="830"/>
      <c r="S70" s="830"/>
      <c r="T70" s="830"/>
      <c r="U70" s="830"/>
      <c r="V70" s="830">
        <v>1547</v>
      </c>
      <c r="W70" s="830"/>
      <c r="X70" s="830"/>
      <c r="Y70" s="830"/>
      <c r="Z70" s="830"/>
      <c r="AA70" s="830">
        <v>268</v>
      </c>
      <c r="AB70" s="830"/>
      <c r="AC70" s="830"/>
      <c r="AD70" s="830"/>
      <c r="AE70" s="830"/>
      <c r="AF70" s="830">
        <v>268</v>
      </c>
      <c r="AG70" s="830"/>
      <c r="AH70" s="830"/>
      <c r="AI70" s="830"/>
      <c r="AJ70" s="830"/>
      <c r="AK70" s="830">
        <v>62</v>
      </c>
      <c r="AL70" s="830"/>
      <c r="AM70" s="830"/>
      <c r="AN70" s="830"/>
      <c r="AO70" s="830"/>
      <c r="AP70" s="830">
        <v>1411</v>
      </c>
      <c r="AQ70" s="830"/>
      <c r="AR70" s="830"/>
      <c r="AS70" s="830"/>
      <c r="AT70" s="830"/>
      <c r="AU70" s="830">
        <v>324</v>
      </c>
      <c r="AV70" s="830"/>
      <c r="AW70" s="830"/>
      <c r="AX70" s="830"/>
      <c r="AY70" s="830"/>
      <c r="AZ70" s="832" t="s">
        <v>570</v>
      </c>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550</v>
      </c>
      <c r="C71" s="874"/>
      <c r="D71" s="874"/>
      <c r="E71" s="874"/>
      <c r="F71" s="874"/>
      <c r="G71" s="874"/>
      <c r="H71" s="874"/>
      <c r="I71" s="874"/>
      <c r="J71" s="874"/>
      <c r="K71" s="874"/>
      <c r="L71" s="874"/>
      <c r="M71" s="874"/>
      <c r="N71" s="874"/>
      <c r="O71" s="874"/>
      <c r="P71" s="875"/>
      <c r="Q71" s="876">
        <v>173</v>
      </c>
      <c r="R71" s="830"/>
      <c r="S71" s="830"/>
      <c r="T71" s="830"/>
      <c r="U71" s="830"/>
      <c r="V71" s="830">
        <v>166</v>
      </c>
      <c r="W71" s="830"/>
      <c r="X71" s="830"/>
      <c r="Y71" s="830"/>
      <c r="Z71" s="830"/>
      <c r="AA71" s="830">
        <v>6</v>
      </c>
      <c r="AB71" s="830"/>
      <c r="AC71" s="830"/>
      <c r="AD71" s="830"/>
      <c r="AE71" s="830"/>
      <c r="AF71" s="830">
        <v>6</v>
      </c>
      <c r="AG71" s="830"/>
      <c r="AH71" s="830"/>
      <c r="AI71" s="830"/>
      <c r="AJ71" s="830"/>
      <c r="AK71" s="830" t="s">
        <v>557</v>
      </c>
      <c r="AL71" s="830"/>
      <c r="AM71" s="830"/>
      <c r="AN71" s="830"/>
      <c r="AO71" s="830"/>
      <c r="AP71" s="830">
        <v>46</v>
      </c>
      <c r="AQ71" s="830"/>
      <c r="AR71" s="830"/>
      <c r="AS71" s="830"/>
      <c r="AT71" s="830"/>
      <c r="AU71" s="830">
        <v>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569</v>
      </c>
      <c r="C72" s="874"/>
      <c r="D72" s="874"/>
      <c r="E72" s="874"/>
      <c r="F72" s="874"/>
      <c r="G72" s="874"/>
      <c r="H72" s="874"/>
      <c r="I72" s="874"/>
      <c r="J72" s="874"/>
      <c r="K72" s="874"/>
      <c r="L72" s="874"/>
      <c r="M72" s="874"/>
      <c r="N72" s="874"/>
      <c r="O72" s="874"/>
      <c r="P72" s="875"/>
      <c r="Q72" s="876">
        <v>748</v>
      </c>
      <c r="R72" s="830"/>
      <c r="S72" s="830"/>
      <c r="T72" s="830"/>
      <c r="U72" s="830"/>
      <c r="V72" s="830">
        <v>707</v>
      </c>
      <c r="W72" s="830"/>
      <c r="X72" s="830"/>
      <c r="Y72" s="830"/>
      <c r="Z72" s="830"/>
      <c r="AA72" s="830">
        <v>41</v>
      </c>
      <c r="AB72" s="830"/>
      <c r="AC72" s="830"/>
      <c r="AD72" s="830"/>
      <c r="AE72" s="830"/>
      <c r="AF72" s="830">
        <v>41</v>
      </c>
      <c r="AG72" s="830"/>
      <c r="AH72" s="830"/>
      <c r="AI72" s="830"/>
      <c r="AJ72" s="830"/>
      <c r="AK72" s="830">
        <v>30</v>
      </c>
      <c r="AL72" s="830"/>
      <c r="AM72" s="830"/>
      <c r="AN72" s="830"/>
      <c r="AO72" s="830"/>
      <c r="AP72" s="830">
        <v>508</v>
      </c>
      <c r="AQ72" s="830"/>
      <c r="AR72" s="830"/>
      <c r="AS72" s="830"/>
      <c r="AT72" s="830"/>
      <c r="AU72" s="830">
        <v>279</v>
      </c>
      <c r="AV72" s="830"/>
      <c r="AW72" s="830"/>
      <c r="AX72" s="830"/>
      <c r="AY72" s="830"/>
      <c r="AZ72" s="832" t="s">
        <v>571</v>
      </c>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551</v>
      </c>
      <c r="C73" s="874"/>
      <c r="D73" s="874"/>
      <c r="E73" s="874"/>
      <c r="F73" s="874"/>
      <c r="G73" s="874"/>
      <c r="H73" s="874"/>
      <c r="I73" s="874"/>
      <c r="J73" s="874"/>
      <c r="K73" s="874"/>
      <c r="L73" s="874"/>
      <c r="M73" s="874"/>
      <c r="N73" s="874"/>
      <c r="O73" s="874"/>
      <c r="P73" s="875"/>
      <c r="Q73" s="876">
        <v>8599</v>
      </c>
      <c r="R73" s="830"/>
      <c r="S73" s="830"/>
      <c r="T73" s="830"/>
      <c r="U73" s="830"/>
      <c r="V73" s="830">
        <v>8099</v>
      </c>
      <c r="W73" s="830"/>
      <c r="X73" s="830"/>
      <c r="Y73" s="830"/>
      <c r="Z73" s="830"/>
      <c r="AA73" s="830">
        <v>499</v>
      </c>
      <c r="AB73" s="830"/>
      <c r="AC73" s="830"/>
      <c r="AD73" s="830"/>
      <c r="AE73" s="830"/>
      <c r="AF73" s="830">
        <v>499</v>
      </c>
      <c r="AG73" s="830"/>
      <c r="AH73" s="830"/>
      <c r="AI73" s="830"/>
      <c r="AJ73" s="830"/>
      <c r="AK73" s="830" t="s">
        <v>557</v>
      </c>
      <c r="AL73" s="830"/>
      <c r="AM73" s="830"/>
      <c r="AN73" s="830"/>
      <c r="AO73" s="830"/>
      <c r="AP73" s="830" t="s">
        <v>557</v>
      </c>
      <c r="AQ73" s="830"/>
      <c r="AR73" s="830"/>
      <c r="AS73" s="830"/>
      <c r="AT73" s="830"/>
      <c r="AU73" s="830" t="s">
        <v>557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552</v>
      </c>
      <c r="C74" s="874"/>
      <c r="D74" s="874"/>
      <c r="E74" s="874"/>
      <c r="F74" s="874"/>
      <c r="G74" s="874"/>
      <c r="H74" s="874"/>
      <c r="I74" s="874"/>
      <c r="J74" s="874"/>
      <c r="K74" s="874"/>
      <c r="L74" s="874"/>
      <c r="M74" s="874"/>
      <c r="N74" s="874"/>
      <c r="O74" s="874"/>
      <c r="P74" s="875"/>
      <c r="Q74" s="876">
        <v>938</v>
      </c>
      <c r="R74" s="830"/>
      <c r="S74" s="830"/>
      <c r="T74" s="830"/>
      <c r="U74" s="830"/>
      <c r="V74" s="830">
        <v>846</v>
      </c>
      <c r="W74" s="830"/>
      <c r="X74" s="830"/>
      <c r="Y74" s="830"/>
      <c r="Z74" s="830"/>
      <c r="AA74" s="830">
        <v>92</v>
      </c>
      <c r="AB74" s="830"/>
      <c r="AC74" s="830"/>
      <c r="AD74" s="830"/>
      <c r="AE74" s="830"/>
      <c r="AF74" s="830">
        <v>91</v>
      </c>
      <c r="AG74" s="830"/>
      <c r="AH74" s="830"/>
      <c r="AI74" s="830"/>
      <c r="AJ74" s="830"/>
      <c r="AK74" s="830">
        <v>98</v>
      </c>
      <c r="AL74" s="830"/>
      <c r="AM74" s="830"/>
      <c r="AN74" s="830"/>
      <c r="AO74" s="830"/>
      <c r="AP74" s="830">
        <v>4</v>
      </c>
      <c r="AQ74" s="830"/>
      <c r="AR74" s="830"/>
      <c r="AS74" s="830"/>
      <c r="AT74" s="830"/>
      <c r="AU74" s="830" t="s">
        <v>557</v>
      </c>
      <c r="AV74" s="830"/>
      <c r="AW74" s="830"/>
      <c r="AX74" s="830"/>
      <c r="AY74" s="830"/>
      <c r="AZ74" s="832" t="s">
        <v>572</v>
      </c>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553</v>
      </c>
      <c r="C75" s="874"/>
      <c r="D75" s="874"/>
      <c r="E75" s="874"/>
      <c r="F75" s="874"/>
      <c r="G75" s="874"/>
      <c r="H75" s="874"/>
      <c r="I75" s="874"/>
      <c r="J75" s="874"/>
      <c r="K75" s="874"/>
      <c r="L75" s="874"/>
      <c r="M75" s="874"/>
      <c r="N75" s="874"/>
      <c r="O75" s="874"/>
      <c r="P75" s="875"/>
      <c r="Q75" s="877">
        <v>264</v>
      </c>
      <c r="R75" s="878"/>
      <c r="S75" s="878"/>
      <c r="T75" s="878"/>
      <c r="U75" s="834"/>
      <c r="V75" s="879">
        <v>227</v>
      </c>
      <c r="W75" s="878"/>
      <c r="X75" s="878"/>
      <c r="Y75" s="878"/>
      <c r="Z75" s="834"/>
      <c r="AA75" s="879">
        <v>37</v>
      </c>
      <c r="AB75" s="878"/>
      <c r="AC75" s="878"/>
      <c r="AD75" s="878"/>
      <c r="AE75" s="834"/>
      <c r="AF75" s="879">
        <v>37</v>
      </c>
      <c r="AG75" s="878"/>
      <c r="AH75" s="878"/>
      <c r="AI75" s="878"/>
      <c r="AJ75" s="834"/>
      <c r="AK75" s="879" t="s">
        <v>557</v>
      </c>
      <c r="AL75" s="878"/>
      <c r="AM75" s="878"/>
      <c r="AN75" s="878"/>
      <c r="AO75" s="834"/>
      <c r="AP75" s="879" t="s">
        <v>557</v>
      </c>
      <c r="AQ75" s="878"/>
      <c r="AR75" s="878"/>
      <c r="AS75" s="878"/>
      <c r="AT75" s="834"/>
      <c r="AU75" s="879" t="s">
        <v>557</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554</v>
      </c>
      <c r="C76" s="874"/>
      <c r="D76" s="874"/>
      <c r="E76" s="874"/>
      <c r="F76" s="874"/>
      <c r="G76" s="874"/>
      <c r="H76" s="874"/>
      <c r="I76" s="874"/>
      <c r="J76" s="874"/>
      <c r="K76" s="874"/>
      <c r="L76" s="874"/>
      <c r="M76" s="874"/>
      <c r="N76" s="874"/>
      <c r="O76" s="874"/>
      <c r="P76" s="875"/>
      <c r="Q76" s="877">
        <v>295194</v>
      </c>
      <c r="R76" s="878"/>
      <c r="S76" s="878"/>
      <c r="T76" s="878"/>
      <c r="U76" s="834"/>
      <c r="V76" s="879">
        <v>282398</v>
      </c>
      <c r="W76" s="878"/>
      <c r="X76" s="878"/>
      <c r="Y76" s="878"/>
      <c r="Z76" s="834"/>
      <c r="AA76" s="879">
        <v>12796</v>
      </c>
      <c r="AB76" s="878"/>
      <c r="AC76" s="878"/>
      <c r="AD76" s="878"/>
      <c r="AE76" s="834"/>
      <c r="AF76" s="879">
        <v>12796</v>
      </c>
      <c r="AG76" s="878"/>
      <c r="AH76" s="878"/>
      <c r="AI76" s="878"/>
      <c r="AJ76" s="834"/>
      <c r="AK76" s="879" t="s">
        <v>557</v>
      </c>
      <c r="AL76" s="878"/>
      <c r="AM76" s="878"/>
      <c r="AN76" s="878"/>
      <c r="AO76" s="834"/>
      <c r="AP76" s="879" t="s">
        <v>557</v>
      </c>
      <c r="AQ76" s="878"/>
      <c r="AR76" s="878"/>
      <c r="AS76" s="878"/>
      <c r="AT76" s="834"/>
      <c r="AU76" s="879" t="s">
        <v>557</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7"/>
      <c r="R78" s="878"/>
      <c r="S78" s="878"/>
      <c r="T78" s="878"/>
      <c r="U78" s="834"/>
      <c r="V78" s="879"/>
      <c r="W78" s="878"/>
      <c r="X78" s="878"/>
      <c r="Y78" s="878"/>
      <c r="Z78" s="834"/>
      <c r="AA78" s="879"/>
      <c r="AB78" s="878"/>
      <c r="AC78" s="878"/>
      <c r="AD78" s="878"/>
      <c r="AE78" s="834"/>
      <c r="AF78" s="879"/>
      <c r="AG78" s="878"/>
      <c r="AH78" s="878"/>
      <c r="AI78" s="878"/>
      <c r="AJ78" s="834"/>
      <c r="AK78" s="879"/>
      <c r="AL78" s="878"/>
      <c r="AM78" s="878"/>
      <c r="AN78" s="878"/>
      <c r="AO78" s="834"/>
      <c r="AP78" s="879"/>
      <c r="AQ78" s="878"/>
      <c r="AR78" s="878"/>
      <c r="AS78" s="878"/>
      <c r="AT78" s="834"/>
      <c r="AU78" s="879"/>
      <c r="AV78" s="878"/>
      <c r="AW78" s="878"/>
      <c r="AX78" s="878"/>
      <c r="AY78" s="834"/>
      <c r="AZ78" s="880"/>
      <c r="BA78" s="874"/>
      <c r="BB78" s="874"/>
      <c r="BC78" s="874"/>
      <c r="BD78" s="881"/>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AF68+AF69+AF70+AF71+AF72+AF73+AF74+AF75+AF76</f>
        <v>15453</v>
      </c>
      <c r="AG88" s="844"/>
      <c r="AH88" s="844"/>
      <c r="AI88" s="844"/>
      <c r="AJ88" s="844"/>
      <c r="AK88" s="841"/>
      <c r="AL88" s="841"/>
      <c r="AM88" s="841"/>
      <c r="AN88" s="841"/>
      <c r="AO88" s="841"/>
      <c r="AP88" s="844">
        <f>AP70+AP71+AP72+AP74</f>
        <v>1969</v>
      </c>
      <c r="AQ88" s="844"/>
      <c r="AR88" s="844"/>
      <c r="AS88" s="844"/>
      <c r="AT88" s="844"/>
      <c r="AU88" s="844">
        <f>AU70+AU71+AU72</f>
        <v>607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401</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v>6</v>
      </c>
      <c r="CS102" s="852"/>
      <c r="CT102" s="852"/>
      <c r="CU102" s="852"/>
      <c r="CV102" s="893"/>
      <c r="CW102" s="892">
        <v>11</v>
      </c>
      <c r="CX102" s="852"/>
      <c r="CY102" s="852"/>
      <c r="CZ102" s="852"/>
      <c r="DA102" s="893"/>
      <c r="DB102" s="892" t="s">
        <v>557</v>
      </c>
      <c r="DC102" s="852"/>
      <c r="DD102" s="852"/>
      <c r="DE102" s="852"/>
      <c r="DF102" s="893"/>
      <c r="DG102" s="892" t="s">
        <v>557</v>
      </c>
      <c r="DH102" s="852"/>
      <c r="DI102" s="852"/>
      <c r="DJ102" s="852"/>
      <c r="DK102" s="893"/>
      <c r="DL102" s="892" t="s">
        <v>557</v>
      </c>
      <c r="DM102" s="852"/>
      <c r="DN102" s="852"/>
      <c r="DO102" s="852"/>
      <c r="DP102" s="893"/>
      <c r="DQ102" s="892" t="s">
        <v>557</v>
      </c>
      <c r="DR102" s="852"/>
      <c r="DS102" s="852"/>
      <c r="DT102" s="852"/>
      <c r="DU102" s="893"/>
      <c r="DV102" s="789" t="s">
        <v>557</v>
      </c>
      <c r="DW102" s="790"/>
      <c r="DX102" s="790"/>
      <c r="DY102" s="790"/>
      <c r="DZ102" s="916"/>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7" t="s">
        <v>402</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8" t="s">
        <v>403</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9" t="s">
        <v>406</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407</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30" customFormat="1" ht="26.25" customHeight="1" x14ac:dyDescent="0.2">
      <c r="A109" s="914" t="s">
        <v>408</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409</v>
      </c>
      <c r="AB109" s="895"/>
      <c r="AC109" s="895"/>
      <c r="AD109" s="895"/>
      <c r="AE109" s="896"/>
      <c r="AF109" s="894" t="s">
        <v>410</v>
      </c>
      <c r="AG109" s="895"/>
      <c r="AH109" s="895"/>
      <c r="AI109" s="895"/>
      <c r="AJ109" s="896"/>
      <c r="AK109" s="894" t="s">
        <v>294</v>
      </c>
      <c r="AL109" s="895"/>
      <c r="AM109" s="895"/>
      <c r="AN109" s="895"/>
      <c r="AO109" s="896"/>
      <c r="AP109" s="894" t="s">
        <v>411</v>
      </c>
      <c r="AQ109" s="895"/>
      <c r="AR109" s="895"/>
      <c r="AS109" s="895"/>
      <c r="AT109" s="897"/>
      <c r="AU109" s="914" t="s">
        <v>408</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409</v>
      </c>
      <c r="BR109" s="895"/>
      <c r="BS109" s="895"/>
      <c r="BT109" s="895"/>
      <c r="BU109" s="896"/>
      <c r="BV109" s="894" t="s">
        <v>410</v>
      </c>
      <c r="BW109" s="895"/>
      <c r="BX109" s="895"/>
      <c r="BY109" s="895"/>
      <c r="BZ109" s="896"/>
      <c r="CA109" s="894" t="s">
        <v>294</v>
      </c>
      <c r="CB109" s="895"/>
      <c r="CC109" s="895"/>
      <c r="CD109" s="895"/>
      <c r="CE109" s="896"/>
      <c r="CF109" s="915" t="s">
        <v>411</v>
      </c>
      <c r="CG109" s="915"/>
      <c r="CH109" s="915"/>
      <c r="CI109" s="915"/>
      <c r="CJ109" s="915"/>
      <c r="CK109" s="894" t="s">
        <v>412</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409</v>
      </c>
      <c r="DH109" s="895"/>
      <c r="DI109" s="895"/>
      <c r="DJ109" s="895"/>
      <c r="DK109" s="896"/>
      <c r="DL109" s="894" t="s">
        <v>410</v>
      </c>
      <c r="DM109" s="895"/>
      <c r="DN109" s="895"/>
      <c r="DO109" s="895"/>
      <c r="DP109" s="896"/>
      <c r="DQ109" s="894" t="s">
        <v>294</v>
      </c>
      <c r="DR109" s="895"/>
      <c r="DS109" s="895"/>
      <c r="DT109" s="895"/>
      <c r="DU109" s="896"/>
      <c r="DV109" s="894" t="s">
        <v>411</v>
      </c>
      <c r="DW109" s="895"/>
      <c r="DX109" s="895"/>
      <c r="DY109" s="895"/>
      <c r="DZ109" s="897"/>
    </row>
    <row r="110" spans="1:131" s="230" customFormat="1" ht="26.25" customHeight="1" x14ac:dyDescent="0.2">
      <c r="A110" s="898" t="s">
        <v>413</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975618</v>
      </c>
      <c r="AB110" s="902"/>
      <c r="AC110" s="902"/>
      <c r="AD110" s="902"/>
      <c r="AE110" s="903"/>
      <c r="AF110" s="904">
        <v>1097756</v>
      </c>
      <c r="AG110" s="902"/>
      <c r="AH110" s="902"/>
      <c r="AI110" s="902"/>
      <c r="AJ110" s="903"/>
      <c r="AK110" s="904">
        <v>1156779</v>
      </c>
      <c r="AL110" s="902"/>
      <c r="AM110" s="902"/>
      <c r="AN110" s="902"/>
      <c r="AO110" s="903"/>
      <c r="AP110" s="905">
        <v>10.3</v>
      </c>
      <c r="AQ110" s="906"/>
      <c r="AR110" s="906"/>
      <c r="AS110" s="906"/>
      <c r="AT110" s="907"/>
      <c r="AU110" s="908" t="s">
        <v>69</v>
      </c>
      <c r="AV110" s="909"/>
      <c r="AW110" s="909"/>
      <c r="AX110" s="909"/>
      <c r="AY110" s="909"/>
      <c r="AZ110" s="931" t="s">
        <v>414</v>
      </c>
      <c r="BA110" s="899"/>
      <c r="BB110" s="899"/>
      <c r="BC110" s="899"/>
      <c r="BD110" s="899"/>
      <c r="BE110" s="899"/>
      <c r="BF110" s="899"/>
      <c r="BG110" s="899"/>
      <c r="BH110" s="899"/>
      <c r="BI110" s="899"/>
      <c r="BJ110" s="899"/>
      <c r="BK110" s="899"/>
      <c r="BL110" s="899"/>
      <c r="BM110" s="899"/>
      <c r="BN110" s="899"/>
      <c r="BO110" s="899"/>
      <c r="BP110" s="900"/>
      <c r="BQ110" s="932">
        <v>12059595</v>
      </c>
      <c r="BR110" s="933"/>
      <c r="BS110" s="933"/>
      <c r="BT110" s="933"/>
      <c r="BU110" s="933"/>
      <c r="BV110" s="933">
        <v>11685716</v>
      </c>
      <c r="BW110" s="933"/>
      <c r="BX110" s="933"/>
      <c r="BY110" s="933"/>
      <c r="BZ110" s="933"/>
      <c r="CA110" s="933">
        <v>10882117</v>
      </c>
      <c r="CB110" s="933"/>
      <c r="CC110" s="933"/>
      <c r="CD110" s="933"/>
      <c r="CE110" s="933"/>
      <c r="CF110" s="946">
        <v>97.3</v>
      </c>
      <c r="CG110" s="947"/>
      <c r="CH110" s="947"/>
      <c r="CI110" s="947"/>
      <c r="CJ110" s="947"/>
      <c r="CK110" s="948" t="s">
        <v>415</v>
      </c>
      <c r="CL110" s="949"/>
      <c r="CM110" s="931" t="s">
        <v>416</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30" customFormat="1" ht="26.25" customHeight="1" x14ac:dyDescent="0.2">
      <c r="A111" s="936" t="s">
        <v>417</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418</v>
      </c>
      <c r="BA111" s="925"/>
      <c r="BB111" s="925"/>
      <c r="BC111" s="925"/>
      <c r="BD111" s="925"/>
      <c r="BE111" s="925"/>
      <c r="BF111" s="925"/>
      <c r="BG111" s="925"/>
      <c r="BH111" s="925"/>
      <c r="BI111" s="925"/>
      <c r="BJ111" s="925"/>
      <c r="BK111" s="925"/>
      <c r="BL111" s="925"/>
      <c r="BM111" s="925"/>
      <c r="BN111" s="925"/>
      <c r="BO111" s="925"/>
      <c r="BP111" s="926"/>
      <c r="BQ111" s="927" t="s">
        <v>122</v>
      </c>
      <c r="BR111" s="928"/>
      <c r="BS111" s="928"/>
      <c r="BT111" s="928"/>
      <c r="BU111" s="928"/>
      <c r="BV111" s="928" t="s">
        <v>122</v>
      </c>
      <c r="BW111" s="928"/>
      <c r="BX111" s="928"/>
      <c r="BY111" s="928"/>
      <c r="BZ111" s="928"/>
      <c r="CA111" s="928" t="s">
        <v>122</v>
      </c>
      <c r="CB111" s="928"/>
      <c r="CC111" s="928"/>
      <c r="CD111" s="928"/>
      <c r="CE111" s="928"/>
      <c r="CF111" s="922" t="s">
        <v>122</v>
      </c>
      <c r="CG111" s="923"/>
      <c r="CH111" s="923"/>
      <c r="CI111" s="923"/>
      <c r="CJ111" s="923"/>
      <c r="CK111" s="950"/>
      <c r="CL111" s="951"/>
      <c r="CM111" s="924" t="s">
        <v>419</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30" customFormat="1" ht="26.25" customHeight="1" x14ac:dyDescent="0.2">
      <c r="A112" s="954" t="s">
        <v>420</v>
      </c>
      <c r="B112" s="955"/>
      <c r="C112" s="925" t="s">
        <v>421</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422</v>
      </c>
      <c r="BA112" s="925"/>
      <c r="BB112" s="925"/>
      <c r="BC112" s="925"/>
      <c r="BD112" s="925"/>
      <c r="BE112" s="925"/>
      <c r="BF112" s="925"/>
      <c r="BG112" s="925"/>
      <c r="BH112" s="925"/>
      <c r="BI112" s="925"/>
      <c r="BJ112" s="925"/>
      <c r="BK112" s="925"/>
      <c r="BL112" s="925"/>
      <c r="BM112" s="925"/>
      <c r="BN112" s="925"/>
      <c r="BO112" s="925"/>
      <c r="BP112" s="926"/>
      <c r="BQ112" s="927">
        <v>1148016</v>
      </c>
      <c r="BR112" s="928"/>
      <c r="BS112" s="928"/>
      <c r="BT112" s="928"/>
      <c r="BU112" s="928"/>
      <c r="BV112" s="928">
        <v>1093411</v>
      </c>
      <c r="BW112" s="928"/>
      <c r="BX112" s="928"/>
      <c r="BY112" s="928"/>
      <c r="BZ112" s="928"/>
      <c r="CA112" s="928">
        <v>1129776</v>
      </c>
      <c r="CB112" s="928"/>
      <c r="CC112" s="928"/>
      <c r="CD112" s="928"/>
      <c r="CE112" s="928"/>
      <c r="CF112" s="922">
        <v>10.1</v>
      </c>
      <c r="CG112" s="923"/>
      <c r="CH112" s="923"/>
      <c r="CI112" s="923"/>
      <c r="CJ112" s="923"/>
      <c r="CK112" s="950"/>
      <c r="CL112" s="951"/>
      <c r="CM112" s="924" t="s">
        <v>423</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30" customFormat="1" ht="26.25" customHeight="1" x14ac:dyDescent="0.2">
      <c r="A113" s="956"/>
      <c r="B113" s="957"/>
      <c r="C113" s="925" t="s">
        <v>424</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127269</v>
      </c>
      <c r="AB113" s="940"/>
      <c r="AC113" s="940"/>
      <c r="AD113" s="940"/>
      <c r="AE113" s="941"/>
      <c r="AF113" s="942">
        <v>96887</v>
      </c>
      <c r="AG113" s="940"/>
      <c r="AH113" s="940"/>
      <c r="AI113" s="940"/>
      <c r="AJ113" s="941"/>
      <c r="AK113" s="942">
        <v>97642</v>
      </c>
      <c r="AL113" s="940"/>
      <c r="AM113" s="940"/>
      <c r="AN113" s="940"/>
      <c r="AO113" s="941"/>
      <c r="AP113" s="943">
        <v>0.9</v>
      </c>
      <c r="AQ113" s="944"/>
      <c r="AR113" s="944"/>
      <c r="AS113" s="944"/>
      <c r="AT113" s="945"/>
      <c r="AU113" s="910"/>
      <c r="AV113" s="911"/>
      <c r="AW113" s="911"/>
      <c r="AX113" s="911"/>
      <c r="AY113" s="911"/>
      <c r="AZ113" s="924" t="s">
        <v>425</v>
      </c>
      <c r="BA113" s="925"/>
      <c r="BB113" s="925"/>
      <c r="BC113" s="925"/>
      <c r="BD113" s="925"/>
      <c r="BE113" s="925"/>
      <c r="BF113" s="925"/>
      <c r="BG113" s="925"/>
      <c r="BH113" s="925"/>
      <c r="BI113" s="925"/>
      <c r="BJ113" s="925"/>
      <c r="BK113" s="925"/>
      <c r="BL113" s="925"/>
      <c r="BM113" s="925"/>
      <c r="BN113" s="925"/>
      <c r="BO113" s="925"/>
      <c r="BP113" s="926"/>
      <c r="BQ113" s="927">
        <v>702816</v>
      </c>
      <c r="BR113" s="928"/>
      <c r="BS113" s="928"/>
      <c r="BT113" s="928"/>
      <c r="BU113" s="928"/>
      <c r="BV113" s="928">
        <v>661939</v>
      </c>
      <c r="BW113" s="928"/>
      <c r="BX113" s="928"/>
      <c r="BY113" s="928"/>
      <c r="BZ113" s="928"/>
      <c r="CA113" s="928">
        <v>606505</v>
      </c>
      <c r="CB113" s="928"/>
      <c r="CC113" s="928"/>
      <c r="CD113" s="928"/>
      <c r="CE113" s="928"/>
      <c r="CF113" s="922">
        <v>5.4</v>
      </c>
      <c r="CG113" s="923"/>
      <c r="CH113" s="923"/>
      <c r="CI113" s="923"/>
      <c r="CJ113" s="923"/>
      <c r="CK113" s="950"/>
      <c r="CL113" s="951"/>
      <c r="CM113" s="924" t="s">
        <v>426</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30" customFormat="1" ht="26.25" customHeight="1" x14ac:dyDescent="0.2">
      <c r="A114" s="956"/>
      <c r="B114" s="957"/>
      <c r="C114" s="925" t="s">
        <v>427</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47827</v>
      </c>
      <c r="AB114" s="961"/>
      <c r="AC114" s="961"/>
      <c r="AD114" s="961"/>
      <c r="AE114" s="962"/>
      <c r="AF114" s="963">
        <v>48677</v>
      </c>
      <c r="AG114" s="961"/>
      <c r="AH114" s="961"/>
      <c r="AI114" s="961"/>
      <c r="AJ114" s="962"/>
      <c r="AK114" s="963">
        <v>48840</v>
      </c>
      <c r="AL114" s="961"/>
      <c r="AM114" s="961"/>
      <c r="AN114" s="961"/>
      <c r="AO114" s="962"/>
      <c r="AP114" s="964">
        <v>0.4</v>
      </c>
      <c r="AQ114" s="965"/>
      <c r="AR114" s="965"/>
      <c r="AS114" s="965"/>
      <c r="AT114" s="966"/>
      <c r="AU114" s="910"/>
      <c r="AV114" s="911"/>
      <c r="AW114" s="911"/>
      <c r="AX114" s="911"/>
      <c r="AY114" s="911"/>
      <c r="AZ114" s="924" t="s">
        <v>428</v>
      </c>
      <c r="BA114" s="925"/>
      <c r="BB114" s="925"/>
      <c r="BC114" s="925"/>
      <c r="BD114" s="925"/>
      <c r="BE114" s="925"/>
      <c r="BF114" s="925"/>
      <c r="BG114" s="925"/>
      <c r="BH114" s="925"/>
      <c r="BI114" s="925"/>
      <c r="BJ114" s="925"/>
      <c r="BK114" s="925"/>
      <c r="BL114" s="925"/>
      <c r="BM114" s="925"/>
      <c r="BN114" s="925"/>
      <c r="BO114" s="925"/>
      <c r="BP114" s="926"/>
      <c r="BQ114" s="927" t="s">
        <v>122</v>
      </c>
      <c r="BR114" s="928"/>
      <c r="BS114" s="928"/>
      <c r="BT114" s="928"/>
      <c r="BU114" s="928"/>
      <c r="BV114" s="928" t="s">
        <v>122</v>
      </c>
      <c r="BW114" s="928"/>
      <c r="BX114" s="928"/>
      <c r="BY114" s="928"/>
      <c r="BZ114" s="928"/>
      <c r="CA114" s="928" t="s">
        <v>122</v>
      </c>
      <c r="CB114" s="928"/>
      <c r="CC114" s="928"/>
      <c r="CD114" s="928"/>
      <c r="CE114" s="928"/>
      <c r="CF114" s="922" t="s">
        <v>122</v>
      </c>
      <c r="CG114" s="923"/>
      <c r="CH114" s="923"/>
      <c r="CI114" s="923"/>
      <c r="CJ114" s="923"/>
      <c r="CK114" s="950"/>
      <c r="CL114" s="951"/>
      <c r="CM114" s="924" t="s">
        <v>429</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30" customFormat="1" ht="26.25" customHeight="1" x14ac:dyDescent="0.2">
      <c r="A115" s="956"/>
      <c r="B115" s="957"/>
      <c r="C115" s="925" t="s">
        <v>430</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122</v>
      </c>
      <c r="AB115" s="940"/>
      <c r="AC115" s="940"/>
      <c r="AD115" s="940"/>
      <c r="AE115" s="941"/>
      <c r="AF115" s="942" t="s">
        <v>122</v>
      </c>
      <c r="AG115" s="940"/>
      <c r="AH115" s="940"/>
      <c r="AI115" s="940"/>
      <c r="AJ115" s="941"/>
      <c r="AK115" s="942" t="s">
        <v>122</v>
      </c>
      <c r="AL115" s="940"/>
      <c r="AM115" s="940"/>
      <c r="AN115" s="940"/>
      <c r="AO115" s="941"/>
      <c r="AP115" s="943" t="s">
        <v>122</v>
      </c>
      <c r="AQ115" s="944"/>
      <c r="AR115" s="944"/>
      <c r="AS115" s="944"/>
      <c r="AT115" s="945"/>
      <c r="AU115" s="910"/>
      <c r="AV115" s="911"/>
      <c r="AW115" s="911"/>
      <c r="AX115" s="911"/>
      <c r="AY115" s="911"/>
      <c r="AZ115" s="924" t="s">
        <v>431</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432</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30" customFormat="1" ht="26.25" customHeight="1" x14ac:dyDescent="0.2">
      <c r="A116" s="958"/>
      <c r="B116" s="959"/>
      <c r="C116" s="967" t="s">
        <v>433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434</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435</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30" customFormat="1" ht="26.25" customHeight="1" x14ac:dyDescent="0.2">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436</v>
      </c>
      <c r="Z117" s="896"/>
      <c r="AA117" s="980">
        <v>1150714</v>
      </c>
      <c r="AB117" s="981"/>
      <c r="AC117" s="981"/>
      <c r="AD117" s="981"/>
      <c r="AE117" s="982"/>
      <c r="AF117" s="983">
        <v>1243320</v>
      </c>
      <c r="AG117" s="981"/>
      <c r="AH117" s="981"/>
      <c r="AI117" s="981"/>
      <c r="AJ117" s="982"/>
      <c r="AK117" s="983">
        <v>1303261</v>
      </c>
      <c r="AL117" s="981"/>
      <c r="AM117" s="981"/>
      <c r="AN117" s="981"/>
      <c r="AO117" s="982"/>
      <c r="AP117" s="984"/>
      <c r="AQ117" s="985"/>
      <c r="AR117" s="985"/>
      <c r="AS117" s="985"/>
      <c r="AT117" s="986"/>
      <c r="AU117" s="910"/>
      <c r="AV117" s="911"/>
      <c r="AW117" s="911"/>
      <c r="AX117" s="911"/>
      <c r="AY117" s="911"/>
      <c r="AZ117" s="976" t="s">
        <v>437</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438</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30" customFormat="1" ht="26.25" customHeight="1" x14ac:dyDescent="0.2">
      <c r="A118" s="914" t="s">
        <v>412</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409</v>
      </c>
      <c r="AB118" s="895"/>
      <c r="AC118" s="895"/>
      <c r="AD118" s="895"/>
      <c r="AE118" s="896"/>
      <c r="AF118" s="894" t="s">
        <v>410</v>
      </c>
      <c r="AG118" s="895"/>
      <c r="AH118" s="895"/>
      <c r="AI118" s="895"/>
      <c r="AJ118" s="896"/>
      <c r="AK118" s="894" t="s">
        <v>294</v>
      </c>
      <c r="AL118" s="895"/>
      <c r="AM118" s="895"/>
      <c r="AN118" s="895"/>
      <c r="AO118" s="896"/>
      <c r="AP118" s="972" t="s">
        <v>411</v>
      </c>
      <c r="AQ118" s="973"/>
      <c r="AR118" s="973"/>
      <c r="AS118" s="973"/>
      <c r="AT118" s="974"/>
      <c r="AU118" s="910"/>
      <c r="AV118" s="911"/>
      <c r="AW118" s="911"/>
      <c r="AX118" s="911"/>
      <c r="AY118" s="911"/>
      <c r="AZ118" s="975" t="s">
        <v>439</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440</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30" customFormat="1" ht="26.25" customHeight="1" x14ac:dyDescent="0.2">
      <c r="A119" s="1058" t="s">
        <v>415</v>
      </c>
      <c r="B119" s="949"/>
      <c r="C119" s="931" t="s">
        <v>416</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51" t="s">
        <v>177</v>
      </c>
      <c r="BA119" s="251"/>
      <c r="BB119" s="251"/>
      <c r="BC119" s="251"/>
      <c r="BD119" s="251"/>
      <c r="BE119" s="251"/>
      <c r="BF119" s="251"/>
      <c r="BG119" s="251"/>
      <c r="BH119" s="251"/>
      <c r="BI119" s="251"/>
      <c r="BJ119" s="251"/>
      <c r="BK119" s="251"/>
      <c r="BL119" s="251"/>
      <c r="BM119" s="251"/>
      <c r="BN119" s="251"/>
      <c r="BO119" s="979" t="s">
        <v>441</v>
      </c>
      <c r="BP119" s="1007"/>
      <c r="BQ119" s="1001">
        <v>13910427</v>
      </c>
      <c r="BR119" s="1002"/>
      <c r="BS119" s="1002"/>
      <c r="BT119" s="1002"/>
      <c r="BU119" s="1002"/>
      <c r="BV119" s="1002">
        <v>13441066</v>
      </c>
      <c r="BW119" s="1002"/>
      <c r="BX119" s="1002"/>
      <c r="BY119" s="1002"/>
      <c r="BZ119" s="1002"/>
      <c r="CA119" s="1002">
        <v>12618398</v>
      </c>
      <c r="CB119" s="1002"/>
      <c r="CC119" s="1002"/>
      <c r="CD119" s="1002"/>
      <c r="CE119" s="1002"/>
      <c r="CF119" s="1003"/>
      <c r="CG119" s="1004"/>
      <c r="CH119" s="1004"/>
      <c r="CI119" s="1004"/>
      <c r="CJ119" s="1005"/>
      <c r="CK119" s="952"/>
      <c r="CL119" s="953"/>
      <c r="CM119" s="975" t="s">
        <v>442</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30" customFormat="1" ht="26.25" customHeight="1" x14ac:dyDescent="0.2">
      <c r="A120" s="1059"/>
      <c r="B120" s="951"/>
      <c r="C120" s="924" t="s">
        <v>419</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443</v>
      </c>
      <c r="AV120" s="994"/>
      <c r="AW120" s="994"/>
      <c r="AX120" s="994"/>
      <c r="AY120" s="995"/>
      <c r="AZ120" s="931" t="s">
        <v>444</v>
      </c>
      <c r="BA120" s="899"/>
      <c r="BB120" s="899"/>
      <c r="BC120" s="899"/>
      <c r="BD120" s="899"/>
      <c r="BE120" s="899"/>
      <c r="BF120" s="899"/>
      <c r="BG120" s="899"/>
      <c r="BH120" s="899"/>
      <c r="BI120" s="899"/>
      <c r="BJ120" s="899"/>
      <c r="BK120" s="899"/>
      <c r="BL120" s="899"/>
      <c r="BM120" s="899"/>
      <c r="BN120" s="899"/>
      <c r="BO120" s="899"/>
      <c r="BP120" s="900"/>
      <c r="BQ120" s="932">
        <v>13077801</v>
      </c>
      <c r="BR120" s="933"/>
      <c r="BS120" s="933"/>
      <c r="BT120" s="933"/>
      <c r="BU120" s="933"/>
      <c r="BV120" s="933">
        <v>13770007</v>
      </c>
      <c r="BW120" s="933"/>
      <c r="BX120" s="933"/>
      <c r="BY120" s="933"/>
      <c r="BZ120" s="933"/>
      <c r="CA120" s="933">
        <v>13806701</v>
      </c>
      <c r="CB120" s="933"/>
      <c r="CC120" s="933"/>
      <c r="CD120" s="933"/>
      <c r="CE120" s="933"/>
      <c r="CF120" s="946">
        <v>123.5</v>
      </c>
      <c r="CG120" s="947"/>
      <c r="CH120" s="947"/>
      <c r="CI120" s="947"/>
      <c r="CJ120" s="947"/>
      <c r="CK120" s="1008" t="s">
        <v>445</v>
      </c>
      <c r="CL120" s="1009"/>
      <c r="CM120" s="1009"/>
      <c r="CN120" s="1009"/>
      <c r="CO120" s="1010"/>
      <c r="CP120" s="1016" t="s">
        <v>392</v>
      </c>
      <c r="CQ120" s="1017"/>
      <c r="CR120" s="1017"/>
      <c r="CS120" s="1017"/>
      <c r="CT120" s="1017"/>
      <c r="CU120" s="1017"/>
      <c r="CV120" s="1017"/>
      <c r="CW120" s="1017"/>
      <c r="CX120" s="1017"/>
      <c r="CY120" s="1017"/>
      <c r="CZ120" s="1017"/>
      <c r="DA120" s="1017"/>
      <c r="DB120" s="1017"/>
      <c r="DC120" s="1017"/>
      <c r="DD120" s="1017"/>
      <c r="DE120" s="1017"/>
      <c r="DF120" s="1018"/>
      <c r="DG120" s="932">
        <v>1095282</v>
      </c>
      <c r="DH120" s="933"/>
      <c r="DI120" s="933"/>
      <c r="DJ120" s="933"/>
      <c r="DK120" s="933"/>
      <c r="DL120" s="933">
        <v>1051998</v>
      </c>
      <c r="DM120" s="933"/>
      <c r="DN120" s="933"/>
      <c r="DO120" s="933"/>
      <c r="DP120" s="933"/>
      <c r="DQ120" s="933">
        <v>1098588</v>
      </c>
      <c r="DR120" s="933"/>
      <c r="DS120" s="933"/>
      <c r="DT120" s="933"/>
      <c r="DU120" s="933"/>
      <c r="DV120" s="934">
        <v>9.8000000000000007</v>
      </c>
      <c r="DW120" s="934"/>
      <c r="DX120" s="934"/>
      <c r="DY120" s="934"/>
      <c r="DZ120" s="935"/>
    </row>
    <row r="121" spans="1:130" s="230" customFormat="1" ht="26.25" customHeight="1" x14ac:dyDescent="0.2">
      <c r="A121" s="1059"/>
      <c r="B121" s="951"/>
      <c r="C121" s="976" t="s">
        <v>446</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447</v>
      </c>
      <c r="BA121" s="925"/>
      <c r="BB121" s="925"/>
      <c r="BC121" s="925"/>
      <c r="BD121" s="925"/>
      <c r="BE121" s="925"/>
      <c r="BF121" s="925"/>
      <c r="BG121" s="925"/>
      <c r="BH121" s="925"/>
      <c r="BI121" s="925"/>
      <c r="BJ121" s="925"/>
      <c r="BK121" s="925"/>
      <c r="BL121" s="925"/>
      <c r="BM121" s="925"/>
      <c r="BN121" s="925"/>
      <c r="BO121" s="925"/>
      <c r="BP121" s="926"/>
      <c r="BQ121" s="927" t="s">
        <v>122</v>
      </c>
      <c r="BR121" s="928"/>
      <c r="BS121" s="928"/>
      <c r="BT121" s="928"/>
      <c r="BU121" s="928"/>
      <c r="BV121" s="928">
        <v>55064</v>
      </c>
      <c r="BW121" s="928"/>
      <c r="BX121" s="928"/>
      <c r="BY121" s="928"/>
      <c r="BZ121" s="928"/>
      <c r="CA121" s="928">
        <v>48490</v>
      </c>
      <c r="CB121" s="928"/>
      <c r="CC121" s="928"/>
      <c r="CD121" s="928"/>
      <c r="CE121" s="928"/>
      <c r="CF121" s="922">
        <v>0.4</v>
      </c>
      <c r="CG121" s="923"/>
      <c r="CH121" s="923"/>
      <c r="CI121" s="923"/>
      <c r="CJ121" s="923"/>
      <c r="CK121" s="1011"/>
      <c r="CL121" s="1012"/>
      <c r="CM121" s="1012"/>
      <c r="CN121" s="1012"/>
      <c r="CO121" s="1013"/>
      <c r="CP121" s="1021" t="s">
        <v>393</v>
      </c>
      <c r="CQ121" s="1022"/>
      <c r="CR121" s="1022"/>
      <c r="CS121" s="1022"/>
      <c r="CT121" s="1022"/>
      <c r="CU121" s="1022"/>
      <c r="CV121" s="1022"/>
      <c r="CW121" s="1022"/>
      <c r="CX121" s="1022"/>
      <c r="CY121" s="1022"/>
      <c r="CZ121" s="1022"/>
      <c r="DA121" s="1022"/>
      <c r="DB121" s="1022"/>
      <c r="DC121" s="1022"/>
      <c r="DD121" s="1022"/>
      <c r="DE121" s="1022"/>
      <c r="DF121" s="1023"/>
      <c r="DG121" s="927">
        <v>39460</v>
      </c>
      <c r="DH121" s="928"/>
      <c r="DI121" s="928"/>
      <c r="DJ121" s="928"/>
      <c r="DK121" s="928"/>
      <c r="DL121" s="928">
        <v>29656</v>
      </c>
      <c r="DM121" s="928"/>
      <c r="DN121" s="928"/>
      <c r="DO121" s="928"/>
      <c r="DP121" s="928"/>
      <c r="DQ121" s="928">
        <v>19785</v>
      </c>
      <c r="DR121" s="928"/>
      <c r="DS121" s="928"/>
      <c r="DT121" s="928"/>
      <c r="DU121" s="928"/>
      <c r="DV121" s="929">
        <v>0.2</v>
      </c>
      <c r="DW121" s="929"/>
      <c r="DX121" s="929"/>
      <c r="DY121" s="929"/>
      <c r="DZ121" s="930"/>
    </row>
    <row r="122" spans="1:130" s="230" customFormat="1" ht="26.25" customHeight="1" x14ac:dyDescent="0.2">
      <c r="A122" s="1059"/>
      <c r="B122" s="951"/>
      <c r="C122" s="924" t="s">
        <v>429</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448</v>
      </c>
      <c r="BA122" s="967"/>
      <c r="BB122" s="967"/>
      <c r="BC122" s="967"/>
      <c r="BD122" s="967"/>
      <c r="BE122" s="967"/>
      <c r="BF122" s="967"/>
      <c r="BG122" s="967"/>
      <c r="BH122" s="967"/>
      <c r="BI122" s="967"/>
      <c r="BJ122" s="967"/>
      <c r="BK122" s="967"/>
      <c r="BL122" s="967"/>
      <c r="BM122" s="967"/>
      <c r="BN122" s="967"/>
      <c r="BO122" s="967"/>
      <c r="BP122" s="968"/>
      <c r="BQ122" s="1001">
        <v>12788326</v>
      </c>
      <c r="BR122" s="1002"/>
      <c r="BS122" s="1002"/>
      <c r="BT122" s="1002"/>
      <c r="BU122" s="1002"/>
      <c r="BV122" s="1002">
        <v>12334464</v>
      </c>
      <c r="BW122" s="1002"/>
      <c r="BX122" s="1002"/>
      <c r="BY122" s="1002"/>
      <c r="BZ122" s="1002"/>
      <c r="CA122" s="1002">
        <v>10574161</v>
      </c>
      <c r="CB122" s="1002"/>
      <c r="CC122" s="1002"/>
      <c r="CD122" s="1002"/>
      <c r="CE122" s="1002"/>
      <c r="CF122" s="1019">
        <v>94.6</v>
      </c>
      <c r="CG122" s="1020"/>
      <c r="CH122" s="1020"/>
      <c r="CI122" s="1020"/>
      <c r="CJ122" s="1020"/>
      <c r="CK122" s="1011"/>
      <c r="CL122" s="1012"/>
      <c r="CM122" s="1012"/>
      <c r="CN122" s="1012"/>
      <c r="CO122" s="1013"/>
      <c r="CP122" s="1021" t="s">
        <v>390</v>
      </c>
      <c r="CQ122" s="1022"/>
      <c r="CR122" s="1022"/>
      <c r="CS122" s="1022"/>
      <c r="CT122" s="1022"/>
      <c r="CU122" s="1022"/>
      <c r="CV122" s="1022"/>
      <c r="CW122" s="1022"/>
      <c r="CX122" s="1022"/>
      <c r="CY122" s="1022"/>
      <c r="CZ122" s="1022"/>
      <c r="DA122" s="1022"/>
      <c r="DB122" s="1022"/>
      <c r="DC122" s="1022"/>
      <c r="DD122" s="1022"/>
      <c r="DE122" s="1022"/>
      <c r="DF122" s="1023"/>
      <c r="DG122" s="927">
        <v>13274</v>
      </c>
      <c r="DH122" s="928"/>
      <c r="DI122" s="928"/>
      <c r="DJ122" s="928"/>
      <c r="DK122" s="928"/>
      <c r="DL122" s="928">
        <v>11757</v>
      </c>
      <c r="DM122" s="928"/>
      <c r="DN122" s="928"/>
      <c r="DO122" s="928"/>
      <c r="DP122" s="928"/>
      <c r="DQ122" s="928">
        <v>11403</v>
      </c>
      <c r="DR122" s="928"/>
      <c r="DS122" s="928"/>
      <c r="DT122" s="928"/>
      <c r="DU122" s="928"/>
      <c r="DV122" s="929">
        <v>0.1</v>
      </c>
      <c r="DW122" s="929"/>
      <c r="DX122" s="929"/>
      <c r="DY122" s="929"/>
      <c r="DZ122" s="930"/>
    </row>
    <row r="123" spans="1:130" s="230" customFormat="1" ht="26.25" customHeight="1" x14ac:dyDescent="0.2">
      <c r="A123" s="1059"/>
      <c r="B123" s="951"/>
      <c r="C123" s="924" t="s">
        <v>435</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51" t="s">
        <v>177</v>
      </c>
      <c r="BA123" s="251"/>
      <c r="BB123" s="251"/>
      <c r="BC123" s="251"/>
      <c r="BD123" s="251"/>
      <c r="BE123" s="251"/>
      <c r="BF123" s="251"/>
      <c r="BG123" s="251"/>
      <c r="BH123" s="251"/>
      <c r="BI123" s="251"/>
      <c r="BJ123" s="251"/>
      <c r="BK123" s="251"/>
      <c r="BL123" s="251"/>
      <c r="BM123" s="251"/>
      <c r="BN123" s="251"/>
      <c r="BO123" s="979" t="s">
        <v>449</v>
      </c>
      <c r="BP123" s="1007"/>
      <c r="BQ123" s="1065">
        <v>25866127</v>
      </c>
      <c r="BR123" s="1066"/>
      <c r="BS123" s="1066"/>
      <c r="BT123" s="1066"/>
      <c r="BU123" s="1066"/>
      <c r="BV123" s="1066">
        <v>26159535</v>
      </c>
      <c r="BW123" s="1066"/>
      <c r="BX123" s="1066"/>
      <c r="BY123" s="1066"/>
      <c r="BZ123" s="1066"/>
      <c r="CA123" s="1066">
        <v>24429352</v>
      </c>
      <c r="CB123" s="1066"/>
      <c r="CC123" s="1066"/>
      <c r="CD123" s="1066"/>
      <c r="CE123" s="1066"/>
      <c r="CF123" s="1003"/>
      <c r="CG123" s="1004"/>
      <c r="CH123" s="1004"/>
      <c r="CI123" s="1004"/>
      <c r="CJ123" s="1005"/>
      <c r="CK123" s="1011"/>
      <c r="CL123" s="1012"/>
      <c r="CM123" s="1012"/>
      <c r="CN123" s="1012"/>
      <c r="CO123" s="1013"/>
      <c r="CP123" s="1021" t="s">
        <v>389</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30" customFormat="1" ht="26.25" customHeight="1" thickBot="1" x14ac:dyDescent="0.25">
      <c r="A124" s="1059"/>
      <c r="B124" s="951"/>
      <c r="C124" s="924" t="s">
        <v>438</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122</v>
      </c>
      <c r="BR124" s="1029"/>
      <c r="BS124" s="1029"/>
      <c r="BT124" s="1029"/>
      <c r="BU124" s="1029"/>
      <c r="BV124" s="1029" t="s">
        <v>122</v>
      </c>
      <c r="BW124" s="1029"/>
      <c r="BX124" s="1029"/>
      <c r="BY124" s="1029"/>
      <c r="BZ124" s="1029"/>
      <c r="CA124" s="1029" t="s">
        <v>122</v>
      </c>
      <c r="CB124" s="1029"/>
      <c r="CC124" s="1029"/>
      <c r="CD124" s="1029"/>
      <c r="CE124" s="1029"/>
      <c r="CF124" s="1030"/>
      <c r="CG124" s="1031"/>
      <c r="CH124" s="1031"/>
      <c r="CI124" s="1031"/>
      <c r="CJ124" s="1032"/>
      <c r="CK124" s="1014"/>
      <c r="CL124" s="1014"/>
      <c r="CM124" s="1014"/>
      <c r="CN124" s="1014"/>
      <c r="CO124" s="1015"/>
      <c r="CP124" s="1021" t="s">
        <v>451</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30" customFormat="1" ht="26.25" customHeight="1" x14ac:dyDescent="0.2">
      <c r="A125" s="1059"/>
      <c r="B125" s="951"/>
      <c r="C125" s="924" t="s">
        <v>440</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4" t="s">
        <v>452</v>
      </c>
      <c r="CL125" s="1009"/>
      <c r="CM125" s="1009"/>
      <c r="CN125" s="1009"/>
      <c r="CO125" s="1010"/>
      <c r="CP125" s="931" t="s">
        <v>453</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30" customFormat="1" ht="26.25" customHeight="1" thickBot="1" x14ac:dyDescent="0.25">
      <c r="A126" s="1059"/>
      <c r="B126" s="951"/>
      <c r="C126" s="924" t="s">
        <v>442</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5"/>
      <c r="CL126" s="1012"/>
      <c r="CM126" s="1012"/>
      <c r="CN126" s="1012"/>
      <c r="CO126" s="1013"/>
      <c r="CP126" s="924" t="s">
        <v>454</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30" customFormat="1" ht="26.25" customHeight="1" x14ac:dyDescent="0.2">
      <c r="A127" s="1060"/>
      <c r="B127" s="953"/>
      <c r="C127" s="975" t="s">
        <v>455</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32"/>
      <c r="AV127" s="232"/>
      <c r="AW127" s="232"/>
      <c r="AX127" s="1033" t="s">
        <v>456</v>
      </c>
      <c r="AY127" s="1034"/>
      <c r="AZ127" s="1034"/>
      <c r="BA127" s="1034"/>
      <c r="BB127" s="1034"/>
      <c r="BC127" s="1034"/>
      <c r="BD127" s="1034"/>
      <c r="BE127" s="1035"/>
      <c r="BF127" s="1036" t="s">
        <v>457</v>
      </c>
      <c r="BG127" s="1034"/>
      <c r="BH127" s="1034"/>
      <c r="BI127" s="1034"/>
      <c r="BJ127" s="1034"/>
      <c r="BK127" s="1034"/>
      <c r="BL127" s="1035"/>
      <c r="BM127" s="1036" t="s">
        <v>458</v>
      </c>
      <c r="BN127" s="1034"/>
      <c r="BO127" s="1034"/>
      <c r="BP127" s="1034"/>
      <c r="BQ127" s="1034"/>
      <c r="BR127" s="1034"/>
      <c r="BS127" s="1035"/>
      <c r="BT127" s="1036" t="s">
        <v>459</v>
      </c>
      <c r="BU127" s="1034"/>
      <c r="BV127" s="1034"/>
      <c r="BW127" s="1034"/>
      <c r="BX127" s="1034"/>
      <c r="BY127" s="1034"/>
      <c r="BZ127" s="1057"/>
      <c r="CA127" s="232"/>
      <c r="CB127" s="232"/>
      <c r="CC127" s="232"/>
      <c r="CD127" s="255"/>
      <c r="CE127" s="255"/>
      <c r="CF127" s="255"/>
      <c r="CG127" s="232"/>
      <c r="CH127" s="232"/>
      <c r="CI127" s="232"/>
      <c r="CJ127" s="254"/>
      <c r="CK127" s="1025"/>
      <c r="CL127" s="1012"/>
      <c r="CM127" s="1012"/>
      <c r="CN127" s="1012"/>
      <c r="CO127" s="1013"/>
      <c r="CP127" s="924" t="s">
        <v>460</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30" customFormat="1" ht="26.25" customHeight="1" thickBot="1" x14ac:dyDescent="0.25">
      <c r="A128" s="1043" t="s">
        <v>461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462</v>
      </c>
      <c r="X128" s="1045"/>
      <c r="Y128" s="1045"/>
      <c r="Z128" s="1046"/>
      <c r="AA128" s="1047">
        <v>102</v>
      </c>
      <c r="AB128" s="1048"/>
      <c r="AC128" s="1048"/>
      <c r="AD128" s="1048"/>
      <c r="AE128" s="1049"/>
      <c r="AF128" s="1050">
        <v>5084</v>
      </c>
      <c r="AG128" s="1048"/>
      <c r="AH128" s="1048"/>
      <c r="AI128" s="1048"/>
      <c r="AJ128" s="1049"/>
      <c r="AK128" s="1050">
        <v>4676</v>
      </c>
      <c r="AL128" s="1048"/>
      <c r="AM128" s="1048"/>
      <c r="AN128" s="1048"/>
      <c r="AO128" s="1049"/>
      <c r="AP128" s="1051"/>
      <c r="AQ128" s="1052"/>
      <c r="AR128" s="1052"/>
      <c r="AS128" s="1052"/>
      <c r="AT128" s="1053"/>
      <c r="AU128" s="232"/>
      <c r="AV128" s="232"/>
      <c r="AW128" s="232"/>
      <c r="AX128" s="898" t="s">
        <v>463</v>
      </c>
      <c r="AY128" s="899"/>
      <c r="AZ128" s="899"/>
      <c r="BA128" s="899"/>
      <c r="BB128" s="899"/>
      <c r="BC128" s="899"/>
      <c r="BD128" s="899"/>
      <c r="BE128" s="900"/>
      <c r="BF128" s="1054" t="s">
        <v>122</v>
      </c>
      <c r="BG128" s="1055"/>
      <c r="BH128" s="1055"/>
      <c r="BI128" s="1055"/>
      <c r="BJ128" s="1055"/>
      <c r="BK128" s="1055"/>
      <c r="BL128" s="1056"/>
      <c r="BM128" s="1054">
        <v>13.03</v>
      </c>
      <c r="BN128" s="1055"/>
      <c r="BO128" s="1055"/>
      <c r="BP128" s="1055"/>
      <c r="BQ128" s="1055"/>
      <c r="BR128" s="1055"/>
      <c r="BS128" s="1056"/>
      <c r="BT128" s="1054">
        <v>20</v>
      </c>
      <c r="BU128" s="1055"/>
      <c r="BV128" s="1055"/>
      <c r="BW128" s="1055"/>
      <c r="BX128" s="1055"/>
      <c r="BY128" s="1055"/>
      <c r="BZ128" s="1078"/>
      <c r="CA128" s="255"/>
      <c r="CB128" s="255"/>
      <c r="CC128" s="255"/>
      <c r="CD128" s="255"/>
      <c r="CE128" s="255"/>
      <c r="CF128" s="255"/>
      <c r="CG128" s="232"/>
      <c r="CH128" s="232"/>
      <c r="CI128" s="232"/>
      <c r="CJ128" s="254"/>
      <c r="CK128" s="1026"/>
      <c r="CL128" s="1027"/>
      <c r="CM128" s="1027"/>
      <c r="CN128" s="1027"/>
      <c r="CO128" s="1028"/>
      <c r="CP128" s="1037" t="s">
        <v>464</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30" customFormat="1" ht="26.25"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465</v>
      </c>
      <c r="X129" s="1073"/>
      <c r="Y129" s="1073"/>
      <c r="Z129" s="1074"/>
      <c r="AA129" s="960">
        <v>12255929</v>
      </c>
      <c r="AB129" s="961"/>
      <c r="AC129" s="961"/>
      <c r="AD129" s="961"/>
      <c r="AE129" s="962"/>
      <c r="AF129" s="963">
        <v>12024131</v>
      </c>
      <c r="AG129" s="961"/>
      <c r="AH129" s="961"/>
      <c r="AI129" s="961"/>
      <c r="AJ129" s="962"/>
      <c r="AK129" s="963">
        <v>12254320</v>
      </c>
      <c r="AL129" s="961"/>
      <c r="AM129" s="961"/>
      <c r="AN129" s="961"/>
      <c r="AO129" s="962"/>
      <c r="AP129" s="1075"/>
      <c r="AQ129" s="1076"/>
      <c r="AR129" s="1076"/>
      <c r="AS129" s="1076"/>
      <c r="AT129" s="1077"/>
      <c r="AU129" s="233"/>
      <c r="AV129" s="233"/>
      <c r="AW129" s="233"/>
      <c r="AX129" s="1067" t="s">
        <v>466</v>
      </c>
      <c r="AY129" s="925"/>
      <c r="AZ129" s="925"/>
      <c r="BA129" s="925"/>
      <c r="BB129" s="925"/>
      <c r="BC129" s="925"/>
      <c r="BD129" s="925"/>
      <c r="BE129" s="926"/>
      <c r="BF129" s="1068" t="s">
        <v>122</v>
      </c>
      <c r="BG129" s="1069"/>
      <c r="BH129" s="1069"/>
      <c r="BI129" s="1069"/>
      <c r="BJ129" s="1069"/>
      <c r="BK129" s="1069"/>
      <c r="BL129" s="1070"/>
      <c r="BM129" s="1068">
        <v>18.03</v>
      </c>
      <c r="BN129" s="1069"/>
      <c r="BO129" s="1069"/>
      <c r="BP129" s="1069"/>
      <c r="BQ129" s="1069"/>
      <c r="BR129" s="1069"/>
      <c r="BS129" s="1070"/>
      <c r="BT129" s="1068">
        <v>30</v>
      </c>
      <c r="BU129" s="1069"/>
      <c r="BV129" s="1069"/>
      <c r="BW129" s="1069"/>
      <c r="BX129" s="1069"/>
      <c r="BY129" s="1069"/>
      <c r="BZ129" s="107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6" t="s">
        <v>467</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468</v>
      </c>
      <c r="X130" s="1073"/>
      <c r="Y130" s="1073"/>
      <c r="Z130" s="1074"/>
      <c r="AA130" s="960">
        <v>1088220</v>
      </c>
      <c r="AB130" s="961"/>
      <c r="AC130" s="961"/>
      <c r="AD130" s="961"/>
      <c r="AE130" s="962"/>
      <c r="AF130" s="963">
        <v>1097208</v>
      </c>
      <c r="AG130" s="961"/>
      <c r="AH130" s="961"/>
      <c r="AI130" s="961"/>
      <c r="AJ130" s="962"/>
      <c r="AK130" s="963">
        <v>1071968</v>
      </c>
      <c r="AL130" s="961"/>
      <c r="AM130" s="961"/>
      <c r="AN130" s="961"/>
      <c r="AO130" s="962"/>
      <c r="AP130" s="1075"/>
      <c r="AQ130" s="1076"/>
      <c r="AR130" s="1076"/>
      <c r="AS130" s="1076"/>
      <c r="AT130" s="1077"/>
      <c r="AU130" s="233"/>
      <c r="AV130" s="233"/>
      <c r="AW130" s="233"/>
      <c r="AX130" s="1067" t="s">
        <v>469</v>
      </c>
      <c r="AY130" s="925"/>
      <c r="AZ130" s="925"/>
      <c r="BA130" s="925"/>
      <c r="BB130" s="925"/>
      <c r="BC130" s="925"/>
      <c r="BD130" s="925"/>
      <c r="BE130" s="926"/>
      <c r="BF130" s="1103">
        <v>1.2</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470</v>
      </c>
      <c r="X131" s="1110"/>
      <c r="Y131" s="1110"/>
      <c r="Z131" s="1111"/>
      <c r="AA131" s="1006">
        <v>11167709</v>
      </c>
      <c r="AB131" s="988"/>
      <c r="AC131" s="988"/>
      <c r="AD131" s="988"/>
      <c r="AE131" s="989"/>
      <c r="AF131" s="987">
        <v>10926923</v>
      </c>
      <c r="AG131" s="988"/>
      <c r="AH131" s="988"/>
      <c r="AI131" s="988"/>
      <c r="AJ131" s="989"/>
      <c r="AK131" s="987">
        <v>11182352</v>
      </c>
      <c r="AL131" s="988"/>
      <c r="AM131" s="988"/>
      <c r="AN131" s="988"/>
      <c r="AO131" s="989"/>
      <c r="AP131" s="1112"/>
      <c r="AQ131" s="1113"/>
      <c r="AR131" s="1113"/>
      <c r="AS131" s="1113"/>
      <c r="AT131" s="1114"/>
      <c r="AU131" s="233"/>
      <c r="AV131" s="233"/>
      <c r="AW131" s="233"/>
      <c r="AX131" s="1085" t="s">
        <v>471</v>
      </c>
      <c r="AY131" s="726"/>
      <c r="AZ131" s="726"/>
      <c r="BA131" s="726"/>
      <c r="BB131" s="726"/>
      <c r="BC131" s="726"/>
      <c r="BD131" s="726"/>
      <c r="BE131" s="1038"/>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2" t="s">
        <v>472</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473</v>
      </c>
      <c r="W132" s="1096"/>
      <c r="X132" s="1096"/>
      <c r="Y132" s="1096"/>
      <c r="Z132" s="1097"/>
      <c r="AA132" s="1098">
        <v>0.55868217899999995</v>
      </c>
      <c r="AB132" s="1099"/>
      <c r="AC132" s="1099"/>
      <c r="AD132" s="1099"/>
      <c r="AE132" s="1100"/>
      <c r="AF132" s="1101">
        <v>1.290646964</v>
      </c>
      <c r="AG132" s="1099"/>
      <c r="AH132" s="1099"/>
      <c r="AI132" s="1099"/>
      <c r="AJ132" s="1100"/>
      <c r="AK132" s="1101">
        <v>2.0265593499999999</v>
      </c>
      <c r="AL132" s="1099"/>
      <c r="AM132" s="1099"/>
      <c r="AN132" s="1099"/>
      <c r="AO132" s="1100"/>
      <c r="AP132" s="1003"/>
      <c r="AQ132" s="1004"/>
      <c r="AR132" s="1004"/>
      <c r="AS132" s="1004"/>
      <c r="AT132" s="110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474</v>
      </c>
      <c r="W133" s="1079"/>
      <c r="X133" s="1079"/>
      <c r="Y133" s="1079"/>
      <c r="Z133" s="1080"/>
      <c r="AA133" s="1081">
        <v>0.4</v>
      </c>
      <c r="AB133" s="1082"/>
      <c r="AC133" s="1082"/>
      <c r="AD133" s="1082"/>
      <c r="AE133" s="1083"/>
      <c r="AF133" s="1081">
        <v>0.7</v>
      </c>
      <c r="AG133" s="1082"/>
      <c r="AH133" s="1082"/>
      <c r="AI133" s="1082"/>
      <c r="AJ133" s="1083"/>
      <c r="AK133" s="1081">
        <v>1.2</v>
      </c>
      <c r="AL133" s="1082"/>
      <c r="AM133" s="1082"/>
      <c r="AN133" s="1082"/>
      <c r="AO133" s="1083"/>
      <c r="AP133" s="1030"/>
      <c r="AQ133" s="1031"/>
      <c r="AR133" s="1031"/>
      <c r="AS133" s="1031"/>
      <c r="AT133" s="108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yM2XhoGC9zF8qJI7YoMqp/f7vW6fCRAZBOa2eQJaXbIlmz5NPmvht5u66f2+iypCVVFSY2qdJUQ4MCwH8cyIw==" saltValue="qOM4ezgArIgjXsgqdde9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i1M/7P0BzpvNO1K0xJxWpaLfG4w4E0pQ00XmeP1XGW4Oh93Bfcwb7rVviBN6pxRaGW4LkQdnU/zbrhIt3zpLg==" saltValue="91ds9gk9hGfTtoEbXf5sZg=="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HFBIHXLnLybEIjh4NlpvqfncjQj1/hMUCeUh2S7WH8rbkxX2sEkpMM9V/jXZLCuPt6qWEJMXxu9M+eL+Pd0Vw==" saltValue="uSF04yBhSB/fI4+oHIO3FA==" spinCount="100000" sheet="1" objects="1" scenarios="1"/>
  <dataConsolidate/>
  <phoneticPr fontId="2"/>
  <printOptions horizontalCentered="1" verticalCentered="1"/>
  <pageMargins left="0" right="0" top="0" bottom="0" header="0" footer="0"/>
  <pageSetup paperSize="8" scale="6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Q27" sqref="AQ27"/>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6"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7"/>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8" t="s">
        <v>483</v>
      </c>
      <c r="AL9" s="1119"/>
      <c r="AM9" s="1119"/>
      <c r="AN9" s="1120"/>
      <c r="AO9" s="281">
        <v>3410378</v>
      </c>
      <c r="AP9" s="281">
        <v>60544</v>
      </c>
      <c r="AQ9" s="282">
        <v>66486</v>
      </c>
      <c r="AR9" s="283">
        <v>-8.9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8" t="s">
        <v>484</v>
      </c>
      <c r="AL10" s="1119"/>
      <c r="AM10" s="1119"/>
      <c r="AN10" s="1120"/>
      <c r="AO10" s="284">
        <v>125861</v>
      </c>
      <c r="AP10" s="284">
        <v>2234</v>
      </c>
      <c r="AQ10" s="285">
        <v>6147</v>
      </c>
      <c r="AR10" s="286">
        <v>-63.7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8" t="s">
        <v>485</v>
      </c>
      <c r="AL11" s="1119"/>
      <c r="AM11" s="1119"/>
      <c r="AN11" s="1120"/>
      <c r="AO11" s="284">
        <v>3395</v>
      </c>
      <c r="AP11" s="284">
        <v>60</v>
      </c>
      <c r="AQ11" s="285">
        <v>1219</v>
      </c>
      <c r="AR11" s="286">
        <v>-95.1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8" t="s">
        <v>486</v>
      </c>
      <c r="AL12" s="1119"/>
      <c r="AM12" s="1119"/>
      <c r="AN12" s="1120"/>
      <c r="AO12" s="284" t="s">
        <v>487</v>
      </c>
      <c r="AP12" s="284" t="s">
        <v>487</v>
      </c>
      <c r="AQ12" s="285">
        <v>9</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8" t="s">
        <v>488</v>
      </c>
      <c r="AL13" s="1119"/>
      <c r="AM13" s="1119"/>
      <c r="AN13" s="1120"/>
      <c r="AO13" s="284">
        <v>93293</v>
      </c>
      <c r="AP13" s="284">
        <v>1656</v>
      </c>
      <c r="AQ13" s="285">
        <v>2955</v>
      </c>
      <c r="AR13" s="286">
        <v>-44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8" t="s">
        <v>489</v>
      </c>
      <c r="AL14" s="1119"/>
      <c r="AM14" s="1119"/>
      <c r="AN14" s="1120"/>
      <c r="AO14" s="284">
        <v>30258</v>
      </c>
      <c r="AP14" s="284">
        <v>537</v>
      </c>
      <c r="AQ14" s="285">
        <v>1434</v>
      </c>
      <c r="AR14" s="286">
        <v>-62.6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1" t="s">
        <v>490</v>
      </c>
      <c r="AL15" s="1122"/>
      <c r="AM15" s="1122"/>
      <c r="AN15" s="1123"/>
      <c r="AO15" s="284">
        <v>-158939</v>
      </c>
      <c r="AP15" s="284">
        <v>-2822</v>
      </c>
      <c r="AQ15" s="285">
        <v>-3102</v>
      </c>
      <c r="AR15" s="286">
        <v>-9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1" t="s">
        <v>177</v>
      </c>
      <c r="AL16" s="1122"/>
      <c r="AM16" s="1122"/>
      <c r="AN16" s="1123"/>
      <c r="AO16" s="284">
        <v>3504246</v>
      </c>
      <c r="AP16" s="284">
        <v>62210</v>
      </c>
      <c r="AQ16" s="285">
        <v>75147</v>
      </c>
      <c r="AR16" s="286">
        <v>-17.2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4" t="s">
        <v>495</v>
      </c>
      <c r="AL21" s="1125"/>
      <c r="AM21" s="1125"/>
      <c r="AN21" s="1126"/>
      <c r="AO21" s="297">
        <v>5.82</v>
      </c>
      <c r="AP21" s="298">
        <v>6.62</v>
      </c>
      <c r="AQ21" s="299">
        <v>-0.8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4" t="s">
        <v>496</v>
      </c>
      <c r="AL22" s="1125"/>
      <c r="AM22" s="1125"/>
      <c r="AN22" s="1126"/>
      <c r="AO22" s="302">
        <v>95</v>
      </c>
      <c r="AP22" s="303">
        <v>98.3</v>
      </c>
      <c r="AQ22" s="304">
        <v>-3.3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5" t="s">
        <v>497</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6"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7"/>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2" t="s">
        <v>500</v>
      </c>
      <c r="AL32" s="1133"/>
      <c r="AM32" s="1133"/>
      <c r="AN32" s="1134"/>
      <c r="AO32" s="312">
        <v>1156779</v>
      </c>
      <c r="AP32" s="312">
        <v>20536</v>
      </c>
      <c r="AQ32" s="313">
        <v>34847</v>
      </c>
      <c r="AR32" s="314">
        <v>-41.1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2" t="s">
        <v>501</v>
      </c>
      <c r="AL33" s="1133"/>
      <c r="AM33" s="1133"/>
      <c r="AN33" s="1134"/>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2" t="s">
        <v>502</v>
      </c>
      <c r="AL34" s="1133"/>
      <c r="AM34" s="1133"/>
      <c r="AN34" s="1134"/>
      <c r="AO34" s="312" t="s">
        <v>487</v>
      </c>
      <c r="AP34" s="312" t="s">
        <v>487</v>
      </c>
      <c r="AQ34" s="313">
        <v>5</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2" t="s">
        <v>503</v>
      </c>
      <c r="AL35" s="1133"/>
      <c r="AM35" s="1133"/>
      <c r="AN35" s="1134"/>
      <c r="AO35" s="312">
        <v>97642</v>
      </c>
      <c r="AP35" s="312">
        <v>1733</v>
      </c>
      <c r="AQ35" s="313">
        <v>8260</v>
      </c>
      <c r="AR35" s="314">
        <v>-79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2" t="s">
        <v>504</v>
      </c>
      <c r="AL36" s="1133"/>
      <c r="AM36" s="1133"/>
      <c r="AN36" s="1134"/>
      <c r="AO36" s="312">
        <v>48840</v>
      </c>
      <c r="AP36" s="312">
        <v>867</v>
      </c>
      <c r="AQ36" s="313">
        <v>1689</v>
      </c>
      <c r="AR36" s="314">
        <v>-48.7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2" t="s">
        <v>505</v>
      </c>
      <c r="AL37" s="1133"/>
      <c r="AM37" s="1133"/>
      <c r="AN37" s="1134"/>
      <c r="AO37" s="312" t="s">
        <v>487</v>
      </c>
      <c r="AP37" s="312" t="s">
        <v>487</v>
      </c>
      <c r="AQ37" s="313">
        <v>748</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5" t="s">
        <v>506</v>
      </c>
      <c r="AL38" s="1136"/>
      <c r="AM38" s="1136"/>
      <c r="AN38" s="1137"/>
      <c r="AO38" s="315" t="s">
        <v>487</v>
      </c>
      <c r="AP38" s="315" t="s">
        <v>487</v>
      </c>
      <c r="AQ38" s="316">
        <v>1</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5" t="s">
        <v>507</v>
      </c>
      <c r="AL39" s="1136"/>
      <c r="AM39" s="1136"/>
      <c r="AN39" s="1137"/>
      <c r="AO39" s="312">
        <v>-4676</v>
      </c>
      <c r="AP39" s="312">
        <v>-83</v>
      </c>
      <c r="AQ39" s="313">
        <v>-5762</v>
      </c>
      <c r="AR39" s="314">
        <v>-98.6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2" t="s">
        <v>508</v>
      </c>
      <c r="AL40" s="1133"/>
      <c r="AM40" s="1133"/>
      <c r="AN40" s="1134"/>
      <c r="AO40" s="312">
        <v>-1071968</v>
      </c>
      <c r="AP40" s="312">
        <v>-19030</v>
      </c>
      <c r="AQ40" s="313">
        <v>-27609</v>
      </c>
      <c r="AR40" s="314">
        <v>-31.1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8" t="s">
        <v>287</v>
      </c>
      <c r="AL41" s="1139"/>
      <c r="AM41" s="1139"/>
      <c r="AN41" s="1140"/>
      <c r="AO41" s="312">
        <v>226617</v>
      </c>
      <c r="AP41" s="312">
        <v>4023</v>
      </c>
      <c r="AQ41" s="313">
        <v>12179</v>
      </c>
      <c r="AR41" s="314">
        <v>-67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7" t="s">
        <v>478</v>
      </c>
      <c r="AN49" s="1129" t="s">
        <v>511</v>
      </c>
      <c r="AO49" s="1130"/>
      <c r="AP49" s="1130"/>
      <c r="AQ49" s="1130"/>
      <c r="AR49" s="1131"/>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8"/>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1621899</v>
      </c>
      <c r="AN51" s="334">
        <v>29460</v>
      </c>
      <c r="AO51" s="335">
        <v>-31.2</v>
      </c>
      <c r="AP51" s="336">
        <v>62383</v>
      </c>
      <c r="AQ51" s="337">
        <v>14.1</v>
      </c>
      <c r="AR51" s="338">
        <v>-45.3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1166555</v>
      </c>
      <c r="AN52" s="342">
        <v>21189</v>
      </c>
      <c r="AO52" s="343">
        <v>-18.7</v>
      </c>
      <c r="AP52" s="344">
        <v>35325</v>
      </c>
      <c r="AQ52" s="345">
        <v>7.6</v>
      </c>
      <c r="AR52" s="346">
        <v>-26.3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2067424</v>
      </c>
      <c r="AN53" s="334">
        <v>37369</v>
      </c>
      <c r="AO53" s="335">
        <v>26.8</v>
      </c>
      <c r="AP53" s="336">
        <v>63812</v>
      </c>
      <c r="AQ53" s="337">
        <v>2.2999999999999998</v>
      </c>
      <c r="AR53" s="338">
        <v>24.5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1778064</v>
      </c>
      <c r="AN54" s="342">
        <v>32139</v>
      </c>
      <c r="AO54" s="343">
        <v>51.7</v>
      </c>
      <c r="AP54" s="344">
        <v>33848</v>
      </c>
      <c r="AQ54" s="345">
        <v>-4.2</v>
      </c>
      <c r="AR54" s="346">
        <v>55.9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1993541</v>
      </c>
      <c r="AN55" s="334">
        <v>35908</v>
      </c>
      <c r="AO55" s="335">
        <v>-3.9</v>
      </c>
      <c r="AP55" s="336">
        <v>45945</v>
      </c>
      <c r="AQ55" s="337">
        <v>-28</v>
      </c>
      <c r="AR55" s="338">
        <v>24.1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1657721</v>
      </c>
      <c r="AN56" s="342">
        <v>29859</v>
      </c>
      <c r="AO56" s="343">
        <v>-7.1</v>
      </c>
      <c r="AP56" s="344">
        <v>25180</v>
      </c>
      <c r="AQ56" s="345">
        <v>-25.6</v>
      </c>
      <c r="AR56" s="346">
        <v>18.5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2186918</v>
      </c>
      <c r="AN57" s="334">
        <v>39063</v>
      </c>
      <c r="AO57" s="335">
        <v>8.8000000000000007</v>
      </c>
      <c r="AP57" s="336">
        <v>44475</v>
      </c>
      <c r="AQ57" s="337">
        <v>-3.2</v>
      </c>
      <c r="AR57" s="338">
        <v>12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1743797</v>
      </c>
      <c r="AN58" s="342">
        <v>31148</v>
      </c>
      <c r="AO58" s="343">
        <v>4.3</v>
      </c>
      <c r="AP58" s="344">
        <v>24780</v>
      </c>
      <c r="AQ58" s="345">
        <v>-1.6</v>
      </c>
      <c r="AR58" s="346">
        <v>5.9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1420465</v>
      </c>
      <c r="AN59" s="334">
        <v>25217</v>
      </c>
      <c r="AO59" s="335">
        <v>-35.4</v>
      </c>
      <c r="AP59" s="336">
        <v>45982</v>
      </c>
      <c r="AQ59" s="337">
        <v>3.4</v>
      </c>
      <c r="AR59" s="338">
        <v>-38.799999999999997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1266220</v>
      </c>
      <c r="AN60" s="342">
        <v>22479</v>
      </c>
      <c r="AO60" s="343">
        <v>-27.8</v>
      </c>
      <c r="AP60" s="344">
        <v>25583</v>
      </c>
      <c r="AQ60" s="345">
        <v>3.2</v>
      </c>
      <c r="AR60" s="346">
        <v>-31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1858049</v>
      </c>
      <c r="AN61" s="349">
        <v>33403</v>
      </c>
      <c r="AO61" s="350">
        <v>-7</v>
      </c>
      <c r="AP61" s="351">
        <v>52519</v>
      </c>
      <c r="AQ61" s="352">
        <v>-2.2999999999999998</v>
      </c>
      <c r="AR61" s="338">
        <v>-4.7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1522471</v>
      </c>
      <c r="AN62" s="342">
        <v>27363</v>
      </c>
      <c r="AO62" s="343">
        <v>0.5</v>
      </c>
      <c r="AP62" s="344">
        <v>28943</v>
      </c>
      <c r="AQ62" s="345">
        <v>-4.0999999999999996</v>
      </c>
      <c r="AR62" s="346">
        <v>4.5999999999999996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70008qlr6XNLxh0z/hLVEcxG/f2yzNeGBc5rq4OFSRvOv1uYRvPlYDCa8Luvp9TjX/NiXlvmnbceT/fNbxA11A==" saltValue="8T1vSsABAoc46rRO97rt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kPsaujSsWU25/i8BERfiMJ7acDcTShdWw470wLURw+hYd3a71hLgWClwc5Tr8fTGCh8Q6vhQrzr+FGDYX8UyXQ==" saltValue="NVmy7Fh2O0NOJGVOr46bQ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B7IAq96OlL656q5Z/g2RquhY38KJjiFW6GA+L3Kas2bahymDl1svm/dH40+Jm8UPJGFwn9IUSTYheMUYxGxKvA==" saltValue="6NdoRXH5qQrNgnIkOPL0D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1" zoomScaleNormal="71" zoomScaleSheetLayoutView="100" workbookViewId="0">
      <selection activeCell="L45" sqref="L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41" t="s">
        <v>3</v>
      </c>
      <c r="D47" s="1141"/>
      <c r="E47" s="1142"/>
      <c r="F47" s="11">
        <v>24.98</v>
      </c>
      <c r="G47" s="12">
        <v>20.87</v>
      </c>
      <c r="H47" s="12">
        <v>19.36</v>
      </c>
      <c r="I47" s="12">
        <v>18.12</v>
      </c>
      <c r="J47" s="13">
        <v>19.260000000000002</v>
      </c>
    </row>
    <row r="48" spans="2:10" ht="57.75" customHeight="1" x14ac:dyDescent="0.2">
      <c r="B48" s="14"/>
      <c r="C48" s="1143" t="s">
        <v>4</v>
      </c>
      <c r="D48" s="1143"/>
      <c r="E48" s="1144"/>
      <c r="F48" s="15">
        <v>6.01</v>
      </c>
      <c r="G48" s="16">
        <v>6.57</v>
      </c>
      <c r="H48" s="16">
        <v>7.9</v>
      </c>
      <c r="I48" s="16">
        <v>7.35</v>
      </c>
      <c r="J48" s="17">
        <v>5.0999999999999996</v>
      </c>
    </row>
    <row r="49" spans="2:10" ht="57.75" customHeight="1" thickBot="1" x14ac:dyDescent="0.25">
      <c r="B49" s="18"/>
      <c r="C49" s="1145" t="s">
        <v>5</v>
      </c>
      <c r="D49" s="1145"/>
      <c r="E49" s="1146"/>
      <c r="F49" s="19">
        <v>2.79</v>
      </c>
      <c r="G49" s="20" t="s">
        <v>530</v>
      </c>
      <c r="H49" s="20">
        <v>3.1</v>
      </c>
      <c r="I49" s="20" t="s">
        <v>531</v>
      </c>
      <c r="J49" s="21" t="s">
        <v>532</v>
      </c>
    </row>
    <row r="50" spans="2:10" ht="13.2" x14ac:dyDescent="0.2"/>
  </sheetData>
  <sheetProtection algorithmName="SHA-512" hashValue="ox6OjumGehtUP68jfjoclqka9b9Ah5Zmk6i5DimrBis8tcIh61/eu8vyMJmeGR03gKy3V2XS5On/4JRZAUNBog==" saltValue="5dVWkEOFeE9b5GD0MNkv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2025-03-17T07:56:05Z</cp:lastPrinted>
  <dcterms:created xsi:type="dcterms:W3CDTF">2025-02-19T02:44:37Z</dcterms:created>
  <dcterms:modified xsi:type="dcterms:W3CDTF">2025-09-26T09:58:19Z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2025-09-26T09:58:19Z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2b463ecd-9c66-4bb6-b03d-a7525b75b2fc</vt:lpwstr>
  </property>
  <property fmtid="{D5CDD505-2E9C-101B-9397-08002B2CF9AE}" pid="8" name="MSIP_Label_defa4170-0d19-0005-0004-bc88714345d2_ContentBits">
    <vt:lpwstr>0</vt:lpwstr>
  </property>
</Properties>
</file>