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9AE29D5E-831B-43CF-823A-206D73401949}" xr6:coauthVersionLast="47" xr6:coauthVersionMax="47" xr10:uidLastSave="{00000000-0000-0000-0000-000000000000}"/>
  <bookViews>
    <workbookView xWindow="-28920" yWindow="-120" windowWidth="29040" windowHeight="15720" tabRatio="690" firstSheet="11"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C35" i="10"/>
  <c r="BE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 r="CO36" i="10" s="1"/>
</calcChain>
</file>

<file path=xl/sharedStrings.xml><?xml version="1.0" encoding="utf-8"?>
<sst xmlns="http://schemas.openxmlformats.org/spreadsheetml/2006/main" count="1151" uniqueCount="575">
  <si>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</si>
  <si>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</si>
  <si>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</si>
  <si>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</si>
  <si>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</si>
  <si>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</si>
  <si>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</si>
  <si>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</si>
  <si>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</si>
  <si>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</si>
  <si>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</si>
  <si>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</si>
  <si>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</si>
  <si>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</si>
  <si>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</si>
  <si>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</si>
  <si>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</si>
  <si>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</si>
  <si>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</si>
  <si>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</si>
  <si>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</si>
  <si>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</si>
  <si>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</si>
  <si>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</si>
  <si>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</si>
  <si>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</si>
  <si>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</si>
  <si>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</si>
  <si>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</si>
  <si>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</si>
  <si>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</si>
  <si>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</si>
  <si>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</si>
  <si>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</si>
  <si>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</si>
  <si>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</si>
  <si>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</si>
  <si>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</si>
  <si>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</si>
  <si>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</si>
  <si>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</si>
  <si>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</si>
  <si>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</si>
  <si>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</si>
  <si>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</si>
  <si>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</si>
  <si>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</si>
  <si>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</si>
  <si>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</si>
  <si>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</si>
  <si>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</si>
  <si>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</si>
  <si>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</si>
  <si>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</si>
  <si>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</si>
  <si>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</si>
  <si>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</si>
  <si>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</si>
  <si>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</si>
  <si>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</si>
  <si>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</si>
  <si>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</si>
  <si>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</si>
  <si>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</si>
  <si>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</si>
  <si>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</si>
  <si>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</si>
  <si>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</si>
  <si>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</si>
  <si>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</si>
  <si>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</si>
  <si>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</si>
  <si>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</si>
  <si>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</si>
  <si>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</si>
  <si>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</si>
  <si>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</si>
  <si>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</si>
  <si>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</si>
  <si>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</si>
  <si>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</si>
  <si>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</si>
  <si>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</si>
  <si>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</si>
  <si>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</si>
  <si>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</si>
  <si>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</si>
  <si>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</si>
  <si>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</si>
  <si>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</si>
  <si>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</si>
  <si>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</si>
  <si>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</si>
  <si>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</si>
  <si>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各務原市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</si>
  <si>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</si>
  <si>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</si>
  <si>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</si>
  <si>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</si>
  <si>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</si>
  <si>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</si>
  <si>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</si>
  <si>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</si>
  <si>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</si>
  <si>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</si>
  <si>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</si>
  <si>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</si>
  <si>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</si>
  <si>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</si>
  <si>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</si>
  <si>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</si>
  <si>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</si>
  <si>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</si>
  <si>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</si>
  <si>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</si>
  <si>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</si>
  <si>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</si>
  <si>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</si>
  <si>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</si>
  <si>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</si>
  <si>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</si>
  <si>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</si>
  <si>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</si>
  <si>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</si>
  <si>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</si>
  <si>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</si>
  <si>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</si>
  <si>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</si>
  <si>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</si>
  <si>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</si>
  <si>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</si>
  <si>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</si>
  <si>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</si>
  <si>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</si>
  <si>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</si>
  <si>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</si>
  <si>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</si>
  <si>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</si>
  <si>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</si>
  <si>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</si>
  <si>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</si>
  <si>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</si>
  <si>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</si>
  <si>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</si>
  <si>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</si>
  <si>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</si>
  <si>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</si>
  <si>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</si>
  <si>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</si>
  <si>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</si>
  <si>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</si>
  <si>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</si>
  <si>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</si>
  <si>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</si>
  <si>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</si>
  <si>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</si>
  <si>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</si>
  <si>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</si>
  <si>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</si>
  <si>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</si>
  <si>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</si>
  <si>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</si>
  <si>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</si>
  <si>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</si>
  <si>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</si>
  <si>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</si>
  <si>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</si>
  <si>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</si>
  <si>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</si>
  <si>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</si>
  <si>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</si>
  <si>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</si>
  <si>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</si>
  <si>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</si>
  <si>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</si>
  <si>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</si>
  <si>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</si>
  <si>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</si>
  <si>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</si>
  <si>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</si>
  <si>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</si>
  <si>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</si>
  <si>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</si>
  <si>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</si>
  <si>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</si>
  <si>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</si>
  <si>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</si>
  <si>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</si>
  <si>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</si>
  <si>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</si>
  <si>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</si>
  <si>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</si>
  <si>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</si>
  <si>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</si>
  <si>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</si>
  <si>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</si>
  <si>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</si>
  <si>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</si>
  <si>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</si>
  <si>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</si>
  <si>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</si>
  <si>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</si>
  <si>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</si>
  <si>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岐阜県各務原市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</si>
  <si>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</si>
  <si>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</si>
  <si>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</si>
  <si>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</si>
  <si>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</si>
  <si>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</si>
  <si>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</si>
  <si>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</si>
  <si>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</si>
  <si>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</si>
  <si>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</si>
  <si>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</si>
  <si>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</si>
  <si>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</si>
  <si>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</si>
  <si>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</si>
  <si>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</si>
  <si>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</si>
  <si>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</si>
  <si>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</si>
  <si>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</si>
  <si>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</si>
  <si>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</si>
  <si>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</si>
  <si>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</si>
  <si>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</si>
  <si>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</si>
  <si>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</si>
  <si>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</si>
  <si>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</si>
  <si>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</si>
  <si>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</si>
  <si>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</si>
  <si>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</si>
  <si>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</si>
  <si>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</si>
  <si>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</si>
  <si>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</si>
  <si>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</si>
  <si>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</si>
  <si>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</si>
  <si>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</si>
  <si>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</si>
  <si>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</si>
  <si>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</si>
  <si>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</si>
  <si>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</si>
  <si>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</si>
  <si>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</si>
  <si>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</si>
  <si>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</si>
  <si>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</si>
  <si>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</si>
  <si>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</si>
  <si>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</si>
  <si>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</si>
  <si>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</si>
  <si>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</si>
  <si>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</si>
  <si>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</si>
  <si>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</si>
  <si>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</si>
  <si>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</si>
  <si>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</si>
  <si>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</si>
  <si>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</si>
  <si>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</si>
  <si>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</si>
  <si>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</si>
  <si>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</si>
  <si>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</si>
  <si>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</si>
  <si>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</si>
  <si>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</si>
  <si>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</si>
  <si>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</si>
  <si>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</si>
  <si>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</si>
  <si>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</si>
  <si>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</si>
  <si>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</si>
  <si>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</si>
  <si>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</si>
  <si>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</si>
  <si>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</si>
  <si>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</si>
  <si>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</si>
  <si>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</si>
  <si>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</si>
  <si>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</si>
  <si>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</si>
  <si>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</si>
  <si>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</si>
  <si>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</si>
  <si>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</si>
  <si>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</si>
  <si>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</si>
  <si>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</si>
  <si>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</si>
  <si>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</si>
  <si>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</si>
  <si>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</si>
  <si>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</si>
  <si>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</si>
  <si>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</si>
  <si>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</si>
  <si>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</si>
  <si>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</si>
  <si>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</si>
  <si>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</si>
  <si>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</si>
  <si>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</si>
  <si>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</si>
  <si>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</si>
  <si>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</si>
  <si>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</si>
  <si>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</si>
  <si>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</si>
  <si>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</si>
  <si>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</si>
  <si>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</si>
  <si>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</si>
  <si>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</si>
  <si>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</si>
  <si>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</si>
  <si>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</si>
  <si>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</si>
  <si>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</si>
  <si>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</si>
  <si>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</si>
  <si>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</si>
  <si>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</si>
  <si>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</si>
  <si>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</si>
  <si>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</si>
  <si>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</si>
  <si>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</si>
  <si>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</si>
  <si>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</si>
  <si>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</si>
  <si>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</si>
  <si>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</si>
  <si>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</si>
  <si>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</si>
  <si>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</si>
  <si>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</si>
  <si>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</si>
  <si>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</si>
  <si>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</si>
  <si>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</si>
  <si>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岐阜県各務原市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</si>
  <si>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</si>
  <si>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</si>
  <si>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</si>
  <si>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</si>
  <si>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</si>
  <si>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</si>
  <si>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</si>
  <si>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</si>
  <si>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</si>
  <si>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</si>
  <si>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</si>
  <si>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</si>
  <si>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</si>
  <si>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</si>
  <si>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</si>
  <si>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</si>
  <si>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</si>
  <si>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</si>
  <si>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</si>
  <si>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</si>
  <si>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</si>
  <si>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</si>
  <si>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</si>
  <si>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</si>
  <si>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</si>
  <si>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</si>
  <si>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</si>
  <si>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</si>
  <si>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</si>
  <si>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</si>
  <si>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</si>
  <si>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</si>
  <si>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</si>
  <si>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</si>
  <si>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</si>
  <si>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</si>
  <si>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</si>
  <si>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</si>
  <si>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</si>
  <si>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</si>
  <si>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</si>
  <si>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</si>
  <si>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</si>
  <si>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</si>
  <si>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</si>
  <si>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</si>
  <si>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</si>
  <si>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</si>
  <si>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</si>
  <si>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</si>
  <si>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</si>
  <si>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</si>
  <si>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</si>
  <si>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</si>
  <si>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</si>
  <si>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</si>
  <si>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</si>
  <si>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</si>
  <si>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</si>
  <si>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</si>
  <si>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</si>
  <si>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</si>
  <si>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</si>
  <si>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</si>
  <si>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</si>
  <si>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</si>
  <si>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</si>
  <si>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</si>
  <si>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</si>
  <si>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</si>
  <si>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</si>
  <si>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</si>
  <si>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</si>
  <si>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</si>
  <si>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</si>
  <si>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</si>
  <si>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</si>
  <si>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</si>
  <si>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</si>
  <si>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</si>
  <si>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</si>
  <si>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</si>
  <si>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</si>
  <si>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</si>
  <si>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</si>
  <si>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</si>
  <si>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</si>
  <si>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</si>
  <si>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</si>
  <si>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</si>
  <si>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</si>
  <si>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</si>
  <si>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</si>
  <si>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</si>
  <si>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</si>
  <si>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</si>
  <si>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</si>
  <si>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</si>
  <si>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</si>
  <si>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</si>
  <si>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</si>
  <si>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</si>
  <si>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</si>
  <si>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</si>
  <si>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</si>
  <si>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</si>
  <si>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</si>
  <si>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</si>
  <si>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</si>
  <si>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</si>
  <si>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</si>
  <si>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</si>
  <si>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</si>
  <si>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</si>
  <si>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</si>
  <si>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</si>
  <si>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</si>
  <si>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</si>
  <si>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</si>
  <si>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</si>
  <si>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</si>
  <si>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</si>
  <si>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</si>
  <si>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</si>
  <si>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</si>
  <si>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</si>
  <si>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</si>
  <si>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</si>
  <si>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</si>
  <si>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</si>
  <si>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</si>
  <si>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</si>
  <si>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</si>
  <si>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</si>
  <si>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</si>
  <si>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</si>
  <si>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</si>
  <si>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</si>
  <si>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</si>
  <si>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</si>
  <si>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</si>
  <si>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</si>
  <si>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</si>
  <si>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</si>
  <si>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</si>
  <si>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</si>
  <si>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</si>
  <si>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</si>
  <si>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</si>
  <si>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</si>
  <si>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</si>
  <si>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</si>
  <si>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</si>
  <si>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</si>
  <si>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</si>
  <si>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</si>
  <si>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</si>
  <si>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</si>
  <si>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</si>
  <si>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</si>
  <si>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</si>
  <si>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</si>
  <si>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</si>
  <si>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</si>
  <si>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</si>
  <si>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</si>
  <si>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</si>
  <si>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</si>
  <si>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</si>
  <si>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</si>
  <si>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</si>
  <si>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</si>
  <si>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</si>
  <si>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</si>
  <si>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0.70</t>
  </si>
  <si>
    <t>▲ 1.67</t>
  </si>
  <si>
    <t>▲ 2.70</t>
  </si>
  <si>
    <t>一般会計</t>
  </si>
  <si>
    <t>水道事業会計</t>
  </si>
  <si>
    <t>下水道事業会計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</si>
  <si>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</si>
  <si>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</si>
  <si>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</si>
  <si>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</si>
  <si>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</si>
  <si>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</si>
  <si>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</si>
  <si>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</si>
  <si>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</si>
  <si>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</si>
  <si>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基金繰入金4,624百万円</t>
    <rPh sb="0" eb="2">
      <t>キキン</t>
    </rPh>
    <rPh sb="2" eb="5">
      <t>クリイレキン</t>
    </rPh>
    <rPh sb="10" eb="13">
      <t>ヒャクマンエン</t>
    </rPh>
    <phoneticPr fontId="2"/>
  </si>
  <si>
    <t>-</t>
    <phoneticPr fontId="2"/>
  </si>
  <si>
    <t>基金繰入金200百万円</t>
    <rPh sb="0" eb="2">
      <t>キキン</t>
    </rPh>
    <rPh sb="2" eb="5">
      <t>クリイレキン</t>
    </rPh>
    <rPh sb="8" eb="11">
      <t>ヒャクマンエン</t>
    </rPh>
    <phoneticPr fontId="2"/>
  </si>
  <si>
    <t>基金繰入金300百万円</t>
    <rPh sb="0" eb="2">
      <t>キキン</t>
    </rPh>
    <rPh sb="2" eb="5">
      <t>クリイレキン</t>
    </rPh>
    <rPh sb="8" eb="11">
      <t>ヒャクマンエン</t>
    </rPh>
    <phoneticPr fontId="2"/>
  </si>
  <si>
    <t>木曽川右岸地帯水防事務組合</t>
    <rPh sb="0" eb="3">
      <t>キソガワ</t>
    </rPh>
    <rPh sb="3" eb="5">
      <t>ウガン</t>
    </rPh>
    <rPh sb="5" eb="7">
      <t>チタイ</t>
    </rPh>
    <rPh sb="7" eb="9">
      <t>スイボウ</t>
    </rPh>
    <rPh sb="9" eb="13">
      <t>ジムクミアイ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</si>
  <si>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</si>
  <si>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2">
      <t>タイショクテアテ</t>
    </rPh>
    <rPh sb="12" eb="14">
      <t>クミアイ</t>
    </rPh>
    <phoneticPr fontId="2"/>
  </si>
  <si>
    <t>後期高齢者医療連合（一般会計分）</t>
    <rPh sb="0" eb="9">
      <t>コウキコウレイシャイリョウレンゴウ</t>
    </rPh>
    <rPh sb="10" eb="14">
      <t>イッパンカイケイ</t>
    </rPh>
    <rPh sb="14" eb="15">
      <t>ブン</t>
    </rPh>
    <phoneticPr fontId="2"/>
  </si>
  <si>
    <t>後期高齢者医療連合（特別会計分）</t>
    <rPh sb="0" eb="9">
      <t>コウキコウレイシャイリョウレンゴウ</t>
    </rPh>
    <rPh sb="10" eb="12">
      <t>トクベツ</t>
    </rPh>
    <rPh sb="12" eb="14">
      <t>カイケイ</t>
    </rPh>
    <rPh sb="14" eb="15">
      <t>ブン</t>
    </rPh>
    <phoneticPr fontId="2"/>
  </si>
  <si>
    <t>-</t>
    <phoneticPr fontId="2"/>
  </si>
  <si>
    <t>各務原市土地開発公社</t>
    <rPh sb="0" eb="4">
      <t>カカミガハラシ</t>
    </rPh>
    <rPh sb="4" eb="8">
      <t>トチカイハツ</t>
    </rPh>
    <rPh sb="8" eb="10">
      <t>コウシャ</t>
    </rPh>
    <phoneticPr fontId="2"/>
  </si>
  <si>
    <t>各務原市施設振興公社</t>
    <rPh sb="0" eb="4">
      <t>カカミガハラシ</t>
    </rPh>
    <rPh sb="4" eb="6">
      <t>シセツ</t>
    </rPh>
    <rPh sb="6" eb="8">
      <t>シンコウ</t>
    </rPh>
    <rPh sb="8" eb="10">
      <t>コウシャ</t>
    </rPh>
    <phoneticPr fontId="2"/>
  </si>
  <si>
    <t>（株）オアシスパーク</t>
    <rPh sb="0" eb="3">
      <t>カブ</t>
    </rPh>
    <phoneticPr fontId="2"/>
  </si>
  <si>
    <t>新総合体育館整備基金</t>
    <rPh sb="0" eb="3">
      <t>シンソウゴウ</t>
    </rPh>
    <rPh sb="3" eb="6">
      <t>タイイクカン</t>
    </rPh>
    <rPh sb="6" eb="8">
      <t>セイビ</t>
    </rPh>
    <rPh sb="8" eb="10">
      <t>キキン</t>
    </rPh>
    <phoneticPr fontId="5"/>
  </si>
  <si>
    <t>学校施設整備基金</t>
    <phoneticPr fontId="2"/>
  </si>
  <si>
    <t>福祉振興基金</t>
    <phoneticPr fontId="2"/>
  </si>
  <si>
    <t>庁舎等整備基金</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</si>
  <si>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</si>
  <si>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</si>
  <si>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</si>
  <si>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</si>
  <si>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</si>
  <si>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</si>
  <si>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</si>
  <si>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将来負担比率は例年算定されておらず、実質公債費比率は類似団体平均を下回る数値となっている。
将来の公債費の縮減のために行ったテールヘビー償還により令和2年度から上昇しており、令和5年度はテールヘビー償還の最終年度に伴う元利償還金の減少等により低下した。令和6年度以降、その影響は緩和される予定。
今後も次世代へ過大な負担を残さぬよう、新規事業実施の精査、地方債の利率や償還方法の見直し等を行うことで健全な財政を維持していく。</t>
    <rPh sb="33" eb="34">
      <t>シタ</t>
    </rPh>
    <rPh sb="109" eb="111">
      <t>ガンリ</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</si>
  <si>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</si>
  <si>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</si>
  <si>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</si>
  <si>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将来負担比率は例年算定されていない。一方で、有形固定資産減価償却率は、類似団体・全国・県平均より高い水準となっている。
今後は平成28年度に策定、R3年度に改訂した公共施設等総合管理計画に基づき、施設総量の適正化、計画的な維持管理と長寿命化、効率的な施設運営による維持管理経費の縮減を推進していく。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</si>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</sst>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AE52A75-8B18-4497-8090-64906CFDE5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EAD6-4013-AE56-D1DCC10B1E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55444</c:v>
                </c:pt>
                <c:pt idx="1">
                  <c:v>59145</c:v>
                </c:pt>
                <c:pt idx="2">
                  <c:v>74345</c:v>
                </c:pt>
                <c:pt idx="3">
                  <c:v>47046</c:v>
                </c:pt>
                <c:pt idx="4">
                  <c:v>91047</c:v>
                </c:pt>
              </c:numCache>
            </c:numRef>
          </c:val>
          <c:smooth val="0"/>
          <c:extLst>
            <c:ext xmlns:c16="http://schemas.microsoft.com/office/drawing/2014/chart" uri="{C3380CC4-5D6E-409C-BE32-E72D297353CC}">
              <c16:uniqueId val="{00000001-EAD6-4013-AE56-D1DCC10B1E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11.01</c:v>
                </c:pt>
                <c:pt idx="1">
                  <c:v>13.04</c:v>
                </c:pt>
                <c:pt idx="2">
                  <c:v>15.36</c:v>
                </c:pt>
                <c:pt idx="3">
                  <c:v>10.65</c:v>
                </c:pt>
                <c:pt idx="4">
                  <c:v>11.7</c:v>
                </c:pt>
              </c:numCache>
            </c:numRef>
          </c:val>
          <c:extLst>
            <c:ext xmlns:c16="http://schemas.microsoft.com/office/drawing/2014/chart" uri="{C3380CC4-5D6E-409C-BE32-E72D297353CC}">
              <c16:uniqueId val="{00000000-9277-4EC6-BD66-8912B0B43E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40.32</c:v>
                </c:pt>
                <c:pt idx="1">
                  <c:v>35.6</c:v>
                </c:pt>
                <c:pt idx="2">
                  <c:v>36.700000000000003</c:v>
                </c:pt>
                <c:pt idx="3">
                  <c:v>40.01</c:v>
                </c:pt>
                <c:pt idx="4">
                  <c:v>40.03</c:v>
                </c:pt>
              </c:numCache>
            </c:numRef>
          </c:val>
          <c:extLst>
            <c:ext xmlns:c16="http://schemas.microsoft.com/office/drawing/2014/chart" uri="{C3380CC4-5D6E-409C-BE32-E72D297353CC}">
              <c16:uniqueId val="{00000001-9277-4EC6-BD66-8912B0B43E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c:v>
                </c:pt>
                <c:pt idx="1">
                  <c:v>-1.67</c:v>
                </c:pt>
                <c:pt idx="2">
                  <c:v>5.95</c:v>
                </c:pt>
                <c:pt idx="3">
                  <c:v>-2.7</c:v>
                </c:pt>
                <c:pt idx="4">
                  <c:v>2.0299999999999998</c:v>
                </c:pt>
              </c:numCache>
            </c:numRef>
          </c:val>
          <c:smooth val="0"/>
          <c:extLst>
            <c:ext xmlns:c16="http://schemas.microsoft.com/office/drawing/2014/chart" uri="{C3380CC4-5D6E-409C-BE32-E72D297353CC}">
              <c16:uniqueId val="{00000002-9277-4EC6-BD66-8912B0B43E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1.99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D8D-4C8B-B28F-2DCD7B7558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8D-4C8B-B28F-2DCD7B75587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8D-4C8B-B28F-2DCD7B75587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8D-4C8B-B28F-2DCD7B75587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0.16</c:v>
                </c:pt>
                <c:pt idx="4">
                  <c:v>#N/A</c:v>
                </c:pt>
                <c:pt idx="5">
                  <c:v>0.25</c:v>
                </c:pt>
                <c:pt idx="6">
                  <c:v>#N/A</c:v>
                </c:pt>
                <c:pt idx="7">
                  <c:v>0.18</c:v>
                </c:pt>
                <c:pt idx="8">
                  <c:v>#N/A</c:v>
                </c:pt>
                <c:pt idx="9">
                  <c:v>0.19</c:v>
                </c:pt>
              </c:numCache>
            </c:numRef>
          </c:val>
          <c:extLst>
            <c:ext xmlns:c16="http://schemas.microsoft.com/office/drawing/2014/chart" uri="{C3380CC4-5D6E-409C-BE32-E72D297353CC}">
              <c16:uniqueId val="{00000004-0D8D-4C8B-B28F-2DCD7B75587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5.21</c:v>
                </c:pt>
                <c:pt idx="2">
                  <c:v>#N/A</c:v>
                </c:pt>
                <c:pt idx="3">
                  <c:v>3.97</c:v>
                </c:pt>
                <c:pt idx="4">
                  <c:v>#N/A</c:v>
                </c:pt>
                <c:pt idx="5">
                  <c:v>2.74</c:v>
                </c:pt>
                <c:pt idx="6">
                  <c:v>#N/A</c:v>
                </c:pt>
                <c:pt idx="7">
                  <c:v>0.98</c:v>
                </c:pt>
                <c:pt idx="8">
                  <c:v>#N/A</c:v>
                </c:pt>
                <c:pt idx="9">
                  <c:v>0.56999999999999995</c:v>
                </c:pt>
              </c:numCache>
            </c:numRef>
          </c:val>
          <c:extLst>
            <c:ext xmlns:c16="http://schemas.microsoft.com/office/drawing/2014/chart" uri="{C3380CC4-5D6E-409C-BE32-E72D297353CC}">
              <c16:uniqueId val="{00000005-0D8D-4C8B-B28F-2DCD7B75587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0.64</c:v>
                </c:pt>
                <c:pt idx="4">
                  <c:v>#N/A</c:v>
                </c:pt>
                <c:pt idx="5">
                  <c:v>0.84</c:v>
                </c:pt>
                <c:pt idx="6">
                  <c:v>#N/A</c:v>
                </c:pt>
                <c:pt idx="7">
                  <c:v>1.08</c:v>
                </c:pt>
                <c:pt idx="8">
                  <c:v>#N/A</c:v>
                </c:pt>
                <c:pt idx="9">
                  <c:v>1.05</c:v>
                </c:pt>
              </c:numCache>
            </c:numRef>
          </c:val>
          <c:extLst>
            <c:ext xmlns:c16="http://schemas.microsoft.com/office/drawing/2014/chart" uri="{C3380CC4-5D6E-409C-BE32-E72D297353CC}">
              <c16:uniqueId val="{00000006-0D8D-4C8B-B28F-2DCD7B7558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0.69</c:v>
                </c:pt>
                <c:pt idx="4">
                  <c:v>#N/A</c:v>
                </c:pt>
                <c:pt idx="5">
                  <c:v>1.1499999999999999</c:v>
                </c:pt>
                <c:pt idx="6">
                  <c:v>#N/A</c:v>
                </c:pt>
                <c:pt idx="7">
                  <c:v>1.48</c:v>
                </c:pt>
                <c:pt idx="8">
                  <c:v>#N/A</c:v>
                </c:pt>
                <c:pt idx="9">
                  <c:v>1.8</c:v>
                </c:pt>
              </c:numCache>
            </c:numRef>
          </c:val>
          <c:extLst>
            <c:ext xmlns:c16="http://schemas.microsoft.com/office/drawing/2014/chart" uri="{C3380CC4-5D6E-409C-BE32-E72D297353CC}">
              <c16:uniqueId val="{00000007-0D8D-4C8B-B28F-2DCD7B75587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6.96</c:v>
                </c:pt>
                <c:pt idx="2">
                  <c:v>#N/A</c:v>
                </c:pt>
                <c:pt idx="3">
                  <c:v>7.33</c:v>
                </c:pt>
                <c:pt idx="4">
                  <c:v>#N/A</c:v>
                </c:pt>
                <c:pt idx="5">
                  <c:v>7.76</c:v>
                </c:pt>
                <c:pt idx="6">
                  <c:v>#N/A</c:v>
                </c:pt>
                <c:pt idx="7">
                  <c:v>6.2</c:v>
                </c:pt>
                <c:pt idx="8">
                  <c:v>#N/A</c:v>
                </c:pt>
                <c:pt idx="9">
                  <c:v>5.57</c:v>
                </c:pt>
              </c:numCache>
            </c:numRef>
          </c:val>
          <c:extLst>
            <c:ext xmlns:c16="http://schemas.microsoft.com/office/drawing/2014/chart" uri="{C3380CC4-5D6E-409C-BE32-E72D297353CC}">
              <c16:uniqueId val="{00000008-0D8D-4C8B-B28F-2DCD7B7558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c:v>
                </c:pt>
                <c:pt idx="2">
                  <c:v>#N/A</c:v>
                </c:pt>
                <c:pt idx="3">
                  <c:v>13.03</c:v>
                </c:pt>
                <c:pt idx="4">
                  <c:v>#N/A</c:v>
                </c:pt>
                <c:pt idx="5">
                  <c:v>15.36</c:v>
                </c:pt>
                <c:pt idx="6">
                  <c:v>#N/A</c:v>
                </c:pt>
                <c:pt idx="7">
                  <c:v>10.65</c:v>
                </c:pt>
                <c:pt idx="8">
                  <c:v>#N/A</c:v>
                </c:pt>
                <c:pt idx="9">
                  <c:v>11.7</c:v>
                </c:pt>
              </c:numCache>
            </c:numRef>
          </c:val>
          <c:extLst>
            <c:ext xmlns:c16="http://schemas.microsoft.com/office/drawing/2014/chart" uri="{C3380CC4-5D6E-409C-BE32-E72D297353CC}">
              <c16:uniqueId val="{00000009-0D8D-4C8B-B28F-2DCD7B7558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4891</c:v>
                </c:pt>
                <c:pt idx="5">
                  <c:v>4904</c:v>
                </c:pt>
                <c:pt idx="8">
                  <c:v>4876</c:v>
                </c:pt>
                <c:pt idx="11">
                  <c:v>4638</c:v>
                </c:pt>
                <c:pt idx="14">
                  <c:v>4442</c:v>
                </c:pt>
              </c:numCache>
            </c:numRef>
          </c:val>
          <c:extLst>
            <c:ext xmlns:c16="http://schemas.microsoft.com/office/drawing/2014/chart" uri="{C3380CC4-5D6E-409C-BE32-E72D297353CC}">
              <c16:uniqueId val="{00000000-ABDC-40B7-9156-067504CB84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DC-40B7-9156-067504CB84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DC-40B7-9156-067504CB84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DC-40B7-9156-067504CB84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594</c:v>
                </c:pt>
                <c:pt idx="3">
                  <c:v>617</c:v>
                </c:pt>
                <c:pt idx="6">
                  <c:v>593</c:v>
                </c:pt>
                <c:pt idx="9">
                  <c:v>579</c:v>
                </c:pt>
                <c:pt idx="12">
                  <c:v>639</c:v>
                </c:pt>
              </c:numCache>
            </c:numRef>
          </c:val>
          <c:extLst>
            <c:ext xmlns:c16="http://schemas.microsoft.com/office/drawing/2014/chart" uri="{C3380CC4-5D6E-409C-BE32-E72D297353CC}">
              <c16:uniqueId val="{00000004-ABDC-40B7-9156-067504CB84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DC-40B7-9156-067504CB84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DC-40B7-9156-067504CB84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4219</c:v>
                </c:pt>
                <c:pt idx="3">
                  <c:v>5977</c:v>
                </c:pt>
                <c:pt idx="6">
                  <c:v>5575</c:v>
                </c:pt>
                <c:pt idx="9">
                  <c:v>5405</c:v>
                </c:pt>
                <c:pt idx="12">
                  <c:v>4853</c:v>
                </c:pt>
              </c:numCache>
            </c:numRef>
          </c:val>
          <c:extLst>
            <c:ext xmlns:c16="http://schemas.microsoft.com/office/drawing/2014/chart" uri="{C3380CC4-5D6E-409C-BE32-E72D297353CC}">
              <c16:uniqueId val="{00000007-ABDC-40B7-9156-067504CB84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-78</c:v>
                </c:pt>
                <c:pt idx="2">
                  <c:v>#N/A</c:v>
                </c:pt>
                <c:pt idx="3">
                  <c:v>#N/A</c:v>
                </c:pt>
                <c:pt idx="4">
                  <c:v>1690</c:v>
                </c:pt>
                <c:pt idx="5">
                  <c:v>#N/A</c:v>
                </c:pt>
                <c:pt idx="6">
                  <c:v>#N/A</c:v>
                </c:pt>
                <c:pt idx="7">
                  <c:v>1292</c:v>
                </c:pt>
                <c:pt idx="8">
                  <c:v>#N/A</c:v>
                </c:pt>
                <c:pt idx="9">
                  <c:v>#N/A</c:v>
                </c:pt>
                <c:pt idx="10">
                  <c:v>1346</c:v>
                </c:pt>
                <c:pt idx="11">
                  <c:v>#N/A</c:v>
                </c:pt>
                <c:pt idx="12">
                  <c:v>#N/A</c:v>
                </c:pt>
                <c:pt idx="13">
                  <c:v>1050</c:v>
                </c:pt>
                <c:pt idx="14">
                  <c:v>#N/A</c:v>
                </c:pt>
              </c:numCache>
            </c:numRef>
          </c:val>
          <c:smooth val="0"/>
          <c:extLst>
            <c:ext xmlns:c16="http://schemas.microsoft.com/office/drawing/2014/chart" uri="{C3380CC4-5D6E-409C-BE32-E72D297353CC}">
              <c16:uniqueId val="{00000008-ABDC-40B7-9156-067504CB84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40589</c:v>
                </c:pt>
                <c:pt idx="5">
                  <c:v>39780</c:v>
                </c:pt>
                <c:pt idx="8">
                  <c:v>39581</c:v>
                </c:pt>
                <c:pt idx="11">
                  <c:v>38246</c:v>
                </c:pt>
                <c:pt idx="14">
                  <c:v>37951</c:v>
                </c:pt>
              </c:numCache>
            </c:numRef>
          </c:val>
          <c:extLst>
            <c:ext xmlns:c16="http://schemas.microsoft.com/office/drawing/2014/chart" uri="{C3380CC4-5D6E-409C-BE32-E72D297353CC}">
              <c16:uniqueId val="{00000000-DB2A-47A3-9B40-8FDEDB9273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18423</c:v>
                </c:pt>
                <c:pt idx="5">
                  <c:v>18951</c:v>
                </c:pt>
                <c:pt idx="8">
                  <c:v>19449</c:v>
                </c:pt>
                <c:pt idx="11">
                  <c:v>19518</c:v>
                </c:pt>
                <c:pt idx="14">
                  <c:v>21661</c:v>
                </c:pt>
              </c:numCache>
            </c:numRef>
          </c:val>
          <c:extLst>
            <c:ext xmlns:c16="http://schemas.microsoft.com/office/drawing/2014/chart" uri="{C3380CC4-5D6E-409C-BE32-E72D297353CC}">
              <c16:uniqueId val="{00000001-DB2A-47A3-9B40-8FDEDB9273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30498</c:v>
                </c:pt>
                <c:pt idx="5">
                  <c:v>28286</c:v>
                </c:pt>
                <c:pt idx="8">
                  <c:v>28075</c:v>
                </c:pt>
                <c:pt idx="11">
                  <c:v>29599</c:v>
                </c:pt>
                <c:pt idx="14">
                  <c:v>27715</c:v>
                </c:pt>
              </c:numCache>
            </c:numRef>
          </c:val>
          <c:extLst>
            <c:ext xmlns:c16="http://schemas.microsoft.com/office/drawing/2014/chart" uri="{C3380CC4-5D6E-409C-BE32-E72D297353CC}">
              <c16:uniqueId val="{00000002-DB2A-47A3-9B40-8FDEDB9273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2A-47A3-9B40-8FDEDB9273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2A-47A3-9B40-8FDEDB9273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1209</c:v>
                </c:pt>
                <c:pt idx="3">
                  <c:v>1719</c:v>
                </c:pt>
                <c:pt idx="6">
                  <c:v>1864</c:v>
                </c:pt>
                <c:pt idx="9">
                  <c:v>2081</c:v>
                </c:pt>
                <c:pt idx="12">
                  <c:v>0</c:v>
                </c:pt>
              </c:numCache>
            </c:numRef>
          </c:val>
          <c:extLst>
            <c:ext xmlns:c16="http://schemas.microsoft.com/office/drawing/2014/chart" uri="{C3380CC4-5D6E-409C-BE32-E72D297353CC}">
              <c16:uniqueId val="{00000005-DB2A-47A3-9B40-8FDEDB9273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6855</c:v>
                </c:pt>
                <c:pt idx="3">
                  <c:v>6810</c:v>
                </c:pt>
                <c:pt idx="6">
                  <c:v>6749</c:v>
                </c:pt>
                <c:pt idx="9">
                  <c:v>6639</c:v>
                </c:pt>
                <c:pt idx="12">
                  <c:v>6589</c:v>
                </c:pt>
              </c:numCache>
            </c:numRef>
          </c:val>
          <c:extLst>
            <c:ext xmlns:c16="http://schemas.microsoft.com/office/drawing/2014/chart" uri="{C3380CC4-5D6E-409C-BE32-E72D297353CC}">
              <c16:uniqueId val="{00000006-DB2A-47A3-9B40-8FDEDB9273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B2A-47A3-9B40-8FDEDB9273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10704</c:v>
                </c:pt>
                <c:pt idx="3">
                  <c:v>10489</c:v>
                </c:pt>
                <c:pt idx="6">
                  <c:v>9722</c:v>
                </c:pt>
                <c:pt idx="9">
                  <c:v>9694</c:v>
                </c:pt>
                <c:pt idx="12">
                  <c:v>9094</c:v>
                </c:pt>
              </c:numCache>
            </c:numRef>
          </c:val>
          <c:extLst>
            <c:ext xmlns:c16="http://schemas.microsoft.com/office/drawing/2014/chart" uri="{C3380CC4-5D6E-409C-BE32-E72D297353CC}">
              <c16:uniqueId val="{00000008-DB2A-47A3-9B40-8FDEDB9273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403</c:v>
                </c:pt>
                <c:pt idx="3">
                  <c:v>438</c:v>
                </c:pt>
                <c:pt idx="6">
                  <c:v>417</c:v>
                </c:pt>
                <c:pt idx="9">
                  <c:v>586</c:v>
                </c:pt>
                <c:pt idx="12">
                  <c:v>497</c:v>
                </c:pt>
              </c:numCache>
            </c:numRef>
          </c:val>
          <c:extLst>
            <c:ext xmlns:c16="http://schemas.microsoft.com/office/drawing/2014/chart" uri="{C3380CC4-5D6E-409C-BE32-E72D297353CC}">
              <c16:uniqueId val="{00000009-DB2A-47A3-9B40-8FDEDB9273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27470</c:v>
                </c:pt>
                <c:pt idx="3">
                  <c:v>25326</c:v>
                </c:pt>
                <c:pt idx="6">
                  <c:v>24317</c:v>
                </c:pt>
                <c:pt idx="9">
                  <c:v>21841</c:v>
                </c:pt>
                <c:pt idx="12">
                  <c:v>22211</c:v>
                </c:pt>
              </c:numCache>
            </c:numRef>
          </c:val>
          <c:extLst>
            <c:ext xmlns:c16="http://schemas.microsoft.com/office/drawing/2014/chart" uri="{C3380CC4-5D6E-409C-BE32-E72D297353CC}">
              <c16:uniqueId val="{0000000A-DB2A-47A3-9B40-8FDEDB9273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2A-47A3-9B40-8FDEDB9273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11019</c:v>
                </c:pt>
                <c:pt idx="1">
                  <c:v>11720</c:v>
                </c:pt>
                <c:pt idx="2">
                  <c:v>11953</c:v>
                </c:pt>
              </c:numCache>
            </c:numRef>
          </c:val>
          <c:extLst>
            <c:ext xmlns:c16="http://schemas.microsoft.com/office/drawing/2014/chart" uri="{C3380CC4-5D6E-409C-BE32-E72D297353CC}">
              <c16:uniqueId val="{00000000-E77D-4F79-B242-43B357C008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6062</c:v>
                </c:pt>
                <c:pt idx="1">
                  <c:v>5782</c:v>
                </c:pt>
                <c:pt idx="2">
                  <c:v>5102</c:v>
                </c:pt>
              </c:numCache>
            </c:numRef>
          </c:val>
          <c:extLst>
            <c:ext xmlns:c16="http://schemas.microsoft.com/office/drawing/2014/chart" uri="{C3380CC4-5D6E-409C-BE32-E72D297353CC}">
              <c16:uniqueId val="{00000001-E77D-4F79-B242-43B357C008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8899</c:v>
                </c:pt>
                <c:pt idx="1">
                  <c:v>10074</c:v>
                </c:pt>
                <c:pt idx="2">
                  <c:v>9060</c:v>
                </c:pt>
              </c:numCache>
            </c:numRef>
          </c:val>
          <c:extLst>
            <c:ext xmlns:c16="http://schemas.microsoft.com/office/drawing/2014/chart" uri="{C3380CC4-5D6E-409C-BE32-E72D297353CC}">
              <c16:uniqueId val="{00000002-E77D-4F79-B242-43B357C008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{F09AD200-CF4A-4AB6-AA0A-E1F4B8297BB1}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D06-403E-A0F5-A53EC1B386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{0D564E86-A94D-4BF9-8841-8B3E72184606}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06-403E-A0F5-A53EC1B386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{3598D913-855D-4FF5-BE60-B961AD52C5C3}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06-403E-A0F5-A53EC1B386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{3FF36411-E131-4E76-9DF3-AD7D53A6D4F4}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06-403E-A0F5-A53EC1B386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{C410CA79-3EA8-4602-B31B-EDA779FFA0E1}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06-403E-A0F5-A53EC1B3867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{1558BEFD-F5F9-4538-AD65-A3474B34D33E}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D06-403E-A0F5-A53EC1B3867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{7D408867-E850-428F-8670-2E2BDF83C432}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D06-403E-A0F5-A53EC1B3867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{F5F4A38A-68FC-42D3-9BBA-E7B8C9F1E85A}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D06-403E-A0F5-A53EC1B3867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{D1B08B8E-7CA7-4B4E-A40B-B09A217E37DA}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D06-403E-A0F5-A53EC1B386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69.3</c:v>
                </c:pt>
                <c:pt idx="16">
                  <c:v>69.5</c:v>
                </c:pt>
                <c:pt idx="24">
                  <c:v>70.900000000000006</c:v>
                </c:pt>
                <c:pt idx="32">
                  <c:v>72.2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06-403E-A0F5-A53EC1B386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{008D5EE1-C2AA-4147-A876-B290A417B798}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D06-403E-A0F5-A53EC1B386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{AE3256E3-5C33-4008-A13F-AB50BE39616A}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06-403E-A0F5-A53EC1B386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{68D5D65E-6126-4218-B01A-070DFD2FE378}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06-403E-A0F5-A53EC1B386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{BAACFC7B-35A9-4570-A2A6-E9301EF05326}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06-403E-A0F5-A53EC1B386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{48583A66-88A7-4DD6-B880-4D57B2862DDD}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06-403E-A0F5-A53EC1B3867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{B4668097-274E-4AC7-99D2-73999DA8A472}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D06-403E-A0F5-A53EC1B3867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{43F933E7-B650-4522-A21F-E9E15A04E789}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D06-403E-A0F5-A53EC1B3867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{08257A3D-D5CE-4DBB-8AAB-497A54BD0B0B}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D06-403E-A0F5-A53EC1B3867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{1F89D471-6C11-4868-AE2E-DF685010F414}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D06-403E-A0F5-A53EC1B386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2D06-403E-A0F5-A53EC1B38671}"/>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{59C071C1-E491-421A-A369-00CECC99A94F}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5EA-458A-B8F0-41BAA45A44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{15E6652F-E440-472E-89ED-F563A9A7F660}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EA-458A-B8F0-41BAA45A44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{59C4AEF0-2919-4B21-A297-12B874A5B0E9}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EA-458A-B8F0-41BAA45A44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{797C05C2-A998-498E-83F5-58143C50D74F}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EA-458A-B8F0-41BAA45A44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{A71FAA63-1B8D-454D-AF76-ADE7ADF29325}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EA-458A-B8F0-41BAA45A443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{94DA2F77-B1BD-42DE-A754-5A37F8229067}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5EA-458A-B8F0-41BAA45A443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{3AEDDE6A-ECBB-46A4-B9BA-FF19620E6DA5}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5EA-458A-B8F0-41BAA45A443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{FC3D6DB9-3665-4B9B-BDC5-B60EB47FEB1A}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5EA-458A-B8F0-41BAA45A443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{7D1A93B2-246C-4CAA-A5C3-370743BAB0F3}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5EA-458A-B8F0-41BAA45A44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2</c:v>
                </c:pt>
                <c:pt idx="16">
                  <c:v>3.8</c:v>
                </c:pt>
                <c:pt idx="24">
                  <c:v>5.6</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5EA-458A-B8F0-41BAA45A44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{6F13357D-D1F8-4CEB-A19C-EF80BB8884E8}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5EA-458A-B8F0-41BAA45A44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{F259188F-22B0-4FFE-B204-B22AC835AAAB}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EA-458A-B8F0-41BAA45A44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{86C3B46B-F2B1-4F2D-8B82-0A8AEFBAEEC1}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EA-458A-B8F0-41BAA45A44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{66725AAA-5903-4BC2-8DC4-A1EA07B439A0}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EA-458A-B8F0-41BAA45A44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{174A96B1-876B-43E0-93F2-95CBE5AC31A0}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EA-458A-B8F0-41BAA45A443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{B9FA271B-D753-4872-BAA0-E7A1917CC886}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5EA-458A-B8F0-41BAA45A443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{E87E985D-E23F-4620-BA9B-EA47FF83D4B3}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5EA-458A-B8F0-41BAA45A4433}"/>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{0E0AED91-C77D-4843-BADF-2158E7585D62}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5EA-458A-B8F0-41BAA45A4433}"/>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{05DEAE3E-F0AB-4E17-97FE-E32125F6D2D1}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5EA-458A-B8F0-41BAA45A44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A5EA-458A-B8F0-41BAA45A4433}"/>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将来の公債費の縮減のために行ったテールヘビー償還により令和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年度から増加していたが、令和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年度と比較しテールヘビー償還額がやや減少。令和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年度以降はテールヘビーの影響はない。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今後も新規の起債は交付税算入率を考慮して厳選し、据置期間の廃止、償還年限短縮等の借入方法等により公債費抑制に努める。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年度決算と令和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年度決算を比較すると、将来負担額は</a:t>
          </a:r>
          <a:r>
            <a:rPr kumimoji="1" lang="en-US" altLang="ja-JP" sz="1400">
              <a:latin typeface="ＭＳ ゴシック" pitchFamily="49" charset="-128"/>
              <a:ea typeface="ＭＳ ゴシック" pitchFamily="49" charset="-128"/>
            </a:rPr>
            <a:t>2,450</a:t>
          </a:r>
          <a:r>
            <a:rPr kumimoji="1" lang="ja-JP" altLang="en-US" sz="1400">
              <a:latin typeface="ＭＳ ゴシック" pitchFamily="49" charset="-128"/>
              <a:ea typeface="ＭＳ ゴシック" pitchFamily="49" charset="-128"/>
            </a:rPr>
            <a:t>百万円減少しており、充当可能財源等は</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百万円減少している。その結果、将来負担比率の分子は</a:t>
          </a:r>
          <a:r>
            <a:rPr kumimoji="1" lang="en-US" altLang="ja-JP" sz="1400">
              <a:latin typeface="ＭＳ ゴシック" pitchFamily="49" charset="-128"/>
              <a:ea typeface="ＭＳ ゴシック" pitchFamily="49" charset="-128"/>
            </a:rPr>
            <a:t>2,413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交付税算入のある有利な地方債に厳選し借入を行ってきたことやテールヘビー償還等により地方債の現在高が減少し将来負担額は減となったほか、充当可能特定歳入見込み額が増加したことによるもの。</a:t>
          </a:r>
        </a:p>
        <a:p>
          <a:r>
            <a:rPr kumimoji="1" lang="ja-JP" altLang="en-US" sz="1400">
              <a:latin typeface="ＭＳ ゴシック" pitchFamily="49" charset="-128"/>
              <a:ea typeface="ＭＳ ゴシック" pitchFamily="49" charset="-128"/>
            </a:rPr>
            <a:t>　今後見込まれる財政需要に備え、引き続き堅実な財政運営に努める。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岐阜県各務原市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市債償還に備え減債基金に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百万円、学校施設整備に向けて学校施設整備基金に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百万円、新総合体育館の建設工事に向けて新総合体育館整備基金に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百万円を積み立てたほか、将来の突発的な資金需要等への備えとして財政調整基金に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百万円などを積み立てた一方、当年度の市債償還のため減債基金を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百万円、新庁舎の建設工事のため庁舎等整備基金を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経済変動による税収減など今後の社会情勢の変化等への対応に加え、学校施設の整備や新総合体育館の整備など大規模整備事業や今後の財政需要の増大にも対応していけるよう、適切に積立や取崩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学校施設整備基金：学校施設の整備のため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新総合体育館整備基金：新総合体育館の整備のため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庁舎等整備基金：現市役所庁舎の解体や新庁舎の建設のため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福祉振興基金：福祉の振興のため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学校施設整備基金：想定される学校施設の整備のために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百万円の積立を行った一方、新特別支援学校建設費を踏まえ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新総合体育館整備基金：想定される新総合体育館の整備のために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庁舎等整備基金：新庁舎建設費を踏まえ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百万円の取崩を行ったことによる皆減。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年度まで新特別支援学校の整備の財源として活用するとともに、将来的に学校施設の整備の財源として活用していくため、適切に積立を行っていく。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新総合体育館整備基金：将来的に新総合体育館の整備の財源として活用していくため、適切に積立を行っていく。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財源不足の資源として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百万円を取崩を行う一方、将来の突発的な資金需要等への備えとして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百万円の積立を行なったことによるもの。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年度間の財源不均衡を調整し、災害等の不測の事態や経済変動による税収減に対応するため、適切に積立や取崩を実施する。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当年度の市債償還のために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百万円の取崩を行う一方、後年度の市債償還への備えとして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今後も、市債償還に適切に活用していく。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1E59B8-8175-4B0F-A3A3-EAE5E4EAF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183579D-135D-4576-9015-70C2BDAE4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0CCFDCA-692C-4459-87B6-8F8DA8A53B01}"/>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FEFCE55-B3A3-42EC-9B5B-E51F57B7748E}"/>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D5A68CF-612B-416D-BBBA-D460CF28C023}"/>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B60CC11-6DE7-4374-956E-655CD8960C45}"/>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1A1EBF5-A7B4-4292-B17B-3C92A06CDD95}"/>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1F19E0A-80B5-467A-BD10-7A5BAD528FCB}"/>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3D9DB61-084B-4928-96EB-BAB59DB52193}"/>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42EE49E-3641-49E5-AD8E-E947CB0FDBE4}"/>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AEAE10C-0A77-4DCB-9CC5-C448F6408392}"/>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1DCD1B6-C073-4B8E-BAA9-EB4814274BA5}"/>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E033274-9CC9-40F4-BB80-8E3B74652264}"/>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2BAC036-BB34-418C-8CCA-639AA7A170BB}"/>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D01AB0C-60D8-4617-9270-FF7502348A5E}"/>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59C7DC5-3ED4-4E53-A87E-78CCE7C55E12}"/>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19B6BD4-8E08-4E44-9462-576AE9C07681}"/>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3F798C1-CFB0-4946-8A02-238A77354A5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BE139AD-2BD5-4613-B2CF-F999A21A60DA}"/>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FF6F69C-3890-40C1-A4FC-2DA183F26F4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90E6A24-789F-41ED-83CA-4CF2641AB37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0A9AFD7-D562-4EDF-90CF-CB744876C12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144,940
141,057
87.81
66,409,484
62,725,002
3,495,276
29,861,631
22,210,935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7671E6E-40F6-4F96-BBCC-47EB453CBCB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814DB0C-569C-4EA4-82E0-829013C82BB3}"/>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ED4F63F-3745-4537-8F3F-A02E80196513}"/>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BDA71B7-2D86-4313-B26A-772638807037}"/>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3BCB5E8-5443-42F6-B8EE-A0689CE284D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D76D366-815F-430E-A08D-476C095DF51E}"/>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07EF322-EE82-4CE3-89A4-554CFF72E59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E555F6C-A131-48A4-AF87-B720BC3CE86A}"/>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77EF929-773F-4E36-AF1B-D85588E86C4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52F6A59-23BB-4CAF-88BC-C70544596952}"/>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3B3E11A-5992-414F-B26D-E2BDE74776A2}"/>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D09382D-6FB6-479A-9184-B5021A504CEC}"/>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54DF786-3F58-4C03-A405-B8892DC0F7AD}"/>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55474D1-AE76-4601-B31B-0955993E4CB3}"/>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2B09346-BA5A-4129-9BEF-D4D33C48E68B}"/>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44C9839-6E13-469D-B275-0F2648E8CDFF}"/>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19141D3-0FF0-4C56-82FB-1CA0B4DE7DE2}"/>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6336365-F8C0-4126-8362-1352B44F03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D0BDC69-8737-4F26-9392-51FF6B580A2A}"/>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ED3CA92-984A-4788-B983-AEF069E42386}"/>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801842A-F1E6-4425-BC70-6079756404B7}"/>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67A1D27-0104-468B-A010-058736EA3B11}"/>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6712467-9AF7-4DD9-AA12-0C422468BEA8}"/>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B30C74E-1C8F-475D-9DE0-345FA755E0F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3504CAA-6B12-44E7-9602-D9F08458275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3F07123-451D-4A46-8DC2-29BFE772A896}"/>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DFCE64D-7DBD-4EE6-BD5E-4563CE97A4D3}"/>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0E3600A-A865-4BE9-97B9-B388522101BF}"/>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4613B77-55C1-48D0-90FE-FDCF7EF66ACC}"/>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976D1E6-3BDD-4674-B4B1-B9B51A167E2E}"/>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9F57D1C-02A8-47DE-8FD2-FCD6BF63498B}"/>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BAB8552-C36D-4695-A821-28860EF1AAA7}"/>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7323102-AB96-4AF7-B686-61CE1207830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B5B24A6-CF8E-4E16-9F34-D4D071EEA89D}"/>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7126791-3DFD-4989-8D36-27292165DCEE}"/>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有形固定資産減価償却率は、類似団体、全国・県平均より高い水準となっている。償却資産が増加した一方、減価償却累計額も増加したことが上昇の原因となっている。今後は平成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年度に改訂した公共施設等総合管理計画に基づき、施設総量の適正化、計画的な維持管理と長寿命化、効率的な施設運営による維持管理の縮減を推進していく。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0AD6635-AC18-4C2C-B364-B71A8397B6D1}"/>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9A52D13-147A-4D54-80D8-EFC6A66FB6F5}"/>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EC62F18-F158-49F1-AEC4-D55686B79068}"/>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1AB11E5-08E1-4CDE-8C99-A8DF14806B12}"/>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DB32B8D4-365D-42E5-B315-C9BDA6D5AEC8}"/>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7D2712A-49B1-4132-AD92-CEA143F97A7F}"/>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F8004D9-99F8-4E0F-91B6-10D1C7454A94}"/>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85B652F-0E43-4C6D-830E-B56012F170D4}"/>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685B84E-2E93-45D8-ADBC-6C9A1058A9CE}"/>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AB0DA4C-3C10-4859-8BFE-958A6662AD9A}"/>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4D8D864-8D7E-445A-95F1-1B2FF41D1D24}"/>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46E92FE-D2B3-4610-95AB-F69BC43A2EB1}"/>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756200B-43D3-4DC1-AF33-775EA2D68B4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1657373-FA02-45B0-9A9B-EBCAAA7D474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3" name="直線コネクタ 72">
          <a:extLst>
            <a:ext uri="{FF2B5EF4-FFF2-40B4-BE49-F238E27FC236}">
              <a16:creationId xmlns:a16="http://schemas.microsoft.com/office/drawing/2014/main" id="{8B84908C-C32F-4F69-878A-7DBBBA878A2E}"/>
            </a:ext>
          </a:extLst>
        </xdr:cNvPr>
        <xdr:cNvCxnSpPr/>
      </xdr:nvCxnSpPr>
      <xdr:spPr>
        <a:xfrm flipV="1">
          <a:off x="4206240" y="4596765"/>
          <a:ext cx="1270" cy="1273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4" name="有形固定資産減価償却率最小値テキスト">
          <a:extLst>
            <a:ext uri="{FF2B5EF4-FFF2-40B4-BE49-F238E27FC236}">
              <a16:creationId xmlns:a16="http://schemas.microsoft.com/office/drawing/2014/main" id="{59FAD0BC-A979-4894-80BE-5A638D775905}"/>
            </a:ext>
          </a:extLst>
        </xdr:cNvPr>
        <xdr:cNvSpPr txBox="1"/>
      </xdr:nvSpPr>
      <xdr:spPr>
        <a:xfrm>
          <a:off x="4258945" y="587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5" name="直線コネクタ 74">
          <a:extLst>
            <a:ext uri="{FF2B5EF4-FFF2-40B4-BE49-F238E27FC236}">
              <a16:creationId xmlns:a16="http://schemas.microsoft.com/office/drawing/2014/main" id="{81574C58-E3B4-41D6-B142-7EF1C7671F6B}"/>
            </a:ext>
          </a:extLst>
        </xdr:cNvPr>
        <xdr:cNvCxnSpPr/>
      </xdr:nvCxnSpPr>
      <xdr:spPr>
        <a:xfrm>
          <a:off x="4119245" y="587032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a:extLst>
            <a:ext uri="{FF2B5EF4-FFF2-40B4-BE49-F238E27FC236}">
              <a16:creationId xmlns:a16="http://schemas.microsoft.com/office/drawing/2014/main" id="{85DDE147-CFED-4E35-879B-75A04297FA56}"/>
            </a:ext>
          </a:extLst>
        </xdr:cNvPr>
        <xdr:cNvSpPr txBox="1"/>
      </xdr:nvSpPr>
      <xdr:spPr>
        <a:xfrm>
          <a:off x="4258945" y="437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a:extLst>
            <a:ext uri="{FF2B5EF4-FFF2-40B4-BE49-F238E27FC236}">
              <a16:creationId xmlns:a16="http://schemas.microsoft.com/office/drawing/2014/main" id="{D3646B3A-A28D-4BB7-9541-BA2395DF6293}"/>
            </a:ext>
          </a:extLst>
        </xdr:cNvPr>
        <xdr:cNvCxnSpPr/>
      </xdr:nvCxnSpPr>
      <xdr:spPr>
        <a:xfrm>
          <a:off x="4119245" y="45967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8" name="有形固定資産減価償却率平均値テキスト">
          <a:extLst>
            <a:ext uri="{FF2B5EF4-FFF2-40B4-BE49-F238E27FC236}">
              <a16:creationId xmlns:a16="http://schemas.microsoft.com/office/drawing/2014/main" id="{89B61676-EB7F-4676-A43E-A7345CE9D9D5}"/>
            </a:ext>
          </a:extLst>
        </xdr:cNvPr>
        <xdr:cNvSpPr txBox="1"/>
      </xdr:nvSpPr>
      <xdr:spPr>
        <a:xfrm>
          <a:off x="4258945" y="5349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フローチャート: 判断 78">
          <a:extLst>
            <a:ext uri="{FF2B5EF4-FFF2-40B4-BE49-F238E27FC236}">
              <a16:creationId xmlns:a16="http://schemas.microsoft.com/office/drawing/2014/main" id="{D2ACF41D-92D0-4905-8513-F252FD34A265}"/>
            </a:ext>
          </a:extLst>
        </xdr:cNvPr>
        <xdr:cNvSpPr/>
      </xdr:nvSpPr>
      <xdr:spPr>
        <a:xfrm>
          <a:off x="4157345" y="54941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80" name="フローチャート: 判断 79">
          <a:extLst>
            <a:ext uri="{FF2B5EF4-FFF2-40B4-BE49-F238E27FC236}">
              <a16:creationId xmlns:a16="http://schemas.microsoft.com/office/drawing/2014/main" id="{C41D790A-E5C2-4C96-8A51-F1E28F23DDCF}"/>
            </a:ext>
          </a:extLst>
        </xdr:cNvPr>
        <xdr:cNvSpPr/>
      </xdr:nvSpPr>
      <xdr:spPr>
        <a:xfrm>
          <a:off x="3537585" y="5476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1" name="フローチャート: 判断 80">
          <a:extLst>
            <a:ext uri="{FF2B5EF4-FFF2-40B4-BE49-F238E27FC236}">
              <a16:creationId xmlns:a16="http://schemas.microsoft.com/office/drawing/2014/main" id="{3B75D8AF-3375-48EC-8560-761DD3DEB4E5}"/>
            </a:ext>
          </a:extLst>
        </xdr:cNvPr>
        <xdr:cNvSpPr/>
      </xdr:nvSpPr>
      <xdr:spPr>
        <a:xfrm>
          <a:off x="2867025" y="54250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2" name="フローチャート: 判断 81">
          <a:extLst>
            <a:ext uri="{FF2B5EF4-FFF2-40B4-BE49-F238E27FC236}">
              <a16:creationId xmlns:a16="http://schemas.microsoft.com/office/drawing/2014/main" id="{EE60C06D-4DD1-4475-9908-A962CBCC393A}"/>
            </a:ext>
          </a:extLst>
        </xdr:cNvPr>
        <xdr:cNvSpPr/>
      </xdr:nvSpPr>
      <xdr:spPr>
        <a:xfrm>
          <a:off x="2196465" y="53861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3" name="フローチャート: 判断 82">
          <a:extLst>
            <a:ext uri="{FF2B5EF4-FFF2-40B4-BE49-F238E27FC236}">
              <a16:creationId xmlns:a16="http://schemas.microsoft.com/office/drawing/2014/main" id="{495B8F5A-F492-46DA-9BF1-2125C00392E0}"/>
            </a:ext>
          </a:extLst>
        </xdr:cNvPr>
        <xdr:cNvSpPr/>
      </xdr:nvSpPr>
      <xdr:spPr>
        <a:xfrm>
          <a:off x="1525905" y="5325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6CDA128-00F4-44DD-A614-A9906DCBFF74}"/>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81DE986-34F3-4A37-8764-81A3022D1105}"/>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27BF669-AE1C-4FBD-BEAF-4343EAD7E966}"/>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DAF51D9-DC60-420D-BF4A-203E1EE367EF}"/>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6A95B74-9FCF-44BB-BEAD-B6B8D799D1AF}"/>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123571</xdr:rowOff>
    </xdr:from>
    <xdr:to>
      <xdr:col>23</xdr:col>
      <xdr:colOff>136525</xdr:colOff>
      <xdr:row>35</xdr:row>
      <xdr:rowOff>53721</xdr:rowOff>
    </xdr:to>
    <xdr:sp macro="" textlink="">
      <xdr:nvSpPr>
        <xdr:cNvPr id="89" name="楕円 88">
          <a:extLst>
            <a:ext uri="{FF2B5EF4-FFF2-40B4-BE49-F238E27FC236}">
              <a16:creationId xmlns:a16="http://schemas.microsoft.com/office/drawing/2014/main" id="{9B672BDC-9557-40B2-96EC-83C8CD10974F}"/>
            </a:ext>
          </a:extLst>
        </xdr:cNvPr>
        <xdr:cNvSpPr/>
      </xdr:nvSpPr>
      <xdr:spPr>
        <a:xfrm>
          <a:off x="4157345" y="5823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38498</xdr:rowOff>
    </xdr:from>
    <xdr:ext cx="405111" cy="259045"/>
    <xdr:sp macro="" textlink="">
      <xdr:nvSpPr>
        <xdr:cNvPr id="90" name="有形固定資産減価償却率該当値テキスト">
          <a:extLst>
            <a:ext uri="{FF2B5EF4-FFF2-40B4-BE49-F238E27FC236}">
              <a16:creationId xmlns:a16="http://schemas.microsoft.com/office/drawing/2014/main" id="{5A55FA51-5BB7-44D1-B91F-A451B2567675}"/>
            </a:ext>
          </a:extLst>
        </xdr:cNvPr>
        <xdr:cNvSpPr txBox="1"/>
      </xdr:nvSpPr>
      <xdr:spPr>
        <a:xfrm>
          <a:off x="4258945" y="573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67437</xdr:rowOff>
    </xdr:from>
    <xdr:to>
      <xdr:col>19</xdr:col>
      <xdr:colOff>187325</xdr:colOff>
      <xdr:row>34</xdr:row>
      <xdr:rowOff>169037</xdr:rowOff>
    </xdr:to>
    <xdr:sp macro="" textlink="">
      <xdr:nvSpPr>
        <xdr:cNvPr id="91" name="楕円 90">
          <a:extLst>
            <a:ext uri="{FF2B5EF4-FFF2-40B4-BE49-F238E27FC236}">
              <a16:creationId xmlns:a16="http://schemas.microsoft.com/office/drawing/2014/main" id="{A7904342-9246-4C57-8057-27B556F1EE2D}"/>
            </a:ext>
          </a:extLst>
        </xdr:cNvPr>
        <xdr:cNvSpPr/>
      </xdr:nvSpPr>
      <xdr:spPr>
        <a:xfrm>
          <a:off x="3537585" y="57671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118237</xdr:rowOff>
    </xdr:from>
    <xdr:to>
      <xdr:col>23</xdr:col>
      <xdr:colOff>85725</xdr:colOff>
      <xdr:row>35</xdr:row>
      <xdr:rowOff>2921</xdr:rowOff>
    </xdr:to>
    <xdr:cxnSp macro="">
      <xdr:nvCxnSpPr>
        <xdr:cNvPr id="92" name="直線コネクタ 91">
          <a:extLst>
            <a:ext uri="{FF2B5EF4-FFF2-40B4-BE49-F238E27FC236}">
              <a16:creationId xmlns:a16="http://schemas.microsoft.com/office/drawing/2014/main" id="{48B47070-115A-41F4-8083-B6734F757403}"/>
            </a:ext>
          </a:extLst>
        </xdr:cNvPr>
        <xdr:cNvCxnSpPr/>
      </xdr:nvCxnSpPr>
      <xdr:spPr>
        <a:xfrm>
          <a:off x="3588385" y="5817997"/>
          <a:ext cx="61976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6985</xdr:rowOff>
    </xdr:from>
    <xdr:to>
      <xdr:col>15</xdr:col>
      <xdr:colOff>187325</xdr:colOff>
      <xdr:row>34</xdr:row>
      <xdr:rowOff>108585</xdr:rowOff>
    </xdr:to>
    <xdr:sp macro="" textlink="">
      <xdr:nvSpPr>
        <xdr:cNvPr id="93" name="楕円 92">
          <a:extLst>
            <a:ext uri="{FF2B5EF4-FFF2-40B4-BE49-F238E27FC236}">
              <a16:creationId xmlns:a16="http://schemas.microsoft.com/office/drawing/2014/main" id="{D1EB2E15-8410-4429-BE10-3074CE4149CB}"/>
            </a:ext>
          </a:extLst>
        </xdr:cNvPr>
        <xdr:cNvSpPr/>
      </xdr:nvSpPr>
      <xdr:spPr>
        <a:xfrm>
          <a:off x="2867025" y="5706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57785</xdr:rowOff>
    </xdr:from>
    <xdr:to>
      <xdr:col>19</xdr:col>
      <xdr:colOff>136525</xdr:colOff>
      <xdr:row>34</xdr:row>
      <xdr:rowOff>118237</xdr:rowOff>
    </xdr:to>
    <xdr:cxnSp macro="">
      <xdr:nvCxnSpPr>
        <xdr:cNvPr id="94" name="直線コネクタ 93">
          <a:extLst>
            <a:ext uri="{FF2B5EF4-FFF2-40B4-BE49-F238E27FC236}">
              <a16:creationId xmlns:a16="http://schemas.microsoft.com/office/drawing/2014/main" id="{C35B1661-171D-40D6-9AA0-840169B6BDEA}"/>
            </a:ext>
          </a:extLst>
        </xdr:cNvPr>
        <xdr:cNvCxnSpPr/>
      </xdr:nvCxnSpPr>
      <xdr:spPr>
        <a:xfrm>
          <a:off x="2917825" y="5757545"/>
          <a:ext cx="6705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169799</xdr:rowOff>
    </xdr:from>
    <xdr:to>
      <xdr:col>11</xdr:col>
      <xdr:colOff>187325</xdr:colOff>
      <xdr:row>34</xdr:row>
      <xdr:rowOff>99949</xdr:rowOff>
    </xdr:to>
    <xdr:sp macro="" textlink="">
      <xdr:nvSpPr>
        <xdr:cNvPr id="95" name="楕円 94">
          <a:extLst>
            <a:ext uri="{FF2B5EF4-FFF2-40B4-BE49-F238E27FC236}">
              <a16:creationId xmlns:a16="http://schemas.microsoft.com/office/drawing/2014/main" id="{57AB165F-BEB0-4E52-A17C-D8B7062228F3}"/>
            </a:ext>
          </a:extLst>
        </xdr:cNvPr>
        <xdr:cNvSpPr/>
      </xdr:nvSpPr>
      <xdr:spPr>
        <a:xfrm>
          <a:off x="2196465" y="57019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49149</xdr:rowOff>
    </xdr:from>
    <xdr:to>
      <xdr:col>15</xdr:col>
      <xdr:colOff>136525</xdr:colOff>
      <xdr:row>34</xdr:row>
      <xdr:rowOff>57785</xdr:rowOff>
    </xdr:to>
    <xdr:cxnSp macro="">
      <xdr:nvCxnSpPr>
        <xdr:cNvPr id="96" name="直線コネクタ 95">
          <a:extLst>
            <a:ext uri="{FF2B5EF4-FFF2-40B4-BE49-F238E27FC236}">
              <a16:creationId xmlns:a16="http://schemas.microsoft.com/office/drawing/2014/main" id="{EA782E09-C266-4F14-8C01-E10934AB703B}"/>
            </a:ext>
          </a:extLst>
        </xdr:cNvPr>
        <xdr:cNvCxnSpPr/>
      </xdr:nvCxnSpPr>
      <xdr:spPr>
        <a:xfrm>
          <a:off x="2247265" y="5748909"/>
          <a:ext cx="67056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96393</xdr:rowOff>
    </xdr:from>
    <xdr:to>
      <xdr:col>7</xdr:col>
      <xdr:colOff>187325</xdr:colOff>
      <xdr:row>34</xdr:row>
      <xdr:rowOff>26543</xdr:rowOff>
    </xdr:to>
    <xdr:sp macro="" textlink="">
      <xdr:nvSpPr>
        <xdr:cNvPr id="97" name="楕円 96">
          <a:extLst>
            <a:ext uri="{FF2B5EF4-FFF2-40B4-BE49-F238E27FC236}">
              <a16:creationId xmlns:a16="http://schemas.microsoft.com/office/drawing/2014/main" id="{DAB2B2F4-5C1C-4D9E-A71F-7066B1D63516}"/>
            </a:ext>
          </a:extLst>
        </xdr:cNvPr>
        <xdr:cNvSpPr/>
      </xdr:nvSpPr>
      <xdr:spPr>
        <a:xfrm>
          <a:off x="1525905" y="5628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147193</xdr:rowOff>
    </xdr:from>
    <xdr:to>
      <xdr:col>11</xdr:col>
      <xdr:colOff>136525</xdr:colOff>
      <xdr:row>34</xdr:row>
      <xdr:rowOff>49149</xdr:rowOff>
    </xdr:to>
    <xdr:cxnSp macro="">
      <xdr:nvCxnSpPr>
        <xdr:cNvPr id="98" name="直線コネクタ 97">
          <a:extLst>
            <a:ext uri="{FF2B5EF4-FFF2-40B4-BE49-F238E27FC236}">
              <a16:creationId xmlns:a16="http://schemas.microsoft.com/office/drawing/2014/main" id="{268CE17E-057C-4E7D-9F7E-BA9A76403C83}"/>
            </a:ext>
          </a:extLst>
        </xdr:cNvPr>
        <xdr:cNvCxnSpPr/>
      </xdr:nvCxnSpPr>
      <xdr:spPr>
        <a:xfrm>
          <a:off x="1576705" y="5679313"/>
          <a:ext cx="67056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9" name="n_1aveValue有形固定資産減価償却率">
          <a:extLst>
            <a:ext uri="{FF2B5EF4-FFF2-40B4-BE49-F238E27FC236}">
              <a16:creationId xmlns:a16="http://schemas.microsoft.com/office/drawing/2014/main" id="{A7524BF8-3076-460F-8E3C-00E5BC44276C}"/>
            </a:ext>
          </a:extLst>
        </xdr:cNvPr>
        <xdr:cNvSpPr txBox="1"/>
      </xdr:nvSpPr>
      <xdr:spPr>
        <a:xfrm>
          <a:off x="3395989" y="525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100" name="n_2aveValue有形固定資産減価償却率">
          <a:extLst>
            <a:ext uri="{FF2B5EF4-FFF2-40B4-BE49-F238E27FC236}">
              <a16:creationId xmlns:a16="http://schemas.microsoft.com/office/drawing/2014/main" id="{CB2F6BFD-3266-45CA-A312-4AE54411F0A7}"/>
            </a:ext>
          </a:extLst>
        </xdr:cNvPr>
        <xdr:cNvSpPr txBox="1"/>
      </xdr:nvSpPr>
      <xdr:spPr>
        <a:xfrm>
          <a:off x="2738129" y="5204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101" name="n_3aveValue有形固定資産減価償却率">
          <a:extLst>
            <a:ext uri="{FF2B5EF4-FFF2-40B4-BE49-F238E27FC236}">
              <a16:creationId xmlns:a16="http://schemas.microsoft.com/office/drawing/2014/main" id="{0B31C54B-D0BD-4C17-8FB6-4307BC9F8656}"/>
            </a:ext>
          </a:extLst>
        </xdr:cNvPr>
        <xdr:cNvSpPr txBox="1"/>
      </xdr:nvSpPr>
      <xdr:spPr>
        <a:xfrm>
          <a:off x="2067569" y="5169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102" name="n_4aveValue有形固定資産減価償却率">
          <a:extLst>
            <a:ext uri="{FF2B5EF4-FFF2-40B4-BE49-F238E27FC236}">
              <a16:creationId xmlns:a16="http://schemas.microsoft.com/office/drawing/2014/main" id="{292A4FCD-5F32-42AB-AACB-A02B44B21DA7}"/>
            </a:ext>
          </a:extLst>
        </xdr:cNvPr>
        <xdr:cNvSpPr txBox="1"/>
      </xdr:nvSpPr>
      <xdr:spPr>
        <a:xfrm>
          <a:off x="1397009"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160164</xdr:rowOff>
    </xdr:from>
    <xdr:ext cx="405111" cy="259045"/>
    <xdr:sp macro="" textlink="">
      <xdr:nvSpPr>
        <xdr:cNvPr id="103" name="n_1mainValue有形固定資産減価償却率">
          <a:extLst>
            <a:ext uri="{FF2B5EF4-FFF2-40B4-BE49-F238E27FC236}">
              <a16:creationId xmlns:a16="http://schemas.microsoft.com/office/drawing/2014/main" id="{74FA833C-7284-449E-8315-6F2CE132F5AE}"/>
            </a:ext>
          </a:extLst>
        </xdr:cNvPr>
        <xdr:cNvSpPr txBox="1"/>
      </xdr:nvSpPr>
      <xdr:spPr>
        <a:xfrm>
          <a:off x="3395989" y="5859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99712</xdr:rowOff>
    </xdr:from>
    <xdr:ext cx="405111" cy="259045"/>
    <xdr:sp macro="" textlink="">
      <xdr:nvSpPr>
        <xdr:cNvPr id="104" name="n_2mainValue有形固定資産減価償却率">
          <a:extLst>
            <a:ext uri="{FF2B5EF4-FFF2-40B4-BE49-F238E27FC236}">
              <a16:creationId xmlns:a16="http://schemas.microsoft.com/office/drawing/2014/main" id="{D90CBC42-F1E5-4D51-83E4-3BCE4E65A14B}"/>
            </a:ext>
          </a:extLst>
        </xdr:cNvPr>
        <xdr:cNvSpPr txBox="1"/>
      </xdr:nvSpPr>
      <xdr:spPr>
        <a:xfrm>
          <a:off x="2738129"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91076</xdr:rowOff>
    </xdr:from>
    <xdr:ext cx="405111" cy="259045"/>
    <xdr:sp macro="" textlink="">
      <xdr:nvSpPr>
        <xdr:cNvPr id="105" name="n_3mainValue有形固定資産減価償却率">
          <a:extLst>
            <a:ext uri="{FF2B5EF4-FFF2-40B4-BE49-F238E27FC236}">
              <a16:creationId xmlns:a16="http://schemas.microsoft.com/office/drawing/2014/main" id="{87854E2F-666B-4637-B5DA-8A876F28150A}"/>
            </a:ext>
          </a:extLst>
        </xdr:cNvPr>
        <xdr:cNvSpPr txBox="1"/>
      </xdr:nvSpPr>
      <xdr:spPr>
        <a:xfrm>
          <a:off x="2067569" y="5790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17670</xdr:rowOff>
    </xdr:from>
    <xdr:ext cx="405111" cy="259045"/>
    <xdr:sp macro="" textlink="">
      <xdr:nvSpPr>
        <xdr:cNvPr id="106" name="n_4mainValue有形固定資産減価償却率">
          <a:extLst>
            <a:ext uri="{FF2B5EF4-FFF2-40B4-BE49-F238E27FC236}">
              <a16:creationId xmlns:a16="http://schemas.microsoft.com/office/drawing/2014/main" id="{DECE4CE9-0C1B-441B-9CB7-30F1D5B6C239}"/>
            </a:ext>
          </a:extLst>
        </xdr:cNvPr>
        <xdr:cNvSpPr txBox="1"/>
      </xdr:nvSpPr>
      <xdr:spPr>
        <a:xfrm>
          <a:off x="1397009" y="571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D0006AA-8698-4C1A-A6D4-3E972A718B2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D47A02B-404B-4029-B201-3388DBE93F8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261450FB-14E2-4BC8-9C52-18EF75927878}"/>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9572C79-7D44-49F4-8685-8A9A3EDDA342}"/>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78BD396-7947-467E-B755-5604DB1F50A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D57A85E-170E-45F9-8658-3F10F47B9651}"/>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7192050-0777-4D6D-877A-DE9E9F29FEE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4479745-61A8-45AA-8214-F14EF31902A6}"/>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C6FA0F5-7CC6-4660-863D-42744F89B46B}"/>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8EC6507-901E-499F-9090-2B20B2453D4B}"/>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ED25E48-7490-4D6D-8B31-AF9274D26E3D}"/>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843BD39-4B00-4950-A112-CA83BF19049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86B197D-09C3-4E48-8626-E47F88477E81}"/>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債務償還比率は、類似団体・全国・県平均を大きく下回る数値となっている。これまで適切な公債管理を推進してきたこと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、定員適正化計画に基づき、職員数の削減を行った結果、市民一人当たりの職員数が少なく、人件費が抑制されていることが挙げられる。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1FE96EA-00F9-4466-8562-3CD642315158}"/>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CDD177E-C40B-493F-8E86-545EBE85CC2C}"/>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C2F58D1-33F9-4301-B8E1-FA51890C30EE}"/>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F6BDA44-FC64-43E7-9741-FD354DAC830B}"/>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85816B23-156A-4263-AD72-48EDBC24ABDC}"/>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DBC0C68-A5F7-4CC0-A203-64BFB2E02D07}"/>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44ADBE19-F1B9-4D8B-B77C-E18150B5AF5E}"/>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F129C14-C295-4FCA-B02A-59590D658036}"/>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F47FCB4-19C1-4102-B729-A236BBE73582}"/>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B5D6C8F1-9097-426C-8470-269F86EDE45B}"/>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9BA1F440-B0E4-4B35-8F53-BF78FDF4BED6}"/>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3C373DE-562E-4742-96FA-BDFDF088F33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67F0257-3A51-4FC1-BD71-9A05B220DF35}"/>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0C058A5-F729-4150-8EA2-50843A363002}"/>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9FCE6FF-F379-4905-AD96-F3730E3929D4}"/>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5" name="直線コネクタ 134">
          <a:extLst>
            <a:ext uri="{FF2B5EF4-FFF2-40B4-BE49-F238E27FC236}">
              <a16:creationId xmlns:a16="http://schemas.microsoft.com/office/drawing/2014/main" id="{ABB332EF-5525-497C-B11F-32CC27E90E35}"/>
            </a:ext>
          </a:extLst>
        </xdr:cNvPr>
        <xdr:cNvCxnSpPr/>
      </xdr:nvCxnSpPr>
      <xdr:spPr>
        <a:xfrm flipV="1">
          <a:off x="13027660" y="4442248"/>
          <a:ext cx="1269" cy="117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6" name="債務償還比率最小値テキスト">
          <a:extLst>
            <a:ext uri="{FF2B5EF4-FFF2-40B4-BE49-F238E27FC236}">
              <a16:creationId xmlns:a16="http://schemas.microsoft.com/office/drawing/2014/main" id="{91907BAB-4664-440A-A996-5AD6CBF90404}"/>
            </a:ext>
          </a:extLst>
        </xdr:cNvPr>
        <xdr:cNvSpPr txBox="1"/>
      </xdr:nvSpPr>
      <xdr:spPr>
        <a:xfrm>
          <a:off x="13080365" y="56194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7" name="直線コネクタ 136">
          <a:extLst>
            <a:ext uri="{FF2B5EF4-FFF2-40B4-BE49-F238E27FC236}">
              <a16:creationId xmlns:a16="http://schemas.microsoft.com/office/drawing/2014/main" id="{D5B50D6E-E197-4A64-9255-24A7ABD28D36}"/>
            </a:ext>
          </a:extLst>
        </xdr:cNvPr>
        <xdr:cNvCxnSpPr/>
      </xdr:nvCxnSpPr>
      <xdr:spPr>
        <a:xfrm>
          <a:off x="12963525" y="5615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A92DA67-86BD-4510-89A0-13DFC089B8D3}"/>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413B040-7072-43F2-BCCE-83E6C4E302E3}"/>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40" name="債務償還比率平均値テキスト">
          <a:extLst>
            <a:ext uri="{FF2B5EF4-FFF2-40B4-BE49-F238E27FC236}">
              <a16:creationId xmlns:a16="http://schemas.microsoft.com/office/drawing/2014/main" id="{4DA7B3BD-29EA-4E0E-9CEF-9477932BB641}"/>
            </a:ext>
          </a:extLst>
        </xdr:cNvPr>
        <xdr:cNvSpPr txBox="1"/>
      </xdr:nvSpPr>
      <xdr:spPr>
        <a:xfrm>
          <a:off x="13080365" y="49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41" name="フローチャート: 判断 140">
          <a:extLst>
            <a:ext uri="{FF2B5EF4-FFF2-40B4-BE49-F238E27FC236}">
              <a16:creationId xmlns:a16="http://schemas.microsoft.com/office/drawing/2014/main" id="{AEB45F66-5AA5-4FCC-948E-1D53C263A0A5}"/>
            </a:ext>
          </a:extLst>
        </xdr:cNvPr>
        <xdr:cNvSpPr/>
      </xdr:nvSpPr>
      <xdr:spPr>
        <a:xfrm>
          <a:off x="13001625" y="4959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2" name="フローチャート: 判断 141">
          <a:extLst>
            <a:ext uri="{FF2B5EF4-FFF2-40B4-BE49-F238E27FC236}">
              <a16:creationId xmlns:a16="http://schemas.microsoft.com/office/drawing/2014/main" id="{339E4916-BD42-4572-9373-1D7B58751BFD}"/>
            </a:ext>
          </a:extLst>
        </xdr:cNvPr>
        <xdr:cNvSpPr/>
      </xdr:nvSpPr>
      <xdr:spPr>
        <a:xfrm>
          <a:off x="12359005" y="4968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3" name="フローチャート: 判断 142">
          <a:extLst>
            <a:ext uri="{FF2B5EF4-FFF2-40B4-BE49-F238E27FC236}">
              <a16:creationId xmlns:a16="http://schemas.microsoft.com/office/drawing/2014/main" id="{640882A7-9D02-411E-BC7D-3902B3917989}"/>
            </a:ext>
          </a:extLst>
        </xdr:cNvPr>
        <xdr:cNvSpPr/>
      </xdr:nvSpPr>
      <xdr:spPr>
        <a:xfrm>
          <a:off x="11688445" y="4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4" name="フローチャート: 判断 143">
          <a:extLst>
            <a:ext uri="{FF2B5EF4-FFF2-40B4-BE49-F238E27FC236}">
              <a16:creationId xmlns:a16="http://schemas.microsoft.com/office/drawing/2014/main" id="{F68DBBE1-F36A-493D-8A9B-A7B81CEB72E7}"/>
            </a:ext>
          </a:extLst>
        </xdr:cNvPr>
        <xdr:cNvSpPr/>
      </xdr:nvSpPr>
      <xdr:spPr>
        <a:xfrm>
          <a:off x="11017885" y="50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5" name="フローチャート: 判断 144">
          <a:extLst>
            <a:ext uri="{FF2B5EF4-FFF2-40B4-BE49-F238E27FC236}">
              <a16:creationId xmlns:a16="http://schemas.microsoft.com/office/drawing/2014/main" id="{B795D5FB-2C71-4C1C-A1E4-6331D4EA7FEA}"/>
            </a:ext>
          </a:extLst>
        </xdr:cNvPr>
        <xdr:cNvSpPr/>
      </xdr:nvSpPr>
      <xdr:spPr>
        <a:xfrm>
          <a:off x="10347325" y="5023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7678BCE-3F95-4C28-AC5B-B32C4CACE9E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C3A4395-1933-4E24-9F46-8A3DD035E11E}"/>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943F199-ADBA-41E6-8610-03EE735EE39E}"/>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547FBCA-E29F-4EA2-81F0-2B946D7358A2}"/>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E350310-47BF-48B7-8ABD-F3C6941FF19E}"/>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53343</xdr:rowOff>
    </xdr:from>
    <xdr:ext cx="469744" cy="259045"/>
    <xdr:sp macro="" textlink="">
      <xdr:nvSpPr>
        <xdr:cNvPr id="151" name="n_1aveValue債務償還比率">
          <a:extLst>
            <a:ext uri="{FF2B5EF4-FFF2-40B4-BE49-F238E27FC236}">
              <a16:creationId xmlns:a16="http://schemas.microsoft.com/office/drawing/2014/main" id="{F01B6590-39C4-476F-BB2E-EE186C8769DC}"/>
            </a:ext>
          </a:extLst>
        </xdr:cNvPr>
        <xdr:cNvSpPr txBox="1"/>
      </xdr:nvSpPr>
      <xdr:spPr>
        <a:xfrm>
          <a:off x="12185092" y="474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a:extLst>
            <a:ext uri="{FF2B5EF4-FFF2-40B4-BE49-F238E27FC236}">
              <a16:creationId xmlns:a16="http://schemas.microsoft.com/office/drawing/2014/main" id="{B2D94DC1-07A9-4B7A-B47F-EF85F7BA4D7A}"/>
            </a:ext>
          </a:extLst>
        </xdr:cNvPr>
        <xdr:cNvSpPr txBox="1"/>
      </xdr:nvSpPr>
      <xdr:spPr>
        <a:xfrm>
          <a:off x="11527232" y="470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3" name="n_3aveValue債務償還比率">
          <a:extLst>
            <a:ext uri="{FF2B5EF4-FFF2-40B4-BE49-F238E27FC236}">
              <a16:creationId xmlns:a16="http://schemas.microsoft.com/office/drawing/2014/main" id="{393C2851-7F5A-4383-860F-CAF91505BA21}"/>
            </a:ext>
          </a:extLst>
        </xdr:cNvPr>
        <xdr:cNvSpPr txBox="1"/>
      </xdr:nvSpPr>
      <xdr:spPr>
        <a:xfrm>
          <a:off x="10856672" y="483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4" name="n_4aveValue債務償還比率">
          <a:extLst>
            <a:ext uri="{FF2B5EF4-FFF2-40B4-BE49-F238E27FC236}">
              <a16:creationId xmlns:a16="http://schemas.microsoft.com/office/drawing/2014/main" id="{D1364E76-049D-4C5C-B37F-2E9C8CB0855F}"/>
            </a:ext>
          </a:extLst>
        </xdr:cNvPr>
        <xdr:cNvSpPr txBox="1"/>
      </xdr:nvSpPr>
      <xdr:spPr>
        <a:xfrm>
          <a:off x="10186112" y="48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6106AD0E-71F5-4672-A7FE-EFD55B61D104}"/>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4287465E-F4B0-4476-AE3B-1D81CED1391E}"/>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F57200DD-2CE8-4D02-90C4-6E14A4A6080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229EC0DA-EB4C-4E59-8051-44F4B1D16756}"/>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3278E4BB-DF00-4B67-B682-85F4C2C60BCF}"/>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D836DDA8-CE27-4427-ABE1-98186E8307E3}"/>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2717C8-C0A9-47CD-B111-041B954C19E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A21AD5-A17A-4004-8B10-0CA095F20F6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8295B1-4F75-46D9-BB9B-F4BA869C90C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26B2F9-9CA8-4D41-BAEF-053A5A8C8FF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38D74C-C5EE-4948-B7A1-FCBD91AC19A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B9BDEB-4DCC-4E14-B689-5DD483B1BF8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626A1B-234D-46F5-A1D0-728B536C00E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583D36-E8D2-4C28-B947-29754A92C0F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C4FDCD-F2CF-4269-A5D7-8981043F314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AA17FA-9710-4BE1-A781-EA3BB0259B5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144,940
141,057
87.81
66,409,484
62,725,002
3,495,276
29,861,631
22,210,935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47137C-C800-4066-AE9F-5E4F012FAAF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5234DF-8501-4AD1-86F5-F7FF6F982BC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2783CC-3C66-4814-9C9D-C5799DD2344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641CC3-EC06-427F-A8D0-23B08664398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EFEB6DF-17CA-4869-B7D6-4BC089D46AF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35C0D3-E694-4163-B3AA-649ACFF69CA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D3D86F-7203-4B35-9D3E-5AF8E3BCDE1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1011CE-2CD8-4084-B794-757FCBE42AF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DAADDD-90A5-49F1-859E-A6328DECD6B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2B2882-7970-43EE-9FBE-E4E6E38D44E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D99E82-2311-4BF7-85ED-FB2047BDE79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FCF02C-C38E-4C9C-A39D-00A7FBFDF8E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0F1623-19B7-48FB-AF02-99E8B164641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C2CBA8-2E08-4125-B6E8-603AB54E88B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81B552-8342-427E-9E1A-016BFD5F07B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6F124A-D96A-4216-BEB2-BABEAC69887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331408-7CA4-41EC-9A49-1F7FC6924BD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A399D7-A98C-4126-9ECD-EFC334EAA3D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C4ADD2-6178-430F-AAAA-46CF034A3EF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9C0A8C-90E0-452B-9827-B0A9BD71A89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08A6C8-AF2F-43A4-9983-52A01D6D2F7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4A067C-599D-469F-99AC-337631A01AE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4FD6BE-0626-43A8-94BA-CADEACEF38A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8A4D7E-E781-4546-8A4E-5F5676A396A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FCEBF8-D557-4EB6-A883-A760126E519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8463E2-F4B0-422C-BF14-1C31D6B7D2F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A92AF4-3625-47E2-ACFB-F63DF938761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7BEA85-F44A-469B-882B-996E8516A1F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7FF920-B5F0-4266-BB51-79C3CEF662D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C8AFD19-B33C-496A-816E-AE09C9898F9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01B12D-DA6D-4671-B208-86D800AFEAC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390ECA-CA6A-4C8B-AD29-73715B7473E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307972CF-8793-404A-929D-B9B16051EF9B}"/>
            </a:ext>
          </a:extLst>
        </xdr:cNvPr>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CDAC7BC2-2FF5-4496-9376-D2442D59199F}"/>
            </a:ext>
          </a:extLst>
        </xdr:cNvPr>
        <xdr:cNvSpPr txBox="1"/>
      </xdr:nvSpPr>
      <xdr:spPr>
        <a:xfrm>
          <a:off x="27196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2343BFD6-DCA2-4018-87CF-365378624A4A}"/>
            </a:ext>
          </a:extLst>
        </xdr:cNvPr>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852C7122-4176-4C1A-9468-388FDE7A7F6B}"/>
            </a:ext>
          </a:extLst>
        </xdr:cNvPr>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94BF515-A900-4CC9-A020-8B342B9DC1BE}"/>
            </a:ext>
          </a:extLst>
        </xdr:cNvPr>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560CFC4E-A75E-41CE-854C-92B30FA96435}"/>
            </a:ext>
          </a:extLst>
        </xdr:cNvPr>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157C799D-CAFF-4E47-A573-A3DD72BF6ECF}"/>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D135C578-5812-4A12-A068-91F33206AC9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E1F732B6-BF21-487A-86D1-2D7AA1BF4F01}"/>
            </a:ext>
          </a:extLst>
        </xdr:cNvPr>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D113CAC-9D56-4643-B614-46D6A499A930}"/>
            </a:ext>
          </a:extLst>
        </xdr:cNvPr>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A5D0A08B-52C3-4D74-B8A9-D40A58752345}"/>
            </a:ext>
          </a:extLst>
        </xdr:cNvPr>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52502A8D-8390-4597-ACBA-7734AACF120A}"/>
            </a:ext>
          </a:extLst>
        </xdr:cNvPr>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EE90211-980F-4E49-8E44-CDEFB6A01705}"/>
            </a:ext>
          </a:extLst>
        </xdr:cNvPr>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EED0CDED-6CBD-4F7E-8F2B-D213DCC8EF83}"/>
            </a:ext>
          </a:extLst>
        </xdr:cNvPr>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C298D63F-0365-4B93-B6D9-7A334834777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CB13B237-80C8-4EA9-AA35-E21FCF0E49A3}"/>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C463C6FD-AAA5-4FCE-B036-0D944155539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5F80BE7C-0A0D-4539-9C8B-6E5B6142B7C6}"/>
            </a:ext>
          </a:extLst>
        </xdr:cNvPr>
        <xdr:cNvCxnSpPr/>
      </xdr:nvCxnSpPr>
      <xdr:spPr>
        <a:xfrm flipV="1">
          <a:off x="4086225" y="5636895"/>
          <a:ext cx="0" cy="1349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D2766E2F-D77C-48ED-989E-C4A920A0D31D}"/>
            </a:ext>
          </a:extLst>
        </xdr:cNvPr>
        <xdr:cNvSpPr txBox="1"/>
      </xdr:nvSpPr>
      <xdr:spPr>
        <a:xfrm>
          <a:off x="4124960" y="69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B1865F8E-2199-41FF-83A3-F260F9F94C07}"/>
            </a:ext>
          </a:extLst>
        </xdr:cNvPr>
        <xdr:cNvCxnSpPr/>
      </xdr:nvCxnSpPr>
      <xdr:spPr>
        <a:xfrm>
          <a:off x="4020820" y="6986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96783425-FDFD-406D-898A-ABE42F234945}"/>
            </a:ext>
          </a:extLst>
        </xdr:cNvPr>
        <xdr:cNvSpPr txBox="1"/>
      </xdr:nvSpPr>
      <xdr:spPr>
        <a:xfrm>
          <a:off x="412496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47BD3B20-865D-4BE6-BC93-99E22A1DBD47}"/>
            </a:ext>
          </a:extLst>
        </xdr:cNvPr>
        <xdr:cNvCxnSpPr/>
      </xdr:nvCxnSpPr>
      <xdr:spPr>
        <a:xfrm>
          <a:off x="4020820" y="5636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a:extLst>
            <a:ext uri="{FF2B5EF4-FFF2-40B4-BE49-F238E27FC236}">
              <a16:creationId xmlns:a16="http://schemas.microsoft.com/office/drawing/2014/main" id="{D43DC0DC-5D61-4508-84B1-90B676AE5360}"/>
            </a:ext>
          </a:extLst>
        </xdr:cNvPr>
        <xdr:cNvSpPr txBox="1"/>
      </xdr:nvSpPr>
      <xdr:spPr>
        <a:xfrm>
          <a:off x="4124960" y="608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2C237328-3FAF-4648-A196-DE12F76A2DA0}"/>
            </a:ext>
          </a:extLst>
        </xdr:cNvPr>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46A3AB55-AF7E-4AB9-AA53-51F52996D741}"/>
            </a:ext>
          </a:extLst>
        </xdr:cNvPr>
        <xdr:cNvSpPr/>
      </xdr:nvSpPr>
      <xdr:spPr>
        <a:xfrm>
          <a:off x="3312160" y="61947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6D38C932-0FBC-47E2-9131-A91502140A93}"/>
            </a:ext>
          </a:extLst>
        </xdr:cNvPr>
        <xdr:cNvSpPr/>
      </xdr:nvSpPr>
      <xdr:spPr>
        <a:xfrm>
          <a:off x="251460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3EC6948C-1262-4817-B200-AC6C864C94D1}"/>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FDA61C32-7A40-4675-832A-19F52A698BD3}"/>
            </a:ext>
          </a:extLst>
        </xdr:cNvPr>
        <xdr:cNvSpPr/>
      </xdr:nvSpPr>
      <xdr:spPr>
        <a:xfrm>
          <a:off x="965200" y="6074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F23195-BD10-47FD-839D-CE038CB3A06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6F0D42D-4DC6-467A-907D-39DC8A74C2E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8A2EAA9-6D2A-4201-A1B1-1C9EE29E4DD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610794DF-2721-410E-98E4-E467B2ACF68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A2F20870-6573-4489-8551-273DD155337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131128</xdr:rowOff>
    </xdr:from>
    <xdr:to>
      <xdr:col>24</xdr:col>
      <xdr:colOff>114300</xdr:colOff>
      <xdr:row>39</xdr:row>
      <xdr:rowOff>61278</xdr:rowOff>
    </xdr:to>
    <xdr:sp macro="" textlink="">
      <xdr:nvSpPr>
        <xdr:cNvPr id="77" name="楕円 76">
          <a:extLst>
            <a:ext uri="{FF2B5EF4-FFF2-40B4-BE49-F238E27FC236}">
              <a16:creationId xmlns:a16="http://schemas.microsoft.com/office/drawing/2014/main" id="{722D15B2-18F7-4163-A4CC-E5D0D3C71010}"/>
            </a:ext>
          </a:extLst>
        </xdr:cNvPr>
        <xdr:cNvSpPr/>
      </xdr:nvSpPr>
      <xdr:spPr>
        <a:xfrm>
          <a:off x="4036060" y="6501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109555</xdr:rowOff>
    </xdr:from>
    <xdr:ext cx="405111" cy="259045"/>
    <xdr:sp macro="" textlink="">
      <xdr:nvSpPr>
        <xdr:cNvPr id="78" name="【道路】&#10;有形固定資産減価償却率該当値テキスト">
          <a:extLst>
            <a:ext uri="{FF2B5EF4-FFF2-40B4-BE49-F238E27FC236}">
              <a16:creationId xmlns:a16="http://schemas.microsoft.com/office/drawing/2014/main" id="{1F715D24-90FC-46C4-B1F8-01C16AF5B494}"/>
            </a:ext>
          </a:extLst>
        </xdr:cNvPr>
        <xdr:cNvSpPr txBox="1"/>
      </xdr:nvSpPr>
      <xdr:spPr>
        <a:xfrm>
          <a:off x="4124960" y="647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79693</xdr:rowOff>
    </xdr:from>
    <xdr:to>
      <xdr:col>20</xdr:col>
      <xdr:colOff>38100</xdr:colOff>
      <xdr:row>39</xdr:row>
      <xdr:rowOff>9843</xdr:rowOff>
    </xdr:to>
    <xdr:sp macro="" textlink="">
      <xdr:nvSpPr>
        <xdr:cNvPr id="79" name="楕円 78">
          <a:extLst>
            <a:ext uri="{FF2B5EF4-FFF2-40B4-BE49-F238E27FC236}">
              <a16:creationId xmlns:a16="http://schemas.microsoft.com/office/drawing/2014/main" id="{30716A33-4447-4AA8-9A42-81DEB44855BD}"/>
            </a:ext>
          </a:extLst>
        </xdr:cNvPr>
        <xdr:cNvSpPr/>
      </xdr:nvSpPr>
      <xdr:spPr>
        <a:xfrm>
          <a:off x="3312160" y="64500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130493</xdr:rowOff>
    </xdr:from>
    <xdr:to>
      <xdr:col>24</xdr:col>
      <xdr:colOff>63500</xdr:colOff>
      <xdr:row>39</xdr:row>
      <xdr:rowOff>10478</xdr:rowOff>
    </xdr:to>
    <xdr:cxnSp macro="">
      <xdr:nvCxnSpPr>
        <xdr:cNvPr id="80" name="直線コネクタ 79">
          <a:extLst>
            <a:ext uri="{FF2B5EF4-FFF2-40B4-BE49-F238E27FC236}">
              <a16:creationId xmlns:a16="http://schemas.microsoft.com/office/drawing/2014/main" id="{0A2EAAFC-17C7-43E8-AF48-9E3F8EF0A635}"/>
            </a:ext>
          </a:extLst>
        </xdr:cNvPr>
        <xdr:cNvCxnSpPr/>
      </xdr:nvCxnSpPr>
      <xdr:spPr>
        <a:xfrm>
          <a:off x="3355340" y="6500813"/>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28257</xdr:rowOff>
    </xdr:from>
    <xdr:to>
      <xdr:col>15</xdr:col>
      <xdr:colOff>101600</xdr:colOff>
      <xdr:row>38</xdr:row>
      <xdr:rowOff>129857</xdr:rowOff>
    </xdr:to>
    <xdr:sp macro="" textlink="">
      <xdr:nvSpPr>
        <xdr:cNvPr id="81" name="楕円 80">
          <a:extLst>
            <a:ext uri="{FF2B5EF4-FFF2-40B4-BE49-F238E27FC236}">
              <a16:creationId xmlns:a16="http://schemas.microsoft.com/office/drawing/2014/main" id="{7A33FC29-CB19-43B9-9CA8-7A3BB79BA1E3}"/>
            </a:ext>
          </a:extLst>
        </xdr:cNvPr>
        <xdr:cNvSpPr/>
      </xdr:nvSpPr>
      <xdr:spPr>
        <a:xfrm>
          <a:off x="2514600" y="639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79057</xdr:rowOff>
    </xdr:from>
    <xdr:to>
      <xdr:col>19</xdr:col>
      <xdr:colOff>177800</xdr:colOff>
      <xdr:row>38</xdr:row>
      <xdr:rowOff>130493</xdr:rowOff>
    </xdr:to>
    <xdr:cxnSp macro="">
      <xdr:nvCxnSpPr>
        <xdr:cNvPr id="82" name="直線コネクタ 81">
          <a:extLst>
            <a:ext uri="{FF2B5EF4-FFF2-40B4-BE49-F238E27FC236}">
              <a16:creationId xmlns:a16="http://schemas.microsoft.com/office/drawing/2014/main" id="{4E444D87-8772-4DCE-9B52-5D57DBEEA7A8}"/>
            </a:ext>
          </a:extLst>
        </xdr:cNvPr>
        <xdr:cNvCxnSpPr/>
      </xdr:nvCxnSpPr>
      <xdr:spPr>
        <a:xfrm>
          <a:off x="2565400" y="6449377"/>
          <a:ext cx="78994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145415</xdr:rowOff>
    </xdr:from>
    <xdr:to>
      <xdr:col>10</xdr:col>
      <xdr:colOff>165100</xdr:colOff>
      <xdr:row>38</xdr:row>
      <xdr:rowOff>75565</xdr:rowOff>
    </xdr:to>
    <xdr:sp macro="" textlink="">
      <xdr:nvSpPr>
        <xdr:cNvPr id="83" name="楕円 82">
          <a:extLst>
            <a:ext uri="{FF2B5EF4-FFF2-40B4-BE49-F238E27FC236}">
              <a16:creationId xmlns:a16="http://schemas.microsoft.com/office/drawing/2014/main" id="{B8E0102F-99FD-4984-8400-A3BEFBACCBB3}"/>
            </a:ext>
          </a:extLst>
        </xdr:cNvPr>
        <xdr:cNvSpPr/>
      </xdr:nvSpPr>
      <xdr:spPr>
        <a:xfrm>
          <a:off x="1739900" y="634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24765</xdr:rowOff>
    </xdr:from>
    <xdr:to>
      <xdr:col>15</xdr:col>
      <xdr:colOff>50800</xdr:colOff>
      <xdr:row>38</xdr:row>
      <xdr:rowOff>79057</xdr:rowOff>
    </xdr:to>
    <xdr:cxnSp macro="">
      <xdr:nvCxnSpPr>
        <xdr:cNvPr id="84" name="直線コネクタ 83">
          <a:extLst>
            <a:ext uri="{FF2B5EF4-FFF2-40B4-BE49-F238E27FC236}">
              <a16:creationId xmlns:a16="http://schemas.microsoft.com/office/drawing/2014/main" id="{53E916BE-68C2-4D7D-94AD-B5EC9B760835}"/>
            </a:ext>
          </a:extLst>
        </xdr:cNvPr>
        <xdr:cNvCxnSpPr/>
      </xdr:nvCxnSpPr>
      <xdr:spPr>
        <a:xfrm>
          <a:off x="1790700" y="6395085"/>
          <a:ext cx="7747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93980</xdr:rowOff>
    </xdr:from>
    <xdr:to>
      <xdr:col>6</xdr:col>
      <xdr:colOff>38100</xdr:colOff>
      <xdr:row>38</xdr:row>
      <xdr:rowOff>24130</xdr:rowOff>
    </xdr:to>
    <xdr:sp macro="" textlink="">
      <xdr:nvSpPr>
        <xdr:cNvPr id="85" name="楕円 84">
          <a:extLst>
            <a:ext uri="{FF2B5EF4-FFF2-40B4-BE49-F238E27FC236}">
              <a16:creationId xmlns:a16="http://schemas.microsoft.com/office/drawing/2014/main" id="{4DD08579-A904-4A32-8692-256E5B34F351}"/>
            </a:ext>
          </a:extLst>
        </xdr:cNvPr>
        <xdr:cNvSpPr/>
      </xdr:nvSpPr>
      <xdr:spPr>
        <a:xfrm>
          <a:off x="965200" y="629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144780</xdr:rowOff>
    </xdr:from>
    <xdr:to>
      <xdr:col>10</xdr:col>
      <xdr:colOff>114300</xdr:colOff>
      <xdr:row>38</xdr:row>
      <xdr:rowOff>24765</xdr:rowOff>
    </xdr:to>
    <xdr:cxnSp macro="">
      <xdr:nvCxnSpPr>
        <xdr:cNvPr id="86" name="直線コネクタ 85">
          <a:extLst>
            <a:ext uri="{FF2B5EF4-FFF2-40B4-BE49-F238E27FC236}">
              <a16:creationId xmlns:a16="http://schemas.microsoft.com/office/drawing/2014/main" id="{DEB10C61-50E0-4ADF-BE83-8FD673C6D8E5}"/>
            </a:ext>
          </a:extLst>
        </xdr:cNvPr>
        <xdr:cNvCxnSpPr/>
      </xdr:nvCxnSpPr>
      <xdr:spPr>
        <a:xfrm>
          <a:off x="1008380" y="634746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a:extLst>
            <a:ext uri="{FF2B5EF4-FFF2-40B4-BE49-F238E27FC236}">
              <a16:creationId xmlns:a16="http://schemas.microsoft.com/office/drawing/2014/main" id="{161191E7-160D-463D-87C7-DCB5E2A0A7E5}"/>
            </a:ext>
          </a:extLst>
        </xdr:cNvPr>
        <xdr:cNvSpPr txBox="1"/>
      </xdr:nvSpPr>
      <xdr:spPr>
        <a:xfrm>
          <a:off x="3170564" y="597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E70BDCB0-1513-4381-8181-9FAC3B2819BC}"/>
            </a:ext>
          </a:extLst>
        </xdr:cNvPr>
        <xdr:cNvSpPr txBox="1"/>
      </xdr:nvSpPr>
      <xdr:spPr>
        <a:xfrm>
          <a:off x="238570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DD3BC57A-CB9E-478C-A43E-27D8D078ECB2}"/>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60765D8D-86EB-4898-B176-D2E46467803A}"/>
            </a:ext>
          </a:extLst>
        </xdr:cNvPr>
        <xdr:cNvSpPr txBox="1"/>
      </xdr:nvSpPr>
      <xdr:spPr>
        <a:xfrm>
          <a:off x="836304" y="585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970</xdr:rowOff>
    </xdr:from>
    <xdr:ext cx="405111" cy="259045"/>
    <xdr:sp macro="" textlink="">
      <xdr:nvSpPr>
        <xdr:cNvPr id="91" name="n_1mainValue【道路】&#10;有形固定資産減価償却率">
          <a:extLst>
            <a:ext uri="{FF2B5EF4-FFF2-40B4-BE49-F238E27FC236}">
              <a16:creationId xmlns:a16="http://schemas.microsoft.com/office/drawing/2014/main" id="{F7380CC0-EB4B-446A-993F-2F8ED43015FF}"/>
            </a:ext>
          </a:extLst>
        </xdr:cNvPr>
        <xdr:cNvSpPr txBox="1"/>
      </xdr:nvSpPr>
      <xdr:spPr>
        <a:xfrm>
          <a:off x="3170564" y="6538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120984</xdr:rowOff>
    </xdr:from>
    <xdr:ext cx="405111" cy="259045"/>
    <xdr:sp macro="" textlink="">
      <xdr:nvSpPr>
        <xdr:cNvPr id="92" name="n_2mainValue【道路】&#10;有形固定資産減価償却率">
          <a:extLst>
            <a:ext uri="{FF2B5EF4-FFF2-40B4-BE49-F238E27FC236}">
              <a16:creationId xmlns:a16="http://schemas.microsoft.com/office/drawing/2014/main" id="{952F3E56-3018-450A-9923-E80B70FE8738}"/>
            </a:ext>
          </a:extLst>
        </xdr:cNvPr>
        <xdr:cNvSpPr txBox="1"/>
      </xdr:nvSpPr>
      <xdr:spPr>
        <a:xfrm>
          <a:off x="2385704" y="649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66692</xdr:rowOff>
    </xdr:from>
    <xdr:ext cx="405111" cy="259045"/>
    <xdr:sp macro="" textlink="">
      <xdr:nvSpPr>
        <xdr:cNvPr id="93" name="n_3mainValue【道路】&#10;有形固定資産減価償却率">
          <a:extLst>
            <a:ext uri="{FF2B5EF4-FFF2-40B4-BE49-F238E27FC236}">
              <a16:creationId xmlns:a16="http://schemas.microsoft.com/office/drawing/2014/main" id="{86DB8786-B78B-43B9-A3E5-8F15201D24F6}"/>
            </a:ext>
          </a:extLst>
        </xdr:cNvPr>
        <xdr:cNvSpPr txBox="1"/>
      </xdr:nvSpPr>
      <xdr:spPr>
        <a:xfrm>
          <a:off x="161100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15257</xdr:rowOff>
    </xdr:from>
    <xdr:ext cx="405111" cy="259045"/>
    <xdr:sp macro="" textlink="">
      <xdr:nvSpPr>
        <xdr:cNvPr id="94" name="n_4mainValue【道路】&#10;有形固定資産減価償却率">
          <a:extLst>
            <a:ext uri="{FF2B5EF4-FFF2-40B4-BE49-F238E27FC236}">
              <a16:creationId xmlns:a16="http://schemas.microsoft.com/office/drawing/2014/main" id="{8B5E38CF-14C5-470A-AAE2-52CA7903261C}"/>
            </a:ext>
          </a:extLst>
        </xdr:cNvPr>
        <xdr:cNvSpPr txBox="1"/>
      </xdr:nvSpPr>
      <xdr:spPr>
        <a:xfrm>
          <a:off x="83630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597E13CE-69B6-4182-AE3C-2D94D81ABC4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E273125A-2D9E-46F4-AE75-934B9670D74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896622C7-0645-4A30-9BCE-BC90B182144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119999B1-DFE1-4496-93E0-430B5BCBD72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BC5BFF88-FC00-4631-85DC-05E93958250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D18C8EC8-070A-46B1-B135-C69E9D78D54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DD6C891A-A968-4586-8EBE-94D72F32548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DF7628BD-BB87-4A5A-9F7F-4A39F54BC40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35F613E5-1B27-42E6-BE2D-23B64A48311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60D4EE7A-FB77-46E7-A747-ACFF1BDA6CF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537BBD5C-7411-4668-AFEA-B62972894355}"/>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9DDBD1BB-F390-457F-AE09-70A6A8329469}"/>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81338288-32A8-43D8-BEB8-08ADA3BA7DD3}"/>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3F82EF9F-ADF9-470D-BC0B-28F7D8276D2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ACB72A91-3890-4910-A6A2-4C5D04CD5552}"/>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6E9E2252-CAA6-4D3A-9338-3321D2731F1F}"/>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5BC1C4D2-B48B-4DB4-A5BD-5DC2FE72EAA7}"/>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E4C8C55A-7573-46B7-8E19-1B2D3C00DA2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706AC21E-AF99-420D-8A2B-BE89E108E6E6}"/>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37CA6858-ABDC-4888-A03F-263612AE069D}"/>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D4D47ED2-C2D5-470D-A764-98605FDC40DC}"/>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FAFF8382-5B9B-40C7-9E28-98AD9C40E7DE}"/>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13BBFE02-0DDE-4A00-AA6F-A5CE4FDA827D}"/>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E3F818D2-6DE7-4DF8-A99C-C9EAFBC1940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76C55038-E9F0-4D83-9DCC-32B27F345FE3}"/>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5D2D133E-0C27-43E7-B861-8E8ED627361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80120E40-C38E-45F3-81FB-ADFAA6F019E7}"/>
            </a:ext>
          </a:extLst>
        </xdr:cNvPr>
        <xdr:cNvCxnSpPr/>
      </xdr:nvCxnSpPr>
      <xdr:spPr>
        <a:xfrm flipV="1">
          <a:off x="9219565" y="5556069"/>
          <a:ext cx="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2918D7DD-670D-41FE-A38C-D61F0ED8284A}"/>
            </a:ext>
          </a:extLst>
        </xdr:cNvPr>
        <xdr:cNvSpPr txBox="1"/>
      </xdr:nvSpPr>
      <xdr:spPr>
        <a:xfrm>
          <a:off x="9258300" y="69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1532BA63-3686-4F3F-B642-FB14649415A9}"/>
            </a:ext>
          </a:extLst>
        </xdr:cNvPr>
        <xdr:cNvCxnSpPr/>
      </xdr:nvCxnSpPr>
      <xdr:spPr>
        <a:xfrm>
          <a:off x="9154160" y="697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A947B6D1-CD58-423C-AA6F-CD02F2B496C8}"/>
            </a:ext>
          </a:extLst>
        </xdr:cNvPr>
        <xdr:cNvSpPr txBox="1"/>
      </xdr:nvSpPr>
      <xdr:spPr>
        <a:xfrm>
          <a:off x="9258300" y="533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823C1CE3-2C0C-479B-821F-A067B1682EB8}"/>
            </a:ext>
          </a:extLst>
        </xdr:cNvPr>
        <xdr:cNvCxnSpPr/>
      </xdr:nvCxnSpPr>
      <xdr:spPr>
        <a:xfrm>
          <a:off x="9154160" y="555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C087C7FD-2ED2-40E3-B309-B7F123D198FD}"/>
            </a:ext>
          </a:extLst>
        </xdr:cNvPr>
        <xdr:cNvSpPr txBox="1"/>
      </xdr:nvSpPr>
      <xdr:spPr>
        <a:xfrm>
          <a:off x="9258300" y="6185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D61CE6B2-AC34-44E6-949E-F152AA8953E6}"/>
            </a:ext>
          </a:extLst>
        </xdr:cNvPr>
        <xdr:cNvSpPr/>
      </xdr:nvSpPr>
      <xdr:spPr>
        <a:xfrm>
          <a:off x="9192260" y="6330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5CF51BCD-BA94-40F2-8897-9F1BAC2047D1}"/>
            </a:ext>
          </a:extLst>
        </xdr:cNvPr>
        <xdr:cNvSpPr/>
      </xdr:nvSpPr>
      <xdr:spPr>
        <a:xfrm>
          <a:off x="8445500" y="634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51AA3897-9403-4E83-83FC-DA7EFD659B10}"/>
            </a:ext>
          </a:extLst>
        </xdr:cNvPr>
        <xdr:cNvSpPr/>
      </xdr:nvSpPr>
      <xdr:spPr>
        <a:xfrm>
          <a:off x="7670800" y="6352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4474D31E-0078-49B0-9A68-A7AC62E5E1A5}"/>
            </a:ext>
          </a:extLst>
        </xdr:cNvPr>
        <xdr:cNvSpPr/>
      </xdr:nvSpPr>
      <xdr:spPr>
        <a:xfrm>
          <a:off x="6873240" y="64539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2421F41C-DAA9-4061-B33F-9EDB100B1A85}"/>
            </a:ext>
          </a:extLst>
        </xdr:cNvPr>
        <xdr:cNvSpPr/>
      </xdr:nvSpPr>
      <xdr:spPr>
        <a:xfrm>
          <a:off x="6098540" y="6454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4F2413A-3B0B-439E-8C26-DCB360B4E4C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1B2618AE-CC7C-4672-B7CC-A8F5E9EE2E7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226528D9-A86C-4205-951F-5CE4A2D1205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6CEEA082-A9F2-47F3-A7D6-E236F3E3F55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88740F29-E97D-4AB1-AE73-BDD5B40F958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14188</xdr:rowOff>
    </xdr:from>
    <xdr:to>
      <xdr:col>55</xdr:col>
      <xdr:colOff>50800</xdr:colOff>
      <xdr:row>39</xdr:row>
      <xdr:rowOff>115788</xdr:rowOff>
    </xdr:to>
    <xdr:sp macro="" textlink="">
      <xdr:nvSpPr>
        <xdr:cNvPr id="137" name="楕円 136">
          <a:extLst>
            <a:ext uri="{FF2B5EF4-FFF2-40B4-BE49-F238E27FC236}">
              <a16:creationId xmlns:a16="http://schemas.microsoft.com/office/drawing/2014/main" id="{2C2EBD32-ED66-4A32-9318-2ADD5FDA7470}"/>
            </a:ext>
          </a:extLst>
        </xdr:cNvPr>
        <xdr:cNvSpPr/>
      </xdr:nvSpPr>
      <xdr:spPr>
        <a:xfrm>
          <a:off x="9192260" y="6552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164065</xdr:rowOff>
    </xdr:from>
    <xdr:ext cx="469744" cy="259045"/>
    <xdr:sp macro="" textlink="">
      <xdr:nvSpPr>
        <xdr:cNvPr id="138" name="【道路】&#10;一人当たり延長該当値テキスト">
          <a:extLst>
            <a:ext uri="{FF2B5EF4-FFF2-40B4-BE49-F238E27FC236}">
              <a16:creationId xmlns:a16="http://schemas.microsoft.com/office/drawing/2014/main" id="{8F74691B-A091-4F84-8D79-E358A1A84B29}"/>
            </a:ext>
          </a:extLst>
        </xdr:cNvPr>
        <xdr:cNvSpPr txBox="1"/>
      </xdr:nvSpPr>
      <xdr:spPr>
        <a:xfrm>
          <a:off x="9258300" y="653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18651</xdr:rowOff>
    </xdr:from>
    <xdr:to>
      <xdr:col>50</xdr:col>
      <xdr:colOff>165100</xdr:colOff>
      <xdr:row>39</xdr:row>
      <xdr:rowOff>120251</xdr:rowOff>
    </xdr:to>
    <xdr:sp macro="" textlink="">
      <xdr:nvSpPr>
        <xdr:cNvPr id="139" name="楕円 138">
          <a:extLst>
            <a:ext uri="{FF2B5EF4-FFF2-40B4-BE49-F238E27FC236}">
              <a16:creationId xmlns:a16="http://schemas.microsoft.com/office/drawing/2014/main" id="{80AB12A6-6FCD-4A45-B36D-8DBE4609D2C0}"/>
            </a:ext>
          </a:extLst>
        </xdr:cNvPr>
        <xdr:cNvSpPr/>
      </xdr:nvSpPr>
      <xdr:spPr>
        <a:xfrm>
          <a:off x="8445500" y="655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64988</xdr:rowOff>
    </xdr:from>
    <xdr:to>
      <xdr:col>55</xdr:col>
      <xdr:colOff>0</xdr:colOff>
      <xdr:row>39</xdr:row>
      <xdr:rowOff>69451</xdr:rowOff>
    </xdr:to>
    <xdr:cxnSp macro="">
      <xdr:nvCxnSpPr>
        <xdr:cNvPr id="140" name="直線コネクタ 139">
          <a:extLst>
            <a:ext uri="{FF2B5EF4-FFF2-40B4-BE49-F238E27FC236}">
              <a16:creationId xmlns:a16="http://schemas.microsoft.com/office/drawing/2014/main" id="{947EF607-5096-4806-AC1C-FE7D30A5666F}"/>
            </a:ext>
          </a:extLst>
        </xdr:cNvPr>
        <xdr:cNvCxnSpPr/>
      </xdr:nvCxnSpPr>
      <xdr:spPr>
        <a:xfrm flipV="1">
          <a:off x="8496300" y="6602948"/>
          <a:ext cx="7239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22570</xdr:rowOff>
    </xdr:from>
    <xdr:to>
      <xdr:col>46</xdr:col>
      <xdr:colOff>38100</xdr:colOff>
      <xdr:row>39</xdr:row>
      <xdr:rowOff>124170</xdr:rowOff>
    </xdr:to>
    <xdr:sp macro="" textlink="">
      <xdr:nvSpPr>
        <xdr:cNvPr id="141" name="楕円 140">
          <a:extLst>
            <a:ext uri="{FF2B5EF4-FFF2-40B4-BE49-F238E27FC236}">
              <a16:creationId xmlns:a16="http://schemas.microsoft.com/office/drawing/2014/main" id="{1B1165CC-973D-4A97-BB53-558143B8800D}"/>
            </a:ext>
          </a:extLst>
        </xdr:cNvPr>
        <xdr:cNvSpPr/>
      </xdr:nvSpPr>
      <xdr:spPr>
        <a:xfrm>
          <a:off x="7670800" y="656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69451</xdr:rowOff>
    </xdr:from>
    <xdr:to>
      <xdr:col>50</xdr:col>
      <xdr:colOff>114300</xdr:colOff>
      <xdr:row>39</xdr:row>
      <xdr:rowOff>73370</xdr:rowOff>
    </xdr:to>
    <xdr:cxnSp macro="">
      <xdr:nvCxnSpPr>
        <xdr:cNvPr id="142" name="直線コネクタ 141">
          <a:extLst>
            <a:ext uri="{FF2B5EF4-FFF2-40B4-BE49-F238E27FC236}">
              <a16:creationId xmlns:a16="http://schemas.microsoft.com/office/drawing/2014/main" id="{0CA4A262-C6B4-4F4C-A759-FAEA091A1B0B}"/>
            </a:ext>
          </a:extLst>
        </xdr:cNvPr>
        <xdr:cNvCxnSpPr/>
      </xdr:nvCxnSpPr>
      <xdr:spPr>
        <a:xfrm flipV="1">
          <a:off x="7713980" y="6607411"/>
          <a:ext cx="78232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27795</xdr:rowOff>
    </xdr:from>
    <xdr:to>
      <xdr:col>41</xdr:col>
      <xdr:colOff>101600</xdr:colOff>
      <xdr:row>39</xdr:row>
      <xdr:rowOff>129395</xdr:rowOff>
    </xdr:to>
    <xdr:sp macro="" textlink="">
      <xdr:nvSpPr>
        <xdr:cNvPr id="143" name="楕円 142">
          <a:extLst>
            <a:ext uri="{FF2B5EF4-FFF2-40B4-BE49-F238E27FC236}">
              <a16:creationId xmlns:a16="http://schemas.microsoft.com/office/drawing/2014/main" id="{17BDBD1E-4F01-4228-9E32-06377148AF52}"/>
            </a:ext>
          </a:extLst>
        </xdr:cNvPr>
        <xdr:cNvSpPr/>
      </xdr:nvSpPr>
      <xdr:spPr>
        <a:xfrm>
          <a:off x="6873240" y="656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73370</xdr:rowOff>
    </xdr:from>
    <xdr:to>
      <xdr:col>45</xdr:col>
      <xdr:colOff>177800</xdr:colOff>
      <xdr:row>39</xdr:row>
      <xdr:rowOff>78595</xdr:rowOff>
    </xdr:to>
    <xdr:cxnSp macro="">
      <xdr:nvCxnSpPr>
        <xdr:cNvPr id="144" name="直線コネクタ 143">
          <a:extLst>
            <a:ext uri="{FF2B5EF4-FFF2-40B4-BE49-F238E27FC236}">
              <a16:creationId xmlns:a16="http://schemas.microsoft.com/office/drawing/2014/main" id="{F305EB97-6E12-452B-A0BF-D2B8F561A8CA}"/>
            </a:ext>
          </a:extLst>
        </xdr:cNvPr>
        <xdr:cNvCxnSpPr/>
      </xdr:nvCxnSpPr>
      <xdr:spPr>
        <a:xfrm flipV="1">
          <a:off x="6924040" y="6611330"/>
          <a:ext cx="78994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32803</xdr:rowOff>
    </xdr:from>
    <xdr:to>
      <xdr:col>36</xdr:col>
      <xdr:colOff>165100</xdr:colOff>
      <xdr:row>39</xdr:row>
      <xdr:rowOff>134403</xdr:rowOff>
    </xdr:to>
    <xdr:sp macro="" textlink="">
      <xdr:nvSpPr>
        <xdr:cNvPr id="145" name="楕円 144">
          <a:extLst>
            <a:ext uri="{FF2B5EF4-FFF2-40B4-BE49-F238E27FC236}">
              <a16:creationId xmlns:a16="http://schemas.microsoft.com/office/drawing/2014/main" id="{78D63250-9980-4AE7-99E2-0F968167C894}"/>
            </a:ext>
          </a:extLst>
        </xdr:cNvPr>
        <xdr:cNvSpPr/>
      </xdr:nvSpPr>
      <xdr:spPr>
        <a:xfrm>
          <a:off x="6098540" y="65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78595</xdr:rowOff>
    </xdr:from>
    <xdr:to>
      <xdr:col>41</xdr:col>
      <xdr:colOff>50800</xdr:colOff>
      <xdr:row>39</xdr:row>
      <xdr:rowOff>83603</xdr:rowOff>
    </xdr:to>
    <xdr:cxnSp macro="">
      <xdr:nvCxnSpPr>
        <xdr:cNvPr id="146" name="直線コネクタ 145">
          <a:extLst>
            <a:ext uri="{FF2B5EF4-FFF2-40B4-BE49-F238E27FC236}">
              <a16:creationId xmlns:a16="http://schemas.microsoft.com/office/drawing/2014/main" id="{E22EE8B8-0C30-4FED-A81B-3A2DE3383C5C}"/>
            </a:ext>
          </a:extLst>
        </xdr:cNvPr>
        <xdr:cNvCxnSpPr/>
      </xdr:nvCxnSpPr>
      <xdr:spPr>
        <a:xfrm flipV="1">
          <a:off x="6149340" y="6616555"/>
          <a:ext cx="7747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211A907A-967C-4A55-AE3C-6F3A633454DB}"/>
            </a:ext>
          </a:extLst>
        </xdr:cNvPr>
        <xdr:cNvSpPr txBox="1"/>
      </xdr:nvSpPr>
      <xdr:spPr>
        <a:xfrm>
          <a:off x="8271587" y="612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EF310666-D83D-482F-8F04-CFF604237BFF}"/>
            </a:ext>
          </a:extLst>
        </xdr:cNvPr>
        <xdr:cNvSpPr txBox="1"/>
      </xdr:nvSpPr>
      <xdr:spPr>
        <a:xfrm>
          <a:off x="7509587" y="61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A646DD42-62B1-4022-8DB7-566CA0A31CF8}"/>
            </a:ext>
          </a:extLst>
        </xdr:cNvPr>
        <xdr:cNvSpPr txBox="1"/>
      </xdr:nvSpPr>
      <xdr:spPr>
        <a:xfrm>
          <a:off x="6712027" y="623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D1338E1C-B846-49B3-AFEE-250097A6A44C}"/>
            </a:ext>
          </a:extLst>
        </xdr:cNvPr>
        <xdr:cNvSpPr txBox="1"/>
      </xdr:nvSpPr>
      <xdr:spPr>
        <a:xfrm>
          <a:off x="5937327" y="62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111378</xdr:rowOff>
    </xdr:from>
    <xdr:ext cx="469744" cy="259045"/>
    <xdr:sp macro="" textlink="">
      <xdr:nvSpPr>
        <xdr:cNvPr id="151" name="n_1mainValue【道路】&#10;一人当たり延長">
          <a:extLst>
            <a:ext uri="{FF2B5EF4-FFF2-40B4-BE49-F238E27FC236}">
              <a16:creationId xmlns:a16="http://schemas.microsoft.com/office/drawing/2014/main" id="{D2F44DB7-9D4F-418E-B01E-D406F544EE87}"/>
            </a:ext>
          </a:extLst>
        </xdr:cNvPr>
        <xdr:cNvSpPr txBox="1"/>
      </xdr:nvSpPr>
      <xdr:spPr>
        <a:xfrm>
          <a:off x="8271587" y="664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115297</xdr:rowOff>
    </xdr:from>
    <xdr:ext cx="469744" cy="259045"/>
    <xdr:sp macro="" textlink="">
      <xdr:nvSpPr>
        <xdr:cNvPr id="152" name="n_2mainValue【道路】&#10;一人当たり延長">
          <a:extLst>
            <a:ext uri="{FF2B5EF4-FFF2-40B4-BE49-F238E27FC236}">
              <a16:creationId xmlns:a16="http://schemas.microsoft.com/office/drawing/2014/main" id="{4D72D2DA-8DC3-48FF-B8FF-30383C776C6B}"/>
            </a:ext>
          </a:extLst>
        </xdr:cNvPr>
        <xdr:cNvSpPr txBox="1"/>
      </xdr:nvSpPr>
      <xdr:spPr>
        <a:xfrm>
          <a:off x="7509587" y="665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120522</xdr:rowOff>
    </xdr:from>
    <xdr:ext cx="469744" cy="259045"/>
    <xdr:sp macro="" textlink="">
      <xdr:nvSpPr>
        <xdr:cNvPr id="153" name="n_3mainValue【道路】&#10;一人当たり延長">
          <a:extLst>
            <a:ext uri="{FF2B5EF4-FFF2-40B4-BE49-F238E27FC236}">
              <a16:creationId xmlns:a16="http://schemas.microsoft.com/office/drawing/2014/main" id="{C08E793E-712E-48BB-8492-8CC7A10FAAD5}"/>
            </a:ext>
          </a:extLst>
        </xdr:cNvPr>
        <xdr:cNvSpPr txBox="1"/>
      </xdr:nvSpPr>
      <xdr:spPr>
        <a:xfrm>
          <a:off x="6712027" y="665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125530</xdr:rowOff>
    </xdr:from>
    <xdr:ext cx="469744" cy="259045"/>
    <xdr:sp macro="" textlink="">
      <xdr:nvSpPr>
        <xdr:cNvPr id="154" name="n_4mainValue【道路】&#10;一人当たり延長">
          <a:extLst>
            <a:ext uri="{FF2B5EF4-FFF2-40B4-BE49-F238E27FC236}">
              <a16:creationId xmlns:a16="http://schemas.microsoft.com/office/drawing/2014/main" id="{97A35247-7207-41B5-A09B-3627AF770D25}"/>
            </a:ext>
          </a:extLst>
        </xdr:cNvPr>
        <xdr:cNvSpPr txBox="1"/>
      </xdr:nvSpPr>
      <xdr:spPr>
        <a:xfrm>
          <a:off x="5937327" y="666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CCB804C5-6877-44E3-96F3-81B8E3D9C23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7F3F8729-5EB1-440E-B094-54AD9613B7C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E16F659E-FF83-436B-B498-5BA3A073684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E65A442A-0594-4691-958A-A1703158C07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121518EB-BB17-4873-8B0F-CE1174F0AC7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D4A5A31B-C619-4BC1-966D-A47649014BF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73398504-AEE9-4DB9-8004-88F8ACF5904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74B4D56-086B-46D3-BAC5-90FA0787A50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A1282288-FAC3-49B7-9DD0-663340BEA71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34409BDD-8AB4-4905-9C9F-781EA162F55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589152F9-A424-49E8-99A2-7261A3040E1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56803207-D662-4081-B49E-4B69981C3F3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8FB86305-4CDF-47CD-9B90-75AA80A40305}"/>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5AEABCA9-C300-41BA-A9A7-9DCD42A82C4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6E7D4353-0933-4DBB-9612-1E19AB7277D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49283094-A179-42AD-8D83-27A4F49148D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08DDFA86-BCE0-4DEF-B036-87B042323E9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A6AE182A-771D-4992-A9E9-07EE1DB2C1F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77EA50C0-F464-4D06-BB86-F1ED61EF6D3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4ED28181-A4FC-4E31-8CB6-0B09F00296D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B7522985-2F6C-42C8-BD5B-D6B29CDCDB1A}"/>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90E3EF61-2AA6-421A-BBE7-5726013A219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0101101B-89D1-4A21-81A7-DBC61D2162B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21DAE7D0-0430-40AF-A195-835871F3EAA3}"/>
            </a:ext>
          </a:extLst>
        </xdr:cNvPr>
        <xdr:cNvCxnSpPr/>
      </xdr:nvCxnSpPr>
      <xdr:spPr>
        <a:xfrm flipV="1">
          <a:off x="4086225" y="940689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8354E3EA-D11F-4048-9567-9B5989388405}"/>
            </a:ext>
          </a:extLst>
        </xdr:cNvPr>
        <xdr:cNvSpPr txBox="1"/>
      </xdr:nvSpPr>
      <xdr:spPr>
        <a:xfrm>
          <a:off x="412496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7B880C5A-F387-4CCD-8165-0291AB16E291}"/>
            </a:ext>
          </a:extLst>
        </xdr:cNvPr>
        <xdr:cNvCxnSpPr/>
      </xdr:nvCxnSpPr>
      <xdr:spPr>
        <a:xfrm>
          <a:off x="4020820" y="10812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92D70A8E-FB82-4E05-B37C-AD705ABBD34C}"/>
            </a:ext>
          </a:extLst>
        </xdr:cNvPr>
        <xdr:cNvSpPr txBox="1"/>
      </xdr:nvSpPr>
      <xdr:spPr>
        <a:xfrm>
          <a:off x="4124960" y="91897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AF556A63-8A92-43CF-B7D2-839221844EC9}"/>
            </a:ext>
          </a:extLst>
        </xdr:cNvPr>
        <xdr:cNvCxnSpPr/>
      </xdr:nvCxnSpPr>
      <xdr:spPr>
        <a:xfrm>
          <a:off x="4020820" y="940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2DB08EEB-9741-4F47-93E2-4DCDFBE12D2D}"/>
            </a:ext>
          </a:extLst>
        </xdr:cNvPr>
        <xdr:cNvSpPr txBox="1"/>
      </xdr:nvSpPr>
      <xdr:spPr>
        <a:xfrm>
          <a:off x="4124960"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D1AD4596-3F67-41AF-B13A-2CE3EA62C6E9}"/>
            </a:ext>
          </a:extLst>
        </xdr:cNvPr>
        <xdr:cNvSpPr/>
      </xdr:nvSpPr>
      <xdr:spPr>
        <a:xfrm>
          <a:off x="4036060" y="1049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9CED734B-70A1-47FF-9D85-E9CC84759BE6}"/>
            </a:ext>
          </a:extLst>
        </xdr:cNvPr>
        <xdr:cNvSpPr/>
      </xdr:nvSpPr>
      <xdr:spPr>
        <a:xfrm>
          <a:off x="3312160" y="10472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4EC8CB1A-3C8B-4AE0-B9AF-D7E25C1C74AC}"/>
            </a:ext>
          </a:extLst>
        </xdr:cNvPr>
        <xdr:cNvSpPr/>
      </xdr:nvSpPr>
      <xdr:spPr>
        <a:xfrm>
          <a:off x="25146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1263F6AA-52AC-435C-86F4-C4A8413362D7}"/>
            </a:ext>
          </a:extLst>
        </xdr:cNvPr>
        <xdr:cNvSpPr/>
      </xdr:nvSpPr>
      <xdr:spPr>
        <a:xfrm>
          <a:off x="17399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7F54A706-0BE0-474D-94B9-8DD2F727B180}"/>
            </a:ext>
          </a:extLst>
        </xdr:cNvPr>
        <xdr:cNvSpPr/>
      </xdr:nvSpPr>
      <xdr:spPr>
        <a:xfrm>
          <a:off x="965200" y="104247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460E922-1644-49F5-9AD2-52AC2BC9ECA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C0947B5-3D93-458C-9A54-11649B1330A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1B4E01D4-F0EA-45DD-9952-583969720B6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6741B269-2C1E-4452-B4E9-280A6534DCD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92E8EC-1F61-4CE3-A088-822B787A626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94" name="楕円 193">
          <a:extLst>
            <a:ext uri="{FF2B5EF4-FFF2-40B4-BE49-F238E27FC236}">
              <a16:creationId xmlns:a16="http://schemas.microsoft.com/office/drawing/2014/main" id="{903376B1-627F-49D8-AAE3-C41C1C20F88E}"/>
            </a:ext>
          </a:extLst>
        </xdr:cNvPr>
        <xdr:cNvSpPr/>
      </xdr:nvSpPr>
      <xdr:spPr>
        <a:xfrm>
          <a:off x="403606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132097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17D2D5EC-33E4-43DF-A59F-31C5C1D2F73C}"/>
            </a:ext>
          </a:extLst>
        </xdr:cNvPr>
        <xdr:cNvSpPr txBox="1"/>
      </xdr:nvSpPr>
      <xdr:spPr>
        <a:xfrm>
          <a:off x="412496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84455</xdr:rowOff>
    </xdr:from>
    <xdr:to>
      <xdr:col>20</xdr:col>
      <xdr:colOff>38100</xdr:colOff>
      <xdr:row>61</xdr:row>
      <xdr:rowOff>14605</xdr:rowOff>
    </xdr:to>
    <xdr:sp macro="" textlink="">
      <xdr:nvSpPr>
        <xdr:cNvPr id="196" name="楕円 195">
          <a:extLst>
            <a:ext uri="{FF2B5EF4-FFF2-40B4-BE49-F238E27FC236}">
              <a16:creationId xmlns:a16="http://schemas.microsoft.com/office/drawing/2014/main" id="{5BD66D52-0A7D-4638-8B1A-5A2B2A2A4329}"/>
            </a:ext>
          </a:extLst>
        </xdr:cNvPr>
        <xdr:cNvSpPr/>
      </xdr:nvSpPr>
      <xdr:spPr>
        <a:xfrm>
          <a:off x="3312160" y="1014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135255</xdr:rowOff>
    </xdr:from>
    <xdr:to>
      <xdr:col>24</xdr:col>
      <xdr:colOff>63500</xdr:colOff>
      <xdr:row>60</xdr:row>
      <xdr:rowOff>160020</xdr:rowOff>
    </xdr:to>
    <xdr:cxnSp macro="">
      <xdr:nvCxnSpPr>
        <xdr:cNvPr id="197" name="直線コネクタ 196">
          <a:extLst>
            <a:ext uri="{FF2B5EF4-FFF2-40B4-BE49-F238E27FC236}">
              <a16:creationId xmlns:a16="http://schemas.microsoft.com/office/drawing/2014/main" id="{9A5C647D-E9FE-4E36-BB6D-C95F8683A0DC}"/>
            </a:ext>
          </a:extLst>
        </xdr:cNvPr>
        <xdr:cNvCxnSpPr/>
      </xdr:nvCxnSpPr>
      <xdr:spPr>
        <a:xfrm>
          <a:off x="3355340" y="1019365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98" name="楕円 197">
          <a:extLst>
            <a:ext uri="{FF2B5EF4-FFF2-40B4-BE49-F238E27FC236}">
              <a16:creationId xmlns:a16="http://schemas.microsoft.com/office/drawing/2014/main" id="{4F54A9F2-C5D9-46B2-AD5F-64F0436DE9B4}"/>
            </a:ext>
          </a:extLst>
        </xdr:cNvPr>
        <xdr:cNvSpPr/>
      </xdr:nvSpPr>
      <xdr:spPr>
        <a:xfrm>
          <a:off x="25146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135255</xdr:rowOff>
    </xdr:to>
    <xdr:cxnSp macro="">
      <xdr:nvCxnSpPr>
        <xdr:cNvPr id="199" name="直線コネクタ 198">
          <a:extLst>
            <a:ext uri="{FF2B5EF4-FFF2-40B4-BE49-F238E27FC236}">
              <a16:creationId xmlns:a16="http://schemas.microsoft.com/office/drawing/2014/main" id="{C02A94E7-F785-48F7-A909-3F80B1085FA4}"/>
            </a:ext>
          </a:extLst>
        </xdr:cNvPr>
        <xdr:cNvCxnSpPr/>
      </xdr:nvCxnSpPr>
      <xdr:spPr>
        <a:xfrm>
          <a:off x="2565400" y="1016889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200" name="楕円 199">
          <a:extLst>
            <a:ext uri="{FF2B5EF4-FFF2-40B4-BE49-F238E27FC236}">
              <a16:creationId xmlns:a16="http://schemas.microsoft.com/office/drawing/2014/main" id="{99CDC49A-3E23-4A50-8C48-567113EE04B8}"/>
            </a:ext>
          </a:extLst>
        </xdr:cNvPr>
        <xdr:cNvSpPr/>
      </xdr:nvSpPr>
      <xdr:spPr>
        <a:xfrm>
          <a:off x="17399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110490</xdr:rowOff>
    </xdr:to>
    <xdr:cxnSp macro="">
      <xdr:nvCxnSpPr>
        <xdr:cNvPr id="201" name="直線コネクタ 200">
          <a:extLst>
            <a:ext uri="{FF2B5EF4-FFF2-40B4-BE49-F238E27FC236}">
              <a16:creationId xmlns:a16="http://schemas.microsoft.com/office/drawing/2014/main" id="{627D2D1F-4282-4A02-BD49-91B0D9DA1842}"/>
            </a:ext>
          </a:extLst>
        </xdr:cNvPr>
        <xdr:cNvCxnSpPr/>
      </xdr:nvCxnSpPr>
      <xdr:spPr>
        <a:xfrm>
          <a:off x="1790700" y="1013841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xdr:rowOff>
    </xdr:from>
    <xdr:to>
      <xdr:col>6</xdr:col>
      <xdr:colOff>38100</xdr:colOff>
      <xdr:row>60</xdr:row>
      <xdr:rowOff>115570</xdr:rowOff>
    </xdr:to>
    <xdr:sp macro="" textlink="">
      <xdr:nvSpPr>
        <xdr:cNvPr id="202" name="楕円 201">
          <a:extLst>
            <a:ext uri="{FF2B5EF4-FFF2-40B4-BE49-F238E27FC236}">
              <a16:creationId xmlns:a16="http://schemas.microsoft.com/office/drawing/2014/main" id="{9BD0A8B4-233B-40DA-B5EB-490CA41713A1}"/>
            </a:ext>
          </a:extLst>
        </xdr:cNvPr>
        <xdr:cNvSpPr/>
      </xdr:nvSpPr>
      <xdr:spPr>
        <a:xfrm>
          <a:off x="965200" y="10072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64770</xdr:rowOff>
    </xdr:from>
    <xdr:to>
      <xdr:col>10</xdr:col>
      <xdr:colOff>114300</xdr:colOff>
      <xdr:row>60</xdr:row>
      <xdr:rowOff>80010</xdr:rowOff>
    </xdr:to>
    <xdr:cxnSp macro="">
      <xdr:nvCxnSpPr>
        <xdr:cNvPr id="203" name="直線コネクタ 202">
          <a:extLst>
            <a:ext uri="{FF2B5EF4-FFF2-40B4-BE49-F238E27FC236}">
              <a16:creationId xmlns:a16="http://schemas.microsoft.com/office/drawing/2014/main" id="{9B8B8921-D76C-467E-A69B-6F329EE7CEC5}"/>
            </a:ext>
          </a:extLst>
        </xdr:cNvPr>
        <xdr:cNvCxnSpPr/>
      </xdr:nvCxnSpPr>
      <xdr:spPr>
        <a:xfrm>
          <a:off x="1008380" y="1012317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4A27F07E-7DDC-43F3-8D65-B88647E4B944}"/>
            </a:ext>
          </a:extLst>
        </xdr:cNvPr>
        <xdr:cNvSpPr txBox="1"/>
      </xdr:nvSpPr>
      <xdr:spPr>
        <a:xfrm>
          <a:off x="317056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146A4327-0C9C-4856-BF0A-CD39CF4C0231}"/>
            </a:ext>
          </a:extLst>
        </xdr:cNvPr>
        <xdr:cNvSpPr txBox="1"/>
      </xdr:nvSpPr>
      <xdr:spPr>
        <a:xfrm>
          <a:off x="238570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1F2231B0-0599-4FE7-AB50-7A5BD7D3729B}"/>
            </a:ext>
          </a:extLst>
        </xdr:cNvPr>
        <xdr:cNvSpPr txBox="1"/>
      </xdr:nvSpPr>
      <xdr:spPr>
        <a:xfrm>
          <a:off x="161100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0EE6C004-B46B-457A-9440-61A3C1DB795D}"/>
            </a:ext>
          </a:extLst>
        </xdr:cNvPr>
        <xdr:cNvSpPr txBox="1"/>
      </xdr:nvSpPr>
      <xdr:spPr>
        <a:xfrm>
          <a:off x="83630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31132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3ECC6016-21A6-4807-8DAF-25210E9EF290}"/>
            </a:ext>
          </a:extLst>
        </xdr:cNvPr>
        <xdr:cNvSpPr txBox="1"/>
      </xdr:nvSpPr>
      <xdr:spPr>
        <a:xfrm>
          <a:off x="317056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EFDC6E1C-967F-4E73-AE30-685F05BCE3B4}"/>
            </a:ext>
          </a:extLst>
        </xdr:cNvPr>
        <xdr:cNvSpPr txBox="1"/>
      </xdr:nvSpPr>
      <xdr:spPr>
        <a:xfrm>
          <a:off x="238570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76676DDF-FFAB-4B3B-8036-283D5A58DB06}"/>
            </a:ext>
          </a:extLst>
        </xdr:cNvPr>
        <xdr:cNvSpPr txBox="1"/>
      </xdr:nvSpPr>
      <xdr:spPr>
        <a:xfrm>
          <a:off x="161100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132097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E1A7B356-66B2-4D4E-A5EB-702F5F8EC89C}"/>
            </a:ext>
          </a:extLst>
        </xdr:cNvPr>
        <xdr:cNvSpPr txBox="1"/>
      </xdr:nvSpPr>
      <xdr:spPr>
        <a:xfrm>
          <a:off x="83630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7608FC6-A0D9-4AAE-804E-9820DBCF873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18AC588B-1935-4E62-9843-E5A0B14077B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3314261D-3FDA-4690-93E7-2F3C90C81E5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9F92FC74-AEDF-4C90-AD70-1AA9D894689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DEB11DD5-E2B4-405F-BCB3-2D196D1328A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DDA7DF97-7FBE-4B46-84C9-4F6A7F303B8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E7E86A52-38A5-41BA-8CA0-3F1385F796C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5FBB970E-800B-4DAA-95F8-3D94C33545B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18EC718F-7480-4519-8B8A-137A7D3ACCC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88143A7A-3EA8-4EBF-9EAB-380CC500965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B2CC4C84-AE69-4CD9-BCB9-94E5A6323D21}"/>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932DD44A-CD00-4DB1-B22A-ADFB09A5114D}"/>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EC0069E4-3C3C-4193-A59A-63D4E10B7BC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53A67AD3-ED3B-44E0-8C7C-CC8CB3E168E1}"/>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B79E9622-2898-4A05-8A3B-AC0DDB6628CD}"/>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8739DF9E-EC5A-4BF8-AEC5-27C5B63039CA}"/>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4F8A8458-44C5-47BA-9B96-21EC850986B5}"/>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A94CB1DE-9F15-4E3C-8303-C43185F66493}"/>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D7BA78F5-3C03-4DEF-B88C-DD58ECF112F8}"/>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F4FEA786-9B8F-43AE-AEF3-A1BD100FBBF0}"/>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CB476B4A-2E1B-43AF-804B-40780385EE3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8141C25D-E580-4DB7-BD92-AF2D8BC0C9B3}"/>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3254A07B-961F-4631-86A0-8EC69E2C3F7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5432B01E-9818-4946-B58F-2D2338F6807F}"/>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EBF814A1-8353-4A59-92FC-9F8F2B5429A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325FD4F5-8261-41DD-9D3D-B216866C5F74}"/>
            </a:ext>
          </a:extLst>
        </xdr:cNvPr>
        <xdr:cNvCxnSpPr/>
      </xdr:nvCxnSpPr>
      <xdr:spPr>
        <a:xfrm flipV="1">
          <a:off x="9219565" y="9282967"/>
          <a:ext cx="0" cy="155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9CEC66E3-FAA1-42E7-AB6E-EC6F0B4D4FEE}"/>
            </a:ext>
          </a:extLst>
        </xdr:cNvPr>
        <xdr:cNvSpPr txBox="1"/>
      </xdr:nvSpPr>
      <xdr:spPr>
        <a:xfrm>
          <a:off x="9258300" y="1084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6C1E23A-89FD-4A2A-8F17-BD71E3234C62}"/>
            </a:ext>
          </a:extLst>
        </xdr:cNvPr>
        <xdr:cNvCxnSpPr/>
      </xdr:nvCxnSpPr>
      <xdr:spPr>
        <a:xfrm>
          <a:off x="9154160" y="10837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67597163-97E0-494F-98F1-ED59FB7FEEC8}"/>
            </a:ext>
          </a:extLst>
        </xdr:cNvPr>
        <xdr:cNvSpPr txBox="1"/>
      </xdr:nvSpPr>
      <xdr:spPr>
        <a:xfrm>
          <a:off x="9258300" y="906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4114ACA3-483A-40CC-849B-520CB1878EDF}"/>
            </a:ext>
          </a:extLst>
        </xdr:cNvPr>
        <xdr:cNvCxnSpPr/>
      </xdr:nvCxnSpPr>
      <xdr:spPr>
        <a:xfrm>
          <a:off x="9154160" y="9282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32F23BF9-1454-40B9-9706-4ED469208355}"/>
            </a:ext>
          </a:extLst>
        </xdr:cNvPr>
        <xdr:cNvSpPr txBox="1"/>
      </xdr:nvSpPr>
      <xdr:spPr>
        <a:xfrm>
          <a:off x="9258300" y="102035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DE6EC2E0-37E1-463D-87A6-4F2DE950B811}"/>
            </a:ext>
          </a:extLst>
        </xdr:cNvPr>
        <xdr:cNvSpPr/>
      </xdr:nvSpPr>
      <xdr:spPr>
        <a:xfrm>
          <a:off x="9192260" y="10348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4FB623D2-8F84-4D9B-AD6E-989B10739412}"/>
            </a:ext>
          </a:extLst>
        </xdr:cNvPr>
        <xdr:cNvSpPr/>
      </xdr:nvSpPr>
      <xdr:spPr>
        <a:xfrm>
          <a:off x="8445500" y="10339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D6C40A0D-359D-4C20-83F7-090B9741AF80}"/>
            </a:ext>
          </a:extLst>
        </xdr:cNvPr>
        <xdr:cNvSpPr/>
      </xdr:nvSpPr>
      <xdr:spPr>
        <a:xfrm>
          <a:off x="7670800" y="10344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C5AA195D-3BF4-4641-B7F5-69B6568A7992}"/>
            </a:ext>
          </a:extLst>
        </xdr:cNvPr>
        <xdr:cNvSpPr/>
      </xdr:nvSpPr>
      <xdr:spPr>
        <a:xfrm>
          <a:off x="6873240" y="10375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627403FD-2906-4EC7-A06F-E6CAF526AAD1}"/>
            </a:ext>
          </a:extLst>
        </xdr:cNvPr>
        <xdr:cNvSpPr/>
      </xdr:nvSpPr>
      <xdr:spPr>
        <a:xfrm>
          <a:off x="6098540" y="10368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B947765-19DD-4523-A0C8-D6B19EF142F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EC677A9-3F1A-4EDC-8FB4-8CE2F0279AA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2DF2A3A4-108C-4EA3-9F61-298E8EE5EF4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48057FD0-4AD5-4BF1-89AA-8FB94E5ED9B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8DB17AE5-E9A7-488C-A8BF-6B26C810C1F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156733</xdr:rowOff>
    </xdr:from>
    <xdr:to>
      <xdr:col>55</xdr:col>
      <xdr:colOff>50800</xdr:colOff>
      <xdr:row>62</xdr:row>
      <xdr:rowOff>86883</xdr:rowOff>
    </xdr:to>
    <xdr:sp macro="" textlink="">
      <xdr:nvSpPr>
        <xdr:cNvPr id="253" name="楕円 252">
          <a:extLst>
            <a:ext uri="{FF2B5EF4-FFF2-40B4-BE49-F238E27FC236}">
              <a16:creationId xmlns:a16="http://schemas.microsoft.com/office/drawing/2014/main" id="{71509AF8-BB64-4EE7-AEA7-B1E9BC08E3BE}"/>
            </a:ext>
          </a:extLst>
        </xdr:cNvPr>
        <xdr:cNvSpPr/>
      </xdr:nvSpPr>
      <xdr:spPr>
        <a:xfrm>
          <a:off x="9192260" y="10382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135160</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9ACED8E0-45D2-4C40-998D-D69B7414CB9A}"/>
            </a:ext>
          </a:extLst>
        </xdr:cNvPr>
        <xdr:cNvSpPr txBox="1"/>
      </xdr:nvSpPr>
      <xdr:spPr>
        <a:xfrm>
          <a:off x="9258300" y="1036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160541</xdr:rowOff>
    </xdr:from>
    <xdr:to>
      <xdr:col>50</xdr:col>
      <xdr:colOff>165100</xdr:colOff>
      <xdr:row>62</xdr:row>
      <xdr:rowOff>90691</xdr:rowOff>
    </xdr:to>
    <xdr:sp macro="" textlink="">
      <xdr:nvSpPr>
        <xdr:cNvPr id="255" name="楕円 254">
          <a:extLst>
            <a:ext uri="{FF2B5EF4-FFF2-40B4-BE49-F238E27FC236}">
              <a16:creationId xmlns:a16="http://schemas.microsoft.com/office/drawing/2014/main" id="{1E2B56F5-3D8C-4D33-A384-C3B73221A59F}"/>
            </a:ext>
          </a:extLst>
        </xdr:cNvPr>
        <xdr:cNvSpPr/>
      </xdr:nvSpPr>
      <xdr:spPr>
        <a:xfrm>
          <a:off x="8445500" y="10386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36083</xdr:rowOff>
    </xdr:from>
    <xdr:to>
      <xdr:col>55</xdr:col>
      <xdr:colOff>0</xdr:colOff>
      <xdr:row>62</xdr:row>
      <xdr:rowOff>39891</xdr:rowOff>
    </xdr:to>
    <xdr:cxnSp macro="">
      <xdr:nvCxnSpPr>
        <xdr:cNvPr id="256" name="直線コネクタ 255">
          <a:extLst>
            <a:ext uri="{FF2B5EF4-FFF2-40B4-BE49-F238E27FC236}">
              <a16:creationId xmlns:a16="http://schemas.microsoft.com/office/drawing/2014/main" id="{7094C78B-70D6-4FC1-8F61-94C53ABBDEE3}"/>
            </a:ext>
          </a:extLst>
        </xdr:cNvPr>
        <xdr:cNvCxnSpPr/>
      </xdr:nvCxnSpPr>
      <xdr:spPr>
        <a:xfrm flipV="1">
          <a:off x="8496300" y="10429763"/>
          <a:ext cx="723900" cy="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165126</xdr:rowOff>
    </xdr:from>
    <xdr:to>
      <xdr:col>46</xdr:col>
      <xdr:colOff>38100</xdr:colOff>
      <xdr:row>62</xdr:row>
      <xdr:rowOff>95276</xdr:rowOff>
    </xdr:to>
    <xdr:sp macro="" textlink="">
      <xdr:nvSpPr>
        <xdr:cNvPr id="257" name="楕円 256">
          <a:extLst>
            <a:ext uri="{FF2B5EF4-FFF2-40B4-BE49-F238E27FC236}">
              <a16:creationId xmlns:a16="http://schemas.microsoft.com/office/drawing/2014/main" id="{F5AC5085-5925-41B0-BB88-E72D47B96DF1}"/>
            </a:ext>
          </a:extLst>
        </xdr:cNvPr>
        <xdr:cNvSpPr/>
      </xdr:nvSpPr>
      <xdr:spPr>
        <a:xfrm>
          <a:off x="7670800" y="10391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39891</xdr:rowOff>
    </xdr:from>
    <xdr:to>
      <xdr:col>50</xdr:col>
      <xdr:colOff>114300</xdr:colOff>
      <xdr:row>62</xdr:row>
      <xdr:rowOff>44476</xdr:rowOff>
    </xdr:to>
    <xdr:cxnSp macro="">
      <xdr:nvCxnSpPr>
        <xdr:cNvPr id="258" name="直線コネクタ 257">
          <a:extLst>
            <a:ext uri="{FF2B5EF4-FFF2-40B4-BE49-F238E27FC236}">
              <a16:creationId xmlns:a16="http://schemas.microsoft.com/office/drawing/2014/main" id="{BE9D4DDD-73CF-468C-ADFA-4F46E5563215}"/>
            </a:ext>
          </a:extLst>
        </xdr:cNvPr>
        <xdr:cNvCxnSpPr/>
      </xdr:nvCxnSpPr>
      <xdr:spPr>
        <a:xfrm flipV="1">
          <a:off x="7713980" y="10433571"/>
          <a:ext cx="78232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167758</xdr:rowOff>
    </xdr:from>
    <xdr:to>
      <xdr:col>41</xdr:col>
      <xdr:colOff>101600</xdr:colOff>
      <xdr:row>62</xdr:row>
      <xdr:rowOff>97908</xdr:rowOff>
    </xdr:to>
    <xdr:sp macro="" textlink="">
      <xdr:nvSpPr>
        <xdr:cNvPr id="259" name="楕円 258">
          <a:extLst>
            <a:ext uri="{FF2B5EF4-FFF2-40B4-BE49-F238E27FC236}">
              <a16:creationId xmlns:a16="http://schemas.microsoft.com/office/drawing/2014/main" id="{3D52D6AF-13F0-404F-93DB-6E0223D835BF}"/>
            </a:ext>
          </a:extLst>
        </xdr:cNvPr>
        <xdr:cNvSpPr/>
      </xdr:nvSpPr>
      <xdr:spPr>
        <a:xfrm>
          <a:off x="6873240" y="10393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44476</xdr:rowOff>
    </xdr:from>
    <xdr:to>
      <xdr:col>45</xdr:col>
      <xdr:colOff>177800</xdr:colOff>
      <xdr:row>62</xdr:row>
      <xdr:rowOff>47108</xdr:rowOff>
    </xdr:to>
    <xdr:cxnSp macro="">
      <xdr:nvCxnSpPr>
        <xdr:cNvPr id="260" name="直線コネクタ 259">
          <a:extLst>
            <a:ext uri="{FF2B5EF4-FFF2-40B4-BE49-F238E27FC236}">
              <a16:creationId xmlns:a16="http://schemas.microsoft.com/office/drawing/2014/main" id="{A1453CB2-6B5A-4DD3-9506-78C0F86CE0E8}"/>
            </a:ext>
          </a:extLst>
        </xdr:cNvPr>
        <xdr:cNvCxnSpPr/>
      </xdr:nvCxnSpPr>
      <xdr:spPr>
        <a:xfrm flipV="1">
          <a:off x="6924040" y="10438156"/>
          <a:ext cx="78994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4675</xdr:rowOff>
    </xdr:from>
    <xdr:to>
      <xdr:col>36</xdr:col>
      <xdr:colOff>165100</xdr:colOff>
      <xdr:row>62</xdr:row>
      <xdr:rowOff>106275</xdr:rowOff>
    </xdr:to>
    <xdr:sp macro="" textlink="">
      <xdr:nvSpPr>
        <xdr:cNvPr id="261" name="楕円 260">
          <a:extLst>
            <a:ext uri="{FF2B5EF4-FFF2-40B4-BE49-F238E27FC236}">
              <a16:creationId xmlns:a16="http://schemas.microsoft.com/office/drawing/2014/main" id="{CC75F418-3614-4A53-B783-6CFE498FF397}"/>
            </a:ext>
          </a:extLst>
        </xdr:cNvPr>
        <xdr:cNvSpPr/>
      </xdr:nvSpPr>
      <xdr:spPr>
        <a:xfrm>
          <a:off x="6098540" y="103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47108</xdr:rowOff>
    </xdr:from>
    <xdr:to>
      <xdr:col>41</xdr:col>
      <xdr:colOff>50800</xdr:colOff>
      <xdr:row>62</xdr:row>
      <xdr:rowOff>55475</xdr:rowOff>
    </xdr:to>
    <xdr:cxnSp macro="">
      <xdr:nvCxnSpPr>
        <xdr:cNvPr id="262" name="直線コネクタ 261">
          <a:extLst>
            <a:ext uri="{FF2B5EF4-FFF2-40B4-BE49-F238E27FC236}">
              <a16:creationId xmlns:a16="http://schemas.microsoft.com/office/drawing/2014/main" id="{032DE916-5FDA-483E-8FEF-1128B4BCF2A5}"/>
            </a:ext>
          </a:extLst>
        </xdr:cNvPr>
        <xdr:cNvCxnSpPr/>
      </xdr:nvCxnSpPr>
      <xdr:spPr>
        <a:xfrm flipV="1">
          <a:off x="6149340" y="10440788"/>
          <a:ext cx="7747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AE68EC11-1784-4140-9CAF-EB4EF7C34878}"/>
            </a:ext>
          </a:extLst>
        </xdr:cNvPr>
        <xdr:cNvSpPr txBox="1"/>
      </xdr:nvSpPr>
      <xdr:spPr>
        <a:xfrm>
          <a:off x="8214575" y="1011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FAE48E3C-DE41-4131-8B44-68EFDD849359}"/>
            </a:ext>
          </a:extLst>
        </xdr:cNvPr>
        <xdr:cNvSpPr txBox="1"/>
      </xdr:nvSpPr>
      <xdr:spPr>
        <a:xfrm>
          <a:off x="7444955" y="1012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417746C1-5F90-45F3-8426-9BBD364E01BB}"/>
            </a:ext>
          </a:extLst>
        </xdr:cNvPr>
        <xdr:cNvSpPr txBox="1"/>
      </xdr:nvSpPr>
      <xdr:spPr>
        <a:xfrm>
          <a:off x="6670255" y="101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C7DA6BC5-943B-446C-947A-3ECDC72B1A11}"/>
            </a:ext>
          </a:extLst>
        </xdr:cNvPr>
        <xdr:cNvSpPr txBox="1"/>
      </xdr:nvSpPr>
      <xdr:spPr>
        <a:xfrm>
          <a:off x="5872695" y="101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81818</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7A6A0545-5B48-40EF-B40D-E81A221FF959}"/>
            </a:ext>
          </a:extLst>
        </xdr:cNvPr>
        <xdr:cNvSpPr txBox="1"/>
      </xdr:nvSpPr>
      <xdr:spPr>
        <a:xfrm>
          <a:off x="8214575" y="1047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86403</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0CB24AD3-7FD2-48F9-9C2F-7E701CE4AA3F}"/>
            </a:ext>
          </a:extLst>
        </xdr:cNvPr>
        <xdr:cNvSpPr txBox="1"/>
      </xdr:nvSpPr>
      <xdr:spPr>
        <a:xfrm>
          <a:off x="7444955" y="1048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89035</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03EBA2E2-5A62-480E-B64D-FF9F98EC37C0}"/>
            </a:ext>
          </a:extLst>
        </xdr:cNvPr>
        <xdr:cNvSpPr txBox="1"/>
      </xdr:nvSpPr>
      <xdr:spPr>
        <a:xfrm>
          <a:off x="6670255" y="104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97402</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91846AFF-8C14-489E-993E-ACD5DFB78F9E}"/>
            </a:ext>
          </a:extLst>
        </xdr:cNvPr>
        <xdr:cNvSpPr txBox="1"/>
      </xdr:nvSpPr>
      <xdr:spPr>
        <a:xfrm>
          <a:off x="5872695" y="1049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8270BC2C-8EA6-487C-B91F-A8D0B563F5A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E7739E25-5133-49FB-BA25-8D3E7D0717D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CED7E94C-22A9-4C3F-A9A5-F1AFDF07DC4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220A9B1A-B820-4699-BDDA-335FA3D29DA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3607A043-BA52-4FAE-8EE2-69E36061217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A6DEE4DE-152D-4AE6-BD59-A5F5D33FC4F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67FA6358-D6DA-482D-8E8B-658F2EB09A7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BAE5D6DB-4B05-4844-9752-DD8C171E0BE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B4F1BA8B-60A2-4660-B533-A69C717C537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40D9B103-5002-4216-9C0A-346CB6609BA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4CF683F8-61AC-4010-AEC3-FC17654F304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A7078BD0-D5D9-4181-A508-85D8C612CE9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486DA149-9633-43CC-9A3E-D30377E0240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B14772C2-5A5A-4F36-863B-C2A25E9D20F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EBB829AB-C90D-4FFC-A621-F1C6FCFC730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760CF737-B0BF-423D-AB45-3BEB5AA283EE}"/>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55CBBECD-1D30-49C1-9C7E-9E9884D36A4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7BDC2E7F-7035-4DCF-B17C-32493AC7A4D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F3C1BCDB-6186-4919-A6CC-940B38C1954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64E87DDF-8A12-46B2-8253-72C4A9FAB9A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C149615A-CD92-4712-B333-48567A79741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75A05C9C-45D8-4AA8-934E-04BF23156BF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E9470F93-15CC-45A9-9E3C-1AB75C0321C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22CE25E3-CAA7-4746-8CBC-049F23578F4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CFC182E3-A0BD-40E9-910B-0443D1D0D776}"/>
            </a:ext>
          </a:extLst>
        </xdr:cNvPr>
        <xdr:cNvCxnSpPr/>
      </xdr:nvCxnSpPr>
      <xdr:spPr>
        <a:xfrm flipV="1">
          <a:off x="4086225" y="13214984"/>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A563289D-1BAB-4192-A1E7-EC25ADE9E5FA}"/>
            </a:ext>
          </a:extLst>
        </xdr:cNvPr>
        <xdr:cNvSpPr txBox="1"/>
      </xdr:nvSpPr>
      <xdr:spPr>
        <a:xfrm>
          <a:off x="412496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BC4A2C1A-3FA8-4BFD-A401-A1DC93BD2EC5}"/>
            </a:ext>
          </a:extLst>
        </xdr:cNvPr>
        <xdr:cNvCxnSpPr/>
      </xdr:nvCxnSpPr>
      <xdr:spPr>
        <a:xfrm>
          <a:off x="4020820" y="14283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2343599-808E-4B9E-BB67-6CB5BDA636C3}"/>
            </a:ext>
          </a:extLst>
        </xdr:cNvPr>
        <xdr:cNvSpPr txBox="1"/>
      </xdr:nvSpPr>
      <xdr:spPr>
        <a:xfrm>
          <a:off x="4124960" y="1299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AEF999B6-88E3-4081-A52C-DB3F86AD8B08}"/>
            </a:ext>
          </a:extLst>
        </xdr:cNvPr>
        <xdr:cNvCxnSpPr/>
      </xdr:nvCxnSpPr>
      <xdr:spPr>
        <a:xfrm>
          <a:off x="4020820" y="13214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24851E8F-3055-43F2-91D1-4886FE4542FC}"/>
            </a:ext>
          </a:extLst>
        </xdr:cNvPr>
        <xdr:cNvSpPr txBox="1"/>
      </xdr:nvSpPr>
      <xdr:spPr>
        <a:xfrm>
          <a:off x="4124960" y="139903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212EF9CE-243A-4156-910D-87899378A03C}"/>
            </a:ext>
          </a:extLst>
        </xdr:cNvPr>
        <xdr:cNvSpPr/>
      </xdr:nvSpPr>
      <xdr:spPr>
        <a:xfrm>
          <a:off x="4036060" y="14011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D9A83856-A3A4-46A8-BD61-C3C26202613F}"/>
            </a:ext>
          </a:extLst>
        </xdr:cNvPr>
        <xdr:cNvSpPr/>
      </xdr:nvSpPr>
      <xdr:spPr>
        <a:xfrm>
          <a:off x="3312160" y="1399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ABCB4A3B-2B26-44F5-933F-29FF24D3DB85}"/>
            </a:ext>
          </a:extLst>
        </xdr:cNvPr>
        <xdr:cNvSpPr/>
      </xdr:nvSpPr>
      <xdr:spPr>
        <a:xfrm>
          <a:off x="251460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A8F32AB5-5DE6-413E-AA0E-144B23D903DA}"/>
            </a:ext>
          </a:extLst>
        </xdr:cNvPr>
        <xdr:cNvSpPr/>
      </xdr:nvSpPr>
      <xdr:spPr>
        <a:xfrm>
          <a:off x="17399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C2627C70-FAAC-46CB-B157-0462D0A9ABC4}"/>
            </a:ext>
          </a:extLst>
        </xdr:cNvPr>
        <xdr:cNvSpPr/>
      </xdr:nvSpPr>
      <xdr:spPr>
        <a:xfrm>
          <a:off x="965200" y="1372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6E8EC1B-B13E-43D2-A69B-037547023BB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DAB1CD0B-27EC-4872-A350-F2279757E4F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E7931407-8D75-4427-8DDB-426BBF6D81F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BB0EFAFC-1BE8-44EE-9C61-2245605C0CE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6DC84CCD-D8E3-4FAE-A982-353F8940265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311" name="楕円 310">
          <a:extLst>
            <a:ext uri="{FF2B5EF4-FFF2-40B4-BE49-F238E27FC236}">
              <a16:creationId xmlns:a16="http://schemas.microsoft.com/office/drawing/2014/main" id="{55A372EB-C792-4C6E-A622-E0F80717B2A5}"/>
            </a:ext>
          </a:extLst>
        </xdr:cNvPr>
        <xdr:cNvSpPr/>
      </xdr:nvSpPr>
      <xdr:spPr>
        <a:xfrm>
          <a:off x="403606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50182</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FC6EC4CC-331D-4926-BED2-C7A29E0540B0}"/>
            </a:ext>
          </a:extLst>
        </xdr:cNvPr>
        <xdr:cNvSpPr txBox="1"/>
      </xdr:nvSpPr>
      <xdr:spPr>
        <a:xfrm>
          <a:off x="4124960"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57786</xdr:rowOff>
    </xdr:from>
    <xdr:to>
      <xdr:col>20</xdr:col>
      <xdr:colOff>38100</xdr:colOff>
      <xdr:row>82</xdr:row>
      <xdr:rowOff>159386</xdr:rowOff>
    </xdr:to>
    <xdr:sp macro="" textlink="">
      <xdr:nvSpPr>
        <xdr:cNvPr id="313" name="楕円 312">
          <a:extLst>
            <a:ext uri="{FF2B5EF4-FFF2-40B4-BE49-F238E27FC236}">
              <a16:creationId xmlns:a16="http://schemas.microsoft.com/office/drawing/2014/main" id="{529FE99A-2104-421F-A328-23CBDA99B382}"/>
            </a:ext>
          </a:extLst>
        </xdr:cNvPr>
        <xdr:cNvSpPr/>
      </xdr:nvSpPr>
      <xdr:spPr>
        <a:xfrm>
          <a:off x="3312160" y="138042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78105</xdr:rowOff>
    </xdr:from>
    <xdr:to>
      <xdr:col>24</xdr:col>
      <xdr:colOff>63500</xdr:colOff>
      <xdr:row>82</xdr:row>
      <xdr:rowOff>108586</xdr:rowOff>
    </xdr:to>
    <xdr:cxnSp macro="">
      <xdr:nvCxnSpPr>
        <xdr:cNvPr id="314" name="直線コネクタ 313">
          <a:extLst>
            <a:ext uri="{FF2B5EF4-FFF2-40B4-BE49-F238E27FC236}">
              <a16:creationId xmlns:a16="http://schemas.microsoft.com/office/drawing/2014/main" id="{69ADE08F-4B97-4928-A5AE-19EF59059DFE}"/>
            </a:ext>
          </a:extLst>
        </xdr:cNvPr>
        <xdr:cNvCxnSpPr/>
      </xdr:nvCxnSpPr>
      <xdr:spPr>
        <a:xfrm flipV="1">
          <a:off x="3355340" y="13824585"/>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15" name="楕円 314">
          <a:extLst>
            <a:ext uri="{FF2B5EF4-FFF2-40B4-BE49-F238E27FC236}">
              <a16:creationId xmlns:a16="http://schemas.microsoft.com/office/drawing/2014/main" id="{DA3B550E-E047-47E0-AA17-EAB3D8635D62}"/>
            </a:ext>
          </a:extLst>
        </xdr:cNvPr>
        <xdr:cNvSpPr/>
      </xdr:nvSpPr>
      <xdr:spPr>
        <a:xfrm>
          <a:off x="2514600" y="13863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108586</xdr:rowOff>
    </xdr:from>
    <xdr:to>
      <xdr:col>19</xdr:col>
      <xdr:colOff>177800</xdr:colOff>
      <xdr:row>82</xdr:row>
      <xdr:rowOff>167639</xdr:rowOff>
    </xdr:to>
    <xdr:cxnSp macro="">
      <xdr:nvCxnSpPr>
        <xdr:cNvPr id="316" name="直線コネクタ 315">
          <a:extLst>
            <a:ext uri="{FF2B5EF4-FFF2-40B4-BE49-F238E27FC236}">
              <a16:creationId xmlns:a16="http://schemas.microsoft.com/office/drawing/2014/main" id="{B8A87F0C-F048-40E0-BC38-369161B03314}"/>
            </a:ext>
          </a:extLst>
        </xdr:cNvPr>
        <xdr:cNvCxnSpPr/>
      </xdr:nvCxnSpPr>
      <xdr:spPr>
        <a:xfrm flipV="1">
          <a:off x="2565400" y="13855066"/>
          <a:ext cx="78994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19686</xdr:rowOff>
    </xdr:from>
    <xdr:to>
      <xdr:col>10</xdr:col>
      <xdr:colOff>165100</xdr:colOff>
      <xdr:row>83</xdr:row>
      <xdr:rowOff>121286</xdr:rowOff>
    </xdr:to>
    <xdr:sp macro="" textlink="">
      <xdr:nvSpPr>
        <xdr:cNvPr id="317" name="楕円 316">
          <a:extLst>
            <a:ext uri="{FF2B5EF4-FFF2-40B4-BE49-F238E27FC236}">
              <a16:creationId xmlns:a16="http://schemas.microsoft.com/office/drawing/2014/main" id="{07CFFE35-8F13-4DEA-9640-E2F7E99BBCDB}"/>
            </a:ext>
          </a:extLst>
        </xdr:cNvPr>
        <xdr:cNvSpPr/>
      </xdr:nvSpPr>
      <xdr:spPr>
        <a:xfrm>
          <a:off x="1739900" y="139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70486</xdr:rowOff>
    </xdr:to>
    <xdr:cxnSp macro="">
      <xdr:nvCxnSpPr>
        <xdr:cNvPr id="318" name="直線コネクタ 317">
          <a:extLst>
            <a:ext uri="{FF2B5EF4-FFF2-40B4-BE49-F238E27FC236}">
              <a16:creationId xmlns:a16="http://schemas.microsoft.com/office/drawing/2014/main" id="{10AF76A1-4D18-46E1-825D-BF91FFC1AFCE}"/>
            </a:ext>
          </a:extLst>
        </xdr:cNvPr>
        <xdr:cNvCxnSpPr/>
      </xdr:nvCxnSpPr>
      <xdr:spPr>
        <a:xfrm flipV="1">
          <a:off x="1790700" y="13914119"/>
          <a:ext cx="774700" cy="7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15875</xdr:rowOff>
    </xdr:from>
    <xdr:to>
      <xdr:col>6</xdr:col>
      <xdr:colOff>38100</xdr:colOff>
      <xdr:row>84</xdr:row>
      <xdr:rowOff>117475</xdr:rowOff>
    </xdr:to>
    <xdr:sp macro="" textlink="">
      <xdr:nvSpPr>
        <xdr:cNvPr id="319" name="楕円 318">
          <a:extLst>
            <a:ext uri="{FF2B5EF4-FFF2-40B4-BE49-F238E27FC236}">
              <a16:creationId xmlns:a16="http://schemas.microsoft.com/office/drawing/2014/main" id="{2D0A3229-A517-4304-82C1-6ED7A56567AF}"/>
            </a:ext>
          </a:extLst>
        </xdr:cNvPr>
        <xdr:cNvSpPr/>
      </xdr:nvSpPr>
      <xdr:spPr>
        <a:xfrm>
          <a:off x="965200" y="14097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70486</xdr:rowOff>
    </xdr:from>
    <xdr:to>
      <xdr:col>10</xdr:col>
      <xdr:colOff>114300</xdr:colOff>
      <xdr:row>84</xdr:row>
      <xdr:rowOff>66675</xdr:rowOff>
    </xdr:to>
    <xdr:cxnSp macro="">
      <xdr:nvCxnSpPr>
        <xdr:cNvPr id="320" name="直線コネクタ 319">
          <a:extLst>
            <a:ext uri="{FF2B5EF4-FFF2-40B4-BE49-F238E27FC236}">
              <a16:creationId xmlns:a16="http://schemas.microsoft.com/office/drawing/2014/main" id="{C093D452-E4B8-4D4B-9E45-FAF13B303974}"/>
            </a:ext>
          </a:extLst>
        </xdr:cNvPr>
        <xdr:cNvCxnSpPr/>
      </xdr:nvCxnSpPr>
      <xdr:spPr>
        <a:xfrm flipV="1">
          <a:off x="1008380" y="13984606"/>
          <a:ext cx="782320" cy="1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29D7D8A4-4971-4C20-9AEE-7C679D622353}"/>
            </a:ext>
          </a:extLst>
        </xdr:cNvPr>
        <xdr:cNvSpPr txBox="1"/>
      </xdr:nvSpPr>
      <xdr:spPr>
        <a:xfrm>
          <a:off x="317056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8108810B-9A16-4693-8709-6264432D2AB3}"/>
            </a:ext>
          </a:extLst>
        </xdr:cNvPr>
        <xdr:cNvSpPr txBox="1"/>
      </xdr:nvSpPr>
      <xdr:spPr>
        <a:xfrm>
          <a:off x="23857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4AF73C52-402E-4246-9DB1-12EBC564BB91}"/>
            </a:ext>
          </a:extLst>
        </xdr:cNvPr>
        <xdr:cNvSpPr txBox="1"/>
      </xdr:nvSpPr>
      <xdr:spPr>
        <a:xfrm>
          <a:off x="161100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EE78C3EA-2579-4269-A940-231A4115C249}"/>
            </a:ext>
          </a:extLst>
        </xdr:cNvPr>
        <xdr:cNvSpPr txBox="1"/>
      </xdr:nvSpPr>
      <xdr:spPr>
        <a:xfrm>
          <a:off x="8363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4463</xdr:rowOff>
    </xdr:from>
    <xdr:ext cx="405111" cy="259045"/>
    <xdr:sp macro="" textlink="">
      <xdr:nvSpPr>
        <xdr:cNvPr id="325" name="n_1mainValue【公営住宅】&#10;有形固定資産減価償却率">
          <a:extLst>
            <a:ext uri="{FF2B5EF4-FFF2-40B4-BE49-F238E27FC236}">
              <a16:creationId xmlns:a16="http://schemas.microsoft.com/office/drawing/2014/main" id="{3E71DBDF-3D35-4D3A-969B-B24444335EFA}"/>
            </a:ext>
          </a:extLst>
        </xdr:cNvPr>
        <xdr:cNvSpPr txBox="1"/>
      </xdr:nvSpPr>
      <xdr:spPr>
        <a:xfrm>
          <a:off x="317056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63516</xdr:rowOff>
    </xdr:from>
    <xdr:ext cx="405111" cy="259045"/>
    <xdr:sp macro="" textlink="">
      <xdr:nvSpPr>
        <xdr:cNvPr id="326" name="n_2mainValue【公営住宅】&#10;有形固定資産減価償却率">
          <a:extLst>
            <a:ext uri="{FF2B5EF4-FFF2-40B4-BE49-F238E27FC236}">
              <a16:creationId xmlns:a16="http://schemas.microsoft.com/office/drawing/2014/main" id="{53954B14-23A1-4313-A254-0B0CEB9CA3BD}"/>
            </a:ext>
          </a:extLst>
        </xdr:cNvPr>
        <xdr:cNvSpPr txBox="1"/>
      </xdr:nvSpPr>
      <xdr:spPr>
        <a:xfrm>
          <a:off x="238570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327" name="n_3mainValue【公営住宅】&#10;有形固定資産減価償却率">
          <a:extLst>
            <a:ext uri="{FF2B5EF4-FFF2-40B4-BE49-F238E27FC236}">
              <a16:creationId xmlns:a16="http://schemas.microsoft.com/office/drawing/2014/main" id="{E412405C-2BAD-484A-BFAC-C505BB67A2D5}"/>
            </a:ext>
          </a:extLst>
        </xdr:cNvPr>
        <xdr:cNvSpPr txBox="1"/>
      </xdr:nvSpPr>
      <xdr:spPr>
        <a:xfrm>
          <a:off x="1611004" y="13716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108602</xdr:rowOff>
    </xdr:from>
    <xdr:ext cx="405111" cy="259045"/>
    <xdr:sp macro="" textlink="">
      <xdr:nvSpPr>
        <xdr:cNvPr id="328" name="n_4mainValue【公営住宅】&#10;有形固定資産減価償却率">
          <a:extLst>
            <a:ext uri="{FF2B5EF4-FFF2-40B4-BE49-F238E27FC236}">
              <a16:creationId xmlns:a16="http://schemas.microsoft.com/office/drawing/2014/main" id="{99306D41-C0EC-446D-A872-619A5F2AC537}"/>
            </a:ext>
          </a:extLst>
        </xdr:cNvPr>
        <xdr:cNvSpPr txBox="1"/>
      </xdr:nvSpPr>
      <xdr:spPr>
        <a:xfrm>
          <a:off x="83630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8FB32FA4-BC29-4B76-BB67-EB7F1ADB447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C778DD8B-E14B-4FD4-89F7-FD05F7789BC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1D1E11A3-65EA-4E59-9ACD-FCC055D5A7C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7976D48-3704-4149-9B6A-22F1A3B02BD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7F4EC6F6-AF2F-4348-BB65-6DAFD6FF21E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10F4C20D-42D4-4018-8853-37402CCC419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5ED16140-3DF4-4EC7-BFEA-9F2788DA39A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5FC09A2B-E2E2-4A50-806F-8310B32AB02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539A8CCC-7CA4-4974-9236-617B85D5198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87FF30D1-B944-4D71-A70A-603862CF719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D1E73396-891F-4E72-A93A-24CB271E0899}"/>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CBF66A64-2579-4219-BE2A-DCA185C5D715}"/>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BFF8197E-E3D0-493A-82DB-79AD9388461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4D5B55DA-1BBE-4355-8C84-973217E5D18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E5685716-1A91-4889-9861-F8A84DA38F7F}"/>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C103E27E-A653-421F-A51D-240E3397C281}"/>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F047AC1D-9FA6-47DF-8DC5-FEFFA987D3B6}"/>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9BEDF23E-0DC9-43C7-8779-9976E352C332}"/>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C874C6BA-B376-4C9E-B29F-7DDA0B1F994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C36416AA-EB1C-4E42-8E26-F73F5525E11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6CCB72BD-76ED-4646-955A-08CA5BA02D9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40D0A9B5-10A6-4737-9711-E327256CA509}"/>
            </a:ext>
          </a:extLst>
        </xdr:cNvPr>
        <xdr:cNvCxnSpPr/>
      </xdr:nvCxnSpPr>
      <xdr:spPr>
        <a:xfrm flipV="1">
          <a:off x="9219565" y="13258342"/>
          <a:ext cx="0" cy="1176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893E1D6C-F490-4678-87A6-3A211EA9B4D6}"/>
            </a:ext>
          </a:extLst>
        </xdr:cNvPr>
        <xdr:cNvSpPr txBox="1"/>
      </xdr:nvSpPr>
      <xdr:spPr>
        <a:xfrm>
          <a:off x="925830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2AE360BB-9DB7-4F74-A847-DDAA5AFC2352}"/>
            </a:ext>
          </a:extLst>
        </xdr:cNvPr>
        <xdr:cNvCxnSpPr/>
      </xdr:nvCxnSpPr>
      <xdr:spPr>
        <a:xfrm>
          <a:off x="915416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F559E9B2-C0AC-46E8-952B-3DC96A5C4D16}"/>
            </a:ext>
          </a:extLst>
        </xdr:cNvPr>
        <xdr:cNvSpPr txBox="1"/>
      </xdr:nvSpPr>
      <xdr:spPr>
        <a:xfrm>
          <a:off x="9258300" y="1304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DBD8B4CA-E32E-48F4-8D79-832E2EABC2B7}"/>
            </a:ext>
          </a:extLst>
        </xdr:cNvPr>
        <xdr:cNvCxnSpPr/>
      </xdr:nvCxnSpPr>
      <xdr:spPr>
        <a:xfrm>
          <a:off x="9154160" y="13258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783E0783-B4E3-4C35-8F07-84DC8955B9DA}"/>
            </a:ext>
          </a:extLst>
        </xdr:cNvPr>
        <xdr:cNvSpPr txBox="1"/>
      </xdr:nvSpPr>
      <xdr:spPr>
        <a:xfrm>
          <a:off x="9258300" y="1401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E8EB4F33-58A7-4B39-9CD7-F1A59E9400C8}"/>
            </a:ext>
          </a:extLst>
        </xdr:cNvPr>
        <xdr:cNvSpPr/>
      </xdr:nvSpPr>
      <xdr:spPr>
        <a:xfrm>
          <a:off x="9192260" y="14161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DF0F17DE-6024-4968-9B03-3082F5696C31}"/>
            </a:ext>
          </a:extLst>
        </xdr:cNvPr>
        <xdr:cNvSpPr/>
      </xdr:nvSpPr>
      <xdr:spPr>
        <a:xfrm>
          <a:off x="8445500" y="14159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3BE1130C-DDEA-435E-A722-7FEB4901695E}"/>
            </a:ext>
          </a:extLst>
        </xdr:cNvPr>
        <xdr:cNvSpPr/>
      </xdr:nvSpPr>
      <xdr:spPr>
        <a:xfrm>
          <a:off x="7670800" y="14162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7CD2B841-290E-4E61-8DE6-F0CCFD03EFE7}"/>
            </a:ext>
          </a:extLst>
        </xdr:cNvPr>
        <xdr:cNvSpPr/>
      </xdr:nvSpPr>
      <xdr:spPr>
        <a:xfrm>
          <a:off x="6873240" y="1418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60615020-7A6C-4D69-A268-98A89864EFE8}"/>
            </a:ext>
          </a:extLst>
        </xdr:cNvPr>
        <xdr:cNvSpPr/>
      </xdr:nvSpPr>
      <xdr:spPr>
        <a:xfrm>
          <a:off x="6098540" y="141659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5732567-330E-4F13-A946-F9C4CE7AAE1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3455FDE-3E53-4323-BD52-D7BB871B9D8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1651800-5F45-4853-B635-3E30CCA58A7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8D1E993-1A87-4FC2-8706-375293CA0CA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5955C6B9-1798-427E-9265-763F88CC103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88342</xdr:rowOff>
    </xdr:from>
    <xdr:to>
      <xdr:col>55</xdr:col>
      <xdr:colOff>50800</xdr:colOff>
      <xdr:row>86</xdr:row>
      <xdr:rowOff>18492</xdr:rowOff>
    </xdr:to>
    <xdr:sp macro="" textlink="">
      <xdr:nvSpPr>
        <xdr:cNvPr id="366" name="楕円 365">
          <a:extLst>
            <a:ext uri="{FF2B5EF4-FFF2-40B4-BE49-F238E27FC236}">
              <a16:creationId xmlns:a16="http://schemas.microsoft.com/office/drawing/2014/main" id="{771E12FD-EFE6-40CB-B4F0-F419640A834E}"/>
            </a:ext>
          </a:extLst>
        </xdr:cNvPr>
        <xdr:cNvSpPr/>
      </xdr:nvSpPr>
      <xdr:spPr>
        <a:xfrm>
          <a:off x="9192260" y="14337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3269</xdr:rowOff>
    </xdr:from>
    <xdr:ext cx="469744" cy="259045"/>
    <xdr:sp macro="" textlink="">
      <xdr:nvSpPr>
        <xdr:cNvPr id="367" name="【公営住宅】&#10;一人当たり面積該当値テキスト">
          <a:extLst>
            <a:ext uri="{FF2B5EF4-FFF2-40B4-BE49-F238E27FC236}">
              <a16:creationId xmlns:a16="http://schemas.microsoft.com/office/drawing/2014/main" id="{21828C3D-21B2-400F-A923-A086D52BA5D5}"/>
            </a:ext>
          </a:extLst>
        </xdr:cNvPr>
        <xdr:cNvSpPr txBox="1"/>
      </xdr:nvSpPr>
      <xdr:spPr>
        <a:xfrm>
          <a:off x="9258300" y="1425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88798</xdr:rowOff>
    </xdr:from>
    <xdr:to>
      <xdr:col>50</xdr:col>
      <xdr:colOff>165100</xdr:colOff>
      <xdr:row>86</xdr:row>
      <xdr:rowOff>18948</xdr:rowOff>
    </xdr:to>
    <xdr:sp macro="" textlink="">
      <xdr:nvSpPr>
        <xdr:cNvPr id="368" name="楕円 367">
          <a:extLst>
            <a:ext uri="{FF2B5EF4-FFF2-40B4-BE49-F238E27FC236}">
              <a16:creationId xmlns:a16="http://schemas.microsoft.com/office/drawing/2014/main" id="{A688D726-FA01-4E07-BE0F-72661EB0C782}"/>
            </a:ext>
          </a:extLst>
        </xdr:cNvPr>
        <xdr:cNvSpPr/>
      </xdr:nvSpPr>
      <xdr:spPr>
        <a:xfrm>
          <a:off x="8445500" y="14338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139142</xdr:rowOff>
    </xdr:from>
    <xdr:to>
      <xdr:col>55</xdr:col>
      <xdr:colOff>0</xdr:colOff>
      <xdr:row>85</xdr:row>
      <xdr:rowOff>139598</xdr:rowOff>
    </xdr:to>
    <xdr:cxnSp macro="">
      <xdr:nvCxnSpPr>
        <xdr:cNvPr id="369" name="直線コネクタ 368">
          <a:extLst>
            <a:ext uri="{FF2B5EF4-FFF2-40B4-BE49-F238E27FC236}">
              <a16:creationId xmlns:a16="http://schemas.microsoft.com/office/drawing/2014/main" id="{FFDC25AA-7973-4B43-92F9-F82D22DE60DD}"/>
            </a:ext>
          </a:extLst>
        </xdr:cNvPr>
        <xdr:cNvCxnSpPr/>
      </xdr:nvCxnSpPr>
      <xdr:spPr>
        <a:xfrm flipV="1">
          <a:off x="8496300" y="14388542"/>
          <a:ext cx="7239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88798</xdr:rowOff>
    </xdr:from>
    <xdr:to>
      <xdr:col>46</xdr:col>
      <xdr:colOff>38100</xdr:colOff>
      <xdr:row>86</xdr:row>
      <xdr:rowOff>18948</xdr:rowOff>
    </xdr:to>
    <xdr:sp macro="" textlink="">
      <xdr:nvSpPr>
        <xdr:cNvPr id="370" name="楕円 369">
          <a:extLst>
            <a:ext uri="{FF2B5EF4-FFF2-40B4-BE49-F238E27FC236}">
              <a16:creationId xmlns:a16="http://schemas.microsoft.com/office/drawing/2014/main" id="{73192AD0-E70A-4B56-9A89-C8BD61B03555}"/>
            </a:ext>
          </a:extLst>
        </xdr:cNvPr>
        <xdr:cNvSpPr/>
      </xdr:nvSpPr>
      <xdr:spPr>
        <a:xfrm>
          <a:off x="7670800" y="14338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139598</xdr:rowOff>
    </xdr:from>
    <xdr:to>
      <xdr:col>50</xdr:col>
      <xdr:colOff>114300</xdr:colOff>
      <xdr:row>85</xdr:row>
      <xdr:rowOff>139598</xdr:rowOff>
    </xdr:to>
    <xdr:cxnSp macro="">
      <xdr:nvCxnSpPr>
        <xdr:cNvPr id="371" name="直線コネクタ 370">
          <a:extLst>
            <a:ext uri="{FF2B5EF4-FFF2-40B4-BE49-F238E27FC236}">
              <a16:creationId xmlns:a16="http://schemas.microsoft.com/office/drawing/2014/main" id="{3F12EA52-30E6-4C6A-8A61-DEC782445646}"/>
            </a:ext>
          </a:extLst>
        </xdr:cNvPr>
        <xdr:cNvCxnSpPr/>
      </xdr:nvCxnSpPr>
      <xdr:spPr>
        <a:xfrm>
          <a:off x="7713980" y="143889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89255</xdr:rowOff>
    </xdr:from>
    <xdr:to>
      <xdr:col>41</xdr:col>
      <xdr:colOff>101600</xdr:colOff>
      <xdr:row>86</xdr:row>
      <xdr:rowOff>19405</xdr:rowOff>
    </xdr:to>
    <xdr:sp macro="" textlink="">
      <xdr:nvSpPr>
        <xdr:cNvPr id="372" name="楕円 371">
          <a:extLst>
            <a:ext uri="{FF2B5EF4-FFF2-40B4-BE49-F238E27FC236}">
              <a16:creationId xmlns:a16="http://schemas.microsoft.com/office/drawing/2014/main" id="{7B3B96CE-651E-41D1-A20F-8B4644AA1B44}"/>
            </a:ext>
          </a:extLst>
        </xdr:cNvPr>
        <xdr:cNvSpPr/>
      </xdr:nvSpPr>
      <xdr:spPr>
        <a:xfrm>
          <a:off x="6873240" y="14338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139598</xdr:rowOff>
    </xdr:from>
    <xdr:to>
      <xdr:col>45</xdr:col>
      <xdr:colOff>177800</xdr:colOff>
      <xdr:row>85</xdr:row>
      <xdr:rowOff>140055</xdr:rowOff>
    </xdr:to>
    <xdr:cxnSp macro="">
      <xdr:nvCxnSpPr>
        <xdr:cNvPr id="373" name="直線コネクタ 372">
          <a:extLst>
            <a:ext uri="{FF2B5EF4-FFF2-40B4-BE49-F238E27FC236}">
              <a16:creationId xmlns:a16="http://schemas.microsoft.com/office/drawing/2014/main" id="{FA053C66-C8C8-4CFF-BFC4-9843E3E06BB8}"/>
            </a:ext>
          </a:extLst>
        </xdr:cNvPr>
        <xdr:cNvCxnSpPr/>
      </xdr:nvCxnSpPr>
      <xdr:spPr>
        <a:xfrm flipV="1">
          <a:off x="6924040" y="14388998"/>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89255</xdr:rowOff>
    </xdr:from>
    <xdr:to>
      <xdr:col>36</xdr:col>
      <xdr:colOff>165100</xdr:colOff>
      <xdr:row>86</xdr:row>
      <xdr:rowOff>19405</xdr:rowOff>
    </xdr:to>
    <xdr:sp macro="" textlink="">
      <xdr:nvSpPr>
        <xdr:cNvPr id="374" name="楕円 373">
          <a:extLst>
            <a:ext uri="{FF2B5EF4-FFF2-40B4-BE49-F238E27FC236}">
              <a16:creationId xmlns:a16="http://schemas.microsoft.com/office/drawing/2014/main" id="{CBEDE0E7-2107-45A6-BD2E-20CB349BA424}"/>
            </a:ext>
          </a:extLst>
        </xdr:cNvPr>
        <xdr:cNvSpPr/>
      </xdr:nvSpPr>
      <xdr:spPr>
        <a:xfrm>
          <a:off x="6098540" y="14338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140055</xdr:rowOff>
    </xdr:from>
    <xdr:to>
      <xdr:col>41</xdr:col>
      <xdr:colOff>50800</xdr:colOff>
      <xdr:row>85</xdr:row>
      <xdr:rowOff>140055</xdr:rowOff>
    </xdr:to>
    <xdr:cxnSp macro="">
      <xdr:nvCxnSpPr>
        <xdr:cNvPr id="375" name="直線コネクタ 374">
          <a:extLst>
            <a:ext uri="{FF2B5EF4-FFF2-40B4-BE49-F238E27FC236}">
              <a16:creationId xmlns:a16="http://schemas.microsoft.com/office/drawing/2014/main" id="{BB01AC47-6959-4725-B454-815047A4C198}"/>
            </a:ext>
          </a:extLst>
        </xdr:cNvPr>
        <xdr:cNvCxnSpPr/>
      </xdr:nvCxnSpPr>
      <xdr:spPr>
        <a:xfrm>
          <a:off x="6149340" y="1438945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6B7A924E-D9A4-4121-A4BD-4FCD0DF711AE}"/>
            </a:ext>
          </a:extLst>
        </xdr:cNvPr>
        <xdr:cNvSpPr txBox="1"/>
      </xdr:nvSpPr>
      <xdr:spPr>
        <a:xfrm>
          <a:off x="8271587" y="1393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9B352AE1-C334-4B1E-9A39-02B042B0A39D}"/>
            </a:ext>
          </a:extLst>
        </xdr:cNvPr>
        <xdr:cNvSpPr txBox="1"/>
      </xdr:nvSpPr>
      <xdr:spPr>
        <a:xfrm>
          <a:off x="7509587" y="139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a:extLst>
            <a:ext uri="{FF2B5EF4-FFF2-40B4-BE49-F238E27FC236}">
              <a16:creationId xmlns:a16="http://schemas.microsoft.com/office/drawing/2014/main" id="{E64CBC46-5C69-49FF-BE2A-32CF6F00DDB0}"/>
            </a:ext>
          </a:extLst>
        </xdr:cNvPr>
        <xdr:cNvSpPr txBox="1"/>
      </xdr:nvSpPr>
      <xdr:spPr>
        <a:xfrm>
          <a:off x="6712027" y="1396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100BED63-0E1C-4D33-957C-6DF5B95A3C06}"/>
            </a:ext>
          </a:extLst>
        </xdr:cNvPr>
        <xdr:cNvSpPr txBox="1"/>
      </xdr:nvSpPr>
      <xdr:spPr>
        <a:xfrm>
          <a:off x="5937327" y="1394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10075</xdr:rowOff>
    </xdr:from>
    <xdr:ext cx="469744" cy="259045"/>
    <xdr:sp macro="" textlink="">
      <xdr:nvSpPr>
        <xdr:cNvPr id="380" name="n_1mainValue【公営住宅】&#10;一人当たり面積">
          <a:extLst>
            <a:ext uri="{FF2B5EF4-FFF2-40B4-BE49-F238E27FC236}">
              <a16:creationId xmlns:a16="http://schemas.microsoft.com/office/drawing/2014/main" id="{1024D7C1-155A-4133-9391-C89BD6448571}"/>
            </a:ext>
          </a:extLst>
        </xdr:cNvPr>
        <xdr:cNvSpPr txBox="1"/>
      </xdr:nvSpPr>
      <xdr:spPr>
        <a:xfrm>
          <a:off x="8271587" y="1442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10075</xdr:rowOff>
    </xdr:from>
    <xdr:ext cx="469744" cy="259045"/>
    <xdr:sp macro="" textlink="">
      <xdr:nvSpPr>
        <xdr:cNvPr id="381" name="n_2mainValue【公営住宅】&#10;一人当たり面積">
          <a:extLst>
            <a:ext uri="{FF2B5EF4-FFF2-40B4-BE49-F238E27FC236}">
              <a16:creationId xmlns:a16="http://schemas.microsoft.com/office/drawing/2014/main" id="{6650D8BB-A055-4ABC-9322-3DB6EA74E8B1}"/>
            </a:ext>
          </a:extLst>
        </xdr:cNvPr>
        <xdr:cNvSpPr txBox="1"/>
      </xdr:nvSpPr>
      <xdr:spPr>
        <a:xfrm>
          <a:off x="7509587" y="1442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10532</xdr:rowOff>
    </xdr:from>
    <xdr:ext cx="469744" cy="259045"/>
    <xdr:sp macro="" textlink="">
      <xdr:nvSpPr>
        <xdr:cNvPr id="382" name="n_3mainValue【公営住宅】&#10;一人当たり面積">
          <a:extLst>
            <a:ext uri="{FF2B5EF4-FFF2-40B4-BE49-F238E27FC236}">
              <a16:creationId xmlns:a16="http://schemas.microsoft.com/office/drawing/2014/main" id="{67770B05-5561-4E77-8A29-FED2C3AE0B01}"/>
            </a:ext>
          </a:extLst>
        </xdr:cNvPr>
        <xdr:cNvSpPr txBox="1"/>
      </xdr:nvSpPr>
      <xdr:spPr>
        <a:xfrm>
          <a:off x="6712027" y="144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10532</xdr:rowOff>
    </xdr:from>
    <xdr:ext cx="469744" cy="259045"/>
    <xdr:sp macro="" textlink="">
      <xdr:nvSpPr>
        <xdr:cNvPr id="383" name="n_4mainValue【公営住宅】&#10;一人当たり面積">
          <a:extLst>
            <a:ext uri="{FF2B5EF4-FFF2-40B4-BE49-F238E27FC236}">
              <a16:creationId xmlns:a16="http://schemas.microsoft.com/office/drawing/2014/main" id="{650CF39B-CD2C-4289-B20E-BA007818BE34}"/>
            </a:ext>
          </a:extLst>
        </xdr:cNvPr>
        <xdr:cNvSpPr txBox="1"/>
      </xdr:nvSpPr>
      <xdr:spPr>
        <a:xfrm>
          <a:off x="5937327" y="144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862C5B38-435E-477C-AC5B-36E43C8F471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E896A3D-2AFD-4071-AB51-16679965B1B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43649951-8D72-42D1-9F25-0ECD4502996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41964606-820B-4FC1-9F4C-808F46F8BE6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69339CA-811B-457E-9F57-75A76C5A273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63A3887F-D5A2-436A-8A0D-127ED116466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113806D7-ED50-4C00-9F1B-268C063D6F0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D652DF95-3488-435A-BC98-A11570A2D58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C2E2DFC1-E68D-42CD-A4CE-E6977974A38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291AC11C-41CD-497F-B979-6C708786F9B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898165B1-EF4F-4596-B98E-68E3535BBCD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1D71EFDE-C18C-4373-8FA3-DD78D2CB43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8A8B1E69-CBE1-4E91-B8A3-6566D1B7446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5AC5D444-E36F-4E2B-B795-17F69418FD3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CF8040CF-CCBA-4960-A845-EAF6B065CAE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59A0BF53-F583-45E9-90C3-3B7F0698773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43318459-1F8D-47CF-9C27-E4C94DA495B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D3DD125F-8670-4F6C-8865-5FE05ECE265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B6AD879B-0180-4F3A-8713-469E2B5A345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7030EF68-9B25-46F1-A143-0696925EC7A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E6756A91-07CB-4EE5-BDD2-988B3C61027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9749E6A7-0B30-4014-AA9A-C399CF74E06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C0FBFCD8-CB73-4BA6-9405-7DB69ED24AD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87DBEA0E-1502-4B83-8D11-7A85F8968B7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6C4146FE-C2EF-46FB-ABE1-3A7FEFEA477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1154C54B-F098-477C-BFB5-44F05A88B72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9CCD7D23-DD14-49AC-A8BE-5C4EB86EDDD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C8891599-5213-4C9B-BD64-8F50503418C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EFBD6734-6252-4BE5-BB6C-5AD484F0E92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E0551ADD-3EC8-44F8-9EDD-CCD9AB5621C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6876A87B-B3FD-484B-89A9-ED1E689DBF9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8B8F5190-E836-4333-9EC2-46C86FDAB4A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1C8CDC00-5A08-44E7-9DE8-EB8B186F5E4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4B3756B7-0CF6-4F4A-9642-171160593E3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9DA9286E-3FF1-4520-81BD-63D43327448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98ECB8B8-93A4-4EFA-BDBD-32DAB599623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AEADE71A-632F-4F90-9172-3E197F4526B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C9235B9F-14CA-40BF-B650-F07147F4CF8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E9220C06-81AE-4550-9446-649FED5C97A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109D3779-2F0A-493E-84F5-3B46B4D4AEF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098D574D-09E4-428C-B777-3ECD4E596AFD}"/>
            </a:ext>
          </a:extLst>
        </xdr:cNvPr>
        <xdr:cNvCxnSpPr/>
      </xdr:nvCxnSpPr>
      <xdr:spPr>
        <a:xfrm flipV="1">
          <a:off x="14375764" y="58445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A2265448-7E4F-4CF9-A2DC-94465D09A866}"/>
            </a:ext>
          </a:extLst>
        </xdr:cNvPr>
        <xdr:cNvSpPr txBox="1"/>
      </xdr:nvSpPr>
      <xdr:spPr>
        <a:xfrm>
          <a:off x="144145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AA628377-D0B1-41CB-841B-896823DDDB11}"/>
            </a:ext>
          </a:extLst>
        </xdr:cNvPr>
        <xdr:cNvCxnSpPr/>
      </xdr:nvCxnSpPr>
      <xdr:spPr>
        <a:xfrm>
          <a:off x="14287500" y="701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FF9BC533-1FE3-49FB-96A0-70D69133D168}"/>
            </a:ext>
          </a:extLst>
        </xdr:cNvPr>
        <xdr:cNvSpPr txBox="1"/>
      </xdr:nvSpPr>
      <xdr:spPr>
        <a:xfrm>
          <a:off x="144145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CDB205B4-AFCB-43F0-A42A-921E1EA80F68}"/>
            </a:ext>
          </a:extLst>
        </xdr:cNvPr>
        <xdr:cNvCxnSpPr/>
      </xdr:nvCxnSpPr>
      <xdr:spPr>
        <a:xfrm>
          <a:off x="1428750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A07A4445-59B1-4F06-9230-EF337627A6BA}"/>
            </a:ext>
          </a:extLst>
        </xdr:cNvPr>
        <xdr:cNvSpPr txBox="1"/>
      </xdr:nvSpPr>
      <xdr:spPr>
        <a:xfrm>
          <a:off x="144145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9912ECB9-6C15-4834-B77C-10DA0B1AD9E9}"/>
            </a:ext>
          </a:extLst>
        </xdr:cNvPr>
        <xdr:cNvSpPr/>
      </xdr:nvSpPr>
      <xdr:spPr>
        <a:xfrm>
          <a:off x="14325600" y="63099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A314C310-35CF-4ABD-90C1-11F4FE8F047C}"/>
            </a:ext>
          </a:extLst>
        </xdr:cNvPr>
        <xdr:cNvSpPr/>
      </xdr:nvSpPr>
      <xdr:spPr>
        <a:xfrm>
          <a:off x="135788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806644B1-A699-4644-BA2A-3DE609EABCAD}"/>
            </a:ext>
          </a:extLst>
        </xdr:cNvPr>
        <xdr:cNvSpPr/>
      </xdr:nvSpPr>
      <xdr:spPr>
        <a:xfrm>
          <a:off x="1280414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AF201DB0-E663-49F6-B8C3-7DE2EEAD7080}"/>
            </a:ext>
          </a:extLst>
        </xdr:cNvPr>
        <xdr:cNvSpPr/>
      </xdr:nvSpPr>
      <xdr:spPr>
        <a:xfrm>
          <a:off x="12029440" y="620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58685963-751C-43B6-8FBC-2BF875A7084D}"/>
            </a:ext>
          </a:extLst>
        </xdr:cNvPr>
        <xdr:cNvSpPr/>
      </xdr:nvSpPr>
      <xdr:spPr>
        <a:xfrm>
          <a:off x="1123188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BD12174-ED88-4A68-ACE1-E6140E12E0E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D097282-4E2A-4425-824E-653737A2110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9887233-B331-4441-B8BF-4731FE99F68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4DF9817F-0BC0-48EC-A305-E239B240F34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DBC519FB-756F-4E32-A278-6F46B931A2B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65405</xdr:rowOff>
    </xdr:from>
    <xdr:to>
      <xdr:col>85</xdr:col>
      <xdr:colOff>177800</xdr:colOff>
      <xdr:row>39</xdr:row>
      <xdr:rowOff>167005</xdr:rowOff>
    </xdr:to>
    <xdr:sp macro="" textlink="">
      <xdr:nvSpPr>
        <xdr:cNvPr id="440" name="楕円 439">
          <a:extLst>
            <a:ext uri="{FF2B5EF4-FFF2-40B4-BE49-F238E27FC236}">
              <a16:creationId xmlns:a16="http://schemas.microsoft.com/office/drawing/2014/main" id="{D2405AA2-E922-40F1-A0D0-1250161F72E1}"/>
            </a:ext>
          </a:extLst>
        </xdr:cNvPr>
        <xdr:cNvSpPr/>
      </xdr:nvSpPr>
      <xdr:spPr>
        <a:xfrm>
          <a:off x="14325600" y="66033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43832</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26BE792A-8C6D-4687-858E-19D2161AFB17}"/>
            </a:ext>
          </a:extLst>
        </xdr:cNvPr>
        <xdr:cNvSpPr txBox="1"/>
      </xdr:nvSpPr>
      <xdr:spPr>
        <a:xfrm>
          <a:off x="14414500"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442" name="楕円 441">
          <a:extLst>
            <a:ext uri="{FF2B5EF4-FFF2-40B4-BE49-F238E27FC236}">
              <a16:creationId xmlns:a16="http://schemas.microsoft.com/office/drawing/2014/main" id="{81634493-1851-439A-ACEF-C4AF69910D40}"/>
            </a:ext>
          </a:extLst>
        </xdr:cNvPr>
        <xdr:cNvSpPr/>
      </xdr:nvSpPr>
      <xdr:spPr>
        <a:xfrm>
          <a:off x="13578840" y="6649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116205</xdr:rowOff>
    </xdr:from>
    <xdr:to>
      <xdr:col>85</xdr:col>
      <xdr:colOff>127000</xdr:colOff>
      <xdr:row>39</xdr:row>
      <xdr:rowOff>161925</xdr:rowOff>
    </xdr:to>
    <xdr:cxnSp macro="">
      <xdr:nvCxnSpPr>
        <xdr:cNvPr id="443" name="直線コネクタ 442">
          <a:extLst>
            <a:ext uri="{FF2B5EF4-FFF2-40B4-BE49-F238E27FC236}">
              <a16:creationId xmlns:a16="http://schemas.microsoft.com/office/drawing/2014/main" id="{31DF30A4-B385-4AC8-8100-02E53D6CC257}"/>
            </a:ext>
          </a:extLst>
        </xdr:cNvPr>
        <xdr:cNvCxnSpPr/>
      </xdr:nvCxnSpPr>
      <xdr:spPr>
        <a:xfrm flipV="1">
          <a:off x="13629640" y="665416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84455</xdr:rowOff>
    </xdr:from>
    <xdr:to>
      <xdr:col>76</xdr:col>
      <xdr:colOff>165100</xdr:colOff>
      <xdr:row>40</xdr:row>
      <xdr:rowOff>14605</xdr:rowOff>
    </xdr:to>
    <xdr:sp macro="" textlink="">
      <xdr:nvSpPr>
        <xdr:cNvPr id="444" name="楕円 443">
          <a:extLst>
            <a:ext uri="{FF2B5EF4-FFF2-40B4-BE49-F238E27FC236}">
              <a16:creationId xmlns:a16="http://schemas.microsoft.com/office/drawing/2014/main" id="{7C2BB37D-F931-40D6-AC3A-DB5554FC36CC}"/>
            </a:ext>
          </a:extLst>
        </xdr:cNvPr>
        <xdr:cNvSpPr/>
      </xdr:nvSpPr>
      <xdr:spPr>
        <a:xfrm>
          <a:off x="12804140" y="6622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135255</xdr:rowOff>
    </xdr:from>
    <xdr:to>
      <xdr:col>81</xdr:col>
      <xdr:colOff>50800</xdr:colOff>
      <xdr:row>39</xdr:row>
      <xdr:rowOff>161925</xdr:rowOff>
    </xdr:to>
    <xdr:cxnSp macro="">
      <xdr:nvCxnSpPr>
        <xdr:cNvPr id="445" name="直線コネクタ 444">
          <a:extLst>
            <a:ext uri="{FF2B5EF4-FFF2-40B4-BE49-F238E27FC236}">
              <a16:creationId xmlns:a16="http://schemas.microsoft.com/office/drawing/2014/main" id="{A682C9B9-5CA8-4DE3-B399-FC6DE00C0840}"/>
            </a:ext>
          </a:extLst>
        </xdr:cNvPr>
        <xdr:cNvCxnSpPr/>
      </xdr:nvCxnSpPr>
      <xdr:spPr>
        <a:xfrm>
          <a:off x="12854940" y="667321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446" name="楕円 445">
          <a:extLst>
            <a:ext uri="{FF2B5EF4-FFF2-40B4-BE49-F238E27FC236}">
              <a16:creationId xmlns:a16="http://schemas.microsoft.com/office/drawing/2014/main" id="{C71BA915-6777-426F-B846-3238E1982C73}"/>
            </a:ext>
          </a:extLst>
        </xdr:cNvPr>
        <xdr:cNvSpPr/>
      </xdr:nvSpPr>
      <xdr:spPr>
        <a:xfrm>
          <a:off x="1202944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135255</xdr:rowOff>
    </xdr:from>
    <xdr:to>
      <xdr:col>76</xdr:col>
      <xdr:colOff>114300</xdr:colOff>
      <xdr:row>39</xdr:row>
      <xdr:rowOff>156210</xdr:rowOff>
    </xdr:to>
    <xdr:cxnSp macro="">
      <xdr:nvCxnSpPr>
        <xdr:cNvPr id="447" name="直線コネクタ 446">
          <a:extLst>
            <a:ext uri="{FF2B5EF4-FFF2-40B4-BE49-F238E27FC236}">
              <a16:creationId xmlns:a16="http://schemas.microsoft.com/office/drawing/2014/main" id="{127D9E2D-73A9-45E6-8306-9C990A95D52C}"/>
            </a:ext>
          </a:extLst>
        </xdr:cNvPr>
        <xdr:cNvCxnSpPr/>
      </xdr:nvCxnSpPr>
      <xdr:spPr>
        <a:xfrm flipV="1">
          <a:off x="12072620" y="667321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88265</xdr:rowOff>
    </xdr:from>
    <xdr:to>
      <xdr:col>67</xdr:col>
      <xdr:colOff>101600</xdr:colOff>
      <xdr:row>40</xdr:row>
      <xdr:rowOff>18415</xdr:rowOff>
    </xdr:to>
    <xdr:sp macro="" textlink="">
      <xdr:nvSpPr>
        <xdr:cNvPr id="448" name="楕円 447">
          <a:extLst>
            <a:ext uri="{FF2B5EF4-FFF2-40B4-BE49-F238E27FC236}">
              <a16:creationId xmlns:a16="http://schemas.microsoft.com/office/drawing/2014/main" id="{1EBE436E-1FB2-4190-B2F8-3727BD83440D}"/>
            </a:ext>
          </a:extLst>
        </xdr:cNvPr>
        <xdr:cNvSpPr/>
      </xdr:nvSpPr>
      <xdr:spPr>
        <a:xfrm>
          <a:off x="11231880" y="662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139065</xdr:rowOff>
    </xdr:from>
    <xdr:to>
      <xdr:col>71</xdr:col>
      <xdr:colOff>177800</xdr:colOff>
      <xdr:row>39</xdr:row>
      <xdr:rowOff>156210</xdr:rowOff>
    </xdr:to>
    <xdr:cxnSp macro="">
      <xdr:nvCxnSpPr>
        <xdr:cNvPr id="449" name="直線コネクタ 448">
          <a:extLst>
            <a:ext uri="{FF2B5EF4-FFF2-40B4-BE49-F238E27FC236}">
              <a16:creationId xmlns:a16="http://schemas.microsoft.com/office/drawing/2014/main" id="{72577136-8990-46B8-A3E3-525FAD8AD0F7}"/>
            </a:ext>
          </a:extLst>
        </xdr:cNvPr>
        <xdr:cNvCxnSpPr/>
      </xdr:nvCxnSpPr>
      <xdr:spPr>
        <a:xfrm>
          <a:off x="11282680" y="667702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9FB5D502-E91B-4078-BD05-02827A442613}"/>
            </a:ext>
          </a:extLst>
        </xdr:cNvPr>
        <xdr:cNvSpPr txBox="1"/>
      </xdr:nvSpPr>
      <xdr:spPr>
        <a:xfrm>
          <a:off x="134372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91CAAC50-A99B-4332-9DB9-B0DF65F45888}"/>
            </a:ext>
          </a:extLst>
        </xdr:cNvPr>
        <xdr:cNvSpPr txBox="1"/>
      </xdr:nvSpPr>
      <xdr:spPr>
        <a:xfrm>
          <a:off x="126752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5940C1E0-4883-4EBA-B6E8-35A065E13DED}"/>
            </a:ext>
          </a:extLst>
        </xdr:cNvPr>
        <xdr:cNvSpPr txBox="1"/>
      </xdr:nvSpPr>
      <xdr:spPr>
        <a:xfrm>
          <a:off x="119005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FCDEAADD-9FAD-406A-946A-3882B3DA873D}"/>
            </a:ext>
          </a:extLst>
        </xdr:cNvPr>
        <xdr:cNvSpPr txBox="1"/>
      </xdr:nvSpPr>
      <xdr:spPr>
        <a:xfrm>
          <a:off x="1110298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4C2C0AAB-DFC6-4429-B86F-BB3254284020}"/>
            </a:ext>
          </a:extLst>
        </xdr:cNvPr>
        <xdr:cNvSpPr txBox="1"/>
      </xdr:nvSpPr>
      <xdr:spPr>
        <a:xfrm>
          <a:off x="134372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5732</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F93CDC2C-C7D0-4107-9025-D100382989F2}"/>
            </a:ext>
          </a:extLst>
        </xdr:cNvPr>
        <xdr:cNvSpPr txBox="1"/>
      </xdr:nvSpPr>
      <xdr:spPr>
        <a:xfrm>
          <a:off x="126752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9595AAB6-DF36-412D-8453-993B15255832}"/>
            </a:ext>
          </a:extLst>
        </xdr:cNvPr>
        <xdr:cNvSpPr txBox="1"/>
      </xdr:nvSpPr>
      <xdr:spPr>
        <a:xfrm>
          <a:off x="119005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9542</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EFBE0991-285A-467A-A067-11247E33FF83}"/>
            </a:ext>
          </a:extLst>
        </xdr:cNvPr>
        <xdr:cNvSpPr txBox="1"/>
      </xdr:nvSpPr>
      <xdr:spPr>
        <a:xfrm>
          <a:off x="1110298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1C26EEB3-F836-4A1A-AECE-6A9E82676FD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9495C6EF-2C13-44FE-9BD2-635D211C3F2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112AB6AB-26BE-4100-B440-079413AEC45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7A66085A-2391-4CEC-9592-959C7B947E3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AD9ACA67-65EA-4A16-9246-00A8AC982E0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2828A227-A931-491F-BDAE-24F71498875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F43DEAE5-11E2-49B0-9A2D-18DC4F667CD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89ACE41A-CA75-4E95-B46F-7E870F9D6B9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E9486957-621E-4E75-A9EC-FD2869A9185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687D3B28-373E-47E8-8B1F-BDC0A57ADCD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E29CE38C-B1F0-48AF-8EDC-1C93621DE16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BE1CE790-FF24-44C3-A4F9-E4363C134FF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6709CFE3-4997-4CC5-97C2-B05DCA0E0F2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465EF91B-9657-4F5C-8951-9E09DFB5A465}"/>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678A7C95-C562-43F8-A2AF-B23D300F3C4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AF3E0A7A-B8E0-41C1-9F70-216FA42D907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E81747A8-1193-4765-B806-C6FDA8D47C4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163121C8-D8E7-43F1-9AD8-586966BB714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53584B0D-529A-4639-BF94-A38AA1B7C5F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70FD4490-F741-44D6-BFB9-D3FD721DEAAC}"/>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4B603037-FD52-4481-AB08-70654A68283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13725268-A856-4A14-B5CA-88B84A3F166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CFF4344D-21E4-4023-8C3B-55549A29CF3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58599913-BF7C-4115-BDCD-2DB6407590D8}"/>
            </a:ext>
          </a:extLst>
        </xdr:cNvPr>
        <xdr:cNvCxnSpPr/>
      </xdr:nvCxnSpPr>
      <xdr:spPr>
        <a:xfrm flipV="1">
          <a:off x="19509104" y="57226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8E64A325-2EC1-432A-B128-D4E4B1744CE5}"/>
            </a:ext>
          </a:extLst>
        </xdr:cNvPr>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94DA58BE-863D-4DF9-AF2A-54352DEE7E9A}"/>
            </a:ext>
          </a:extLst>
        </xdr:cNvPr>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C49AB339-D624-4D9B-81AE-CBF25FEC116E}"/>
            </a:ext>
          </a:extLst>
        </xdr:cNvPr>
        <xdr:cNvSpPr txBox="1"/>
      </xdr:nvSpPr>
      <xdr:spPr>
        <a:xfrm>
          <a:off x="1954784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398BB02D-9BE6-47E9-9818-272599F3FEFD}"/>
            </a:ext>
          </a:extLst>
        </xdr:cNvPr>
        <xdr:cNvCxnSpPr/>
      </xdr:nvCxnSpPr>
      <xdr:spPr>
        <a:xfrm>
          <a:off x="19443700" y="5722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7B25A01-D7C5-41C2-899D-437EEA767734}"/>
            </a:ext>
          </a:extLst>
        </xdr:cNvPr>
        <xdr:cNvSpPr txBox="1"/>
      </xdr:nvSpPr>
      <xdr:spPr>
        <a:xfrm>
          <a:off x="1954784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9C916B88-D7D0-416E-8F18-7B2C6C6F99F4}"/>
            </a:ext>
          </a:extLst>
        </xdr:cNvPr>
        <xdr:cNvSpPr/>
      </xdr:nvSpPr>
      <xdr:spPr>
        <a:xfrm>
          <a:off x="1945894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C6A77459-DE64-40B7-BEE6-610CDFD02022}"/>
            </a:ext>
          </a:extLst>
        </xdr:cNvPr>
        <xdr:cNvSpPr/>
      </xdr:nvSpPr>
      <xdr:spPr>
        <a:xfrm>
          <a:off x="18735040" y="659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11089EE8-F57D-4F7C-A42F-E64B2FAEAB50}"/>
            </a:ext>
          </a:extLst>
        </xdr:cNvPr>
        <xdr:cNvSpPr/>
      </xdr:nvSpPr>
      <xdr:spPr>
        <a:xfrm>
          <a:off x="1793748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B6E98E78-A499-4E93-A82A-D280CBB176A6}"/>
            </a:ext>
          </a:extLst>
        </xdr:cNvPr>
        <xdr:cNvSpPr/>
      </xdr:nvSpPr>
      <xdr:spPr>
        <a:xfrm>
          <a:off x="1716278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C136E604-C13B-462E-9BB7-B356FB655769}"/>
            </a:ext>
          </a:extLst>
        </xdr:cNvPr>
        <xdr:cNvSpPr/>
      </xdr:nvSpPr>
      <xdr:spPr>
        <a:xfrm>
          <a:off x="16388080" y="6578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E821BA2-A695-4A58-9A95-FCD0FEF7C75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5975639-012A-4AAC-909D-AD7B971C053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BA5EF52-4B5F-44BD-8A6C-6A1F9B43B65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94C71DD-1439-4F30-976A-67EF21516CA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29F6D0E-5329-42E6-AF15-C9A8E52EC49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497" name="楕円 496">
          <a:extLst>
            <a:ext uri="{FF2B5EF4-FFF2-40B4-BE49-F238E27FC236}">
              <a16:creationId xmlns:a16="http://schemas.microsoft.com/office/drawing/2014/main" id="{54EC1FE6-1E2F-44C2-BEE0-86D2A323ADE0}"/>
            </a:ext>
          </a:extLst>
        </xdr:cNvPr>
        <xdr:cNvSpPr/>
      </xdr:nvSpPr>
      <xdr:spPr>
        <a:xfrm>
          <a:off x="1945894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77487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8EEADC49-703D-4684-918A-C072A66F09A4}"/>
            </a:ext>
          </a:extLst>
        </xdr:cNvPr>
        <xdr:cNvSpPr txBox="1"/>
      </xdr:nvSpPr>
      <xdr:spPr>
        <a:xfrm>
          <a:off x="19547840" y="678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499" name="楕円 498">
          <a:extLst>
            <a:ext uri="{FF2B5EF4-FFF2-40B4-BE49-F238E27FC236}">
              <a16:creationId xmlns:a16="http://schemas.microsoft.com/office/drawing/2014/main" id="{D2A5CE78-D1A8-473D-8524-1A716388C22F}"/>
            </a:ext>
          </a:extLst>
        </xdr:cNvPr>
        <xdr:cNvSpPr/>
      </xdr:nvSpPr>
      <xdr:spPr>
        <a:xfrm>
          <a:off x="1873504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41910</xdr:rowOff>
    </xdr:to>
    <xdr:cxnSp macro="">
      <xdr:nvCxnSpPr>
        <xdr:cNvPr id="500" name="直線コネクタ 499">
          <a:extLst>
            <a:ext uri="{FF2B5EF4-FFF2-40B4-BE49-F238E27FC236}">
              <a16:creationId xmlns:a16="http://schemas.microsoft.com/office/drawing/2014/main" id="{9480682C-307E-45D0-B1B6-16A463ADA61B}"/>
            </a:ext>
          </a:extLst>
        </xdr:cNvPr>
        <xdr:cNvCxnSpPr/>
      </xdr:nvCxnSpPr>
      <xdr:spPr>
        <a:xfrm>
          <a:off x="18778220" y="69151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501" name="楕円 500">
          <a:extLst>
            <a:ext uri="{FF2B5EF4-FFF2-40B4-BE49-F238E27FC236}">
              <a16:creationId xmlns:a16="http://schemas.microsoft.com/office/drawing/2014/main" id="{1126F473-E820-4BED-8D55-CA7CD901AD0A}"/>
            </a:ext>
          </a:extLst>
        </xdr:cNvPr>
        <xdr:cNvSpPr/>
      </xdr:nvSpPr>
      <xdr:spPr>
        <a:xfrm>
          <a:off x="1793748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41910</xdr:rowOff>
    </xdr:from>
    <xdr:to>
      <xdr:col>111</xdr:col>
      <xdr:colOff>177800</xdr:colOff>
      <xdr:row>41</xdr:row>
      <xdr:rowOff>41910</xdr:rowOff>
    </xdr:to>
    <xdr:cxnSp macro="">
      <xdr:nvCxnSpPr>
        <xdr:cNvPr id="502" name="直線コネクタ 501">
          <a:extLst>
            <a:ext uri="{FF2B5EF4-FFF2-40B4-BE49-F238E27FC236}">
              <a16:creationId xmlns:a16="http://schemas.microsoft.com/office/drawing/2014/main" id="{CBE90D3B-789C-4C2D-A8C0-421177DB33F3}"/>
            </a:ext>
          </a:extLst>
        </xdr:cNvPr>
        <xdr:cNvCxnSpPr/>
      </xdr:nvCxnSpPr>
      <xdr:spPr>
        <a:xfrm>
          <a:off x="17988280" y="69151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166370</xdr:rowOff>
    </xdr:from>
    <xdr:to>
      <xdr:col>102</xdr:col>
      <xdr:colOff>165100</xdr:colOff>
      <xdr:row>41</xdr:row>
      <xdr:rowOff>96520</xdr:rowOff>
    </xdr:to>
    <xdr:sp macro="" textlink="">
      <xdr:nvSpPr>
        <xdr:cNvPr id="503" name="楕円 502">
          <a:extLst>
            <a:ext uri="{FF2B5EF4-FFF2-40B4-BE49-F238E27FC236}">
              <a16:creationId xmlns:a16="http://schemas.microsoft.com/office/drawing/2014/main" id="{173AF841-481D-41AD-8689-4259D5C0CE14}"/>
            </a:ext>
          </a:extLst>
        </xdr:cNvPr>
        <xdr:cNvSpPr/>
      </xdr:nvSpPr>
      <xdr:spPr>
        <a:xfrm>
          <a:off x="17162780" y="687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45720</xdr:rowOff>
    </xdr:to>
    <xdr:cxnSp macro="">
      <xdr:nvCxnSpPr>
        <xdr:cNvPr id="504" name="直線コネクタ 503">
          <a:extLst>
            <a:ext uri="{FF2B5EF4-FFF2-40B4-BE49-F238E27FC236}">
              <a16:creationId xmlns:a16="http://schemas.microsoft.com/office/drawing/2014/main" id="{6129971A-1C8F-43E6-9F48-16059018DAD3}"/>
            </a:ext>
          </a:extLst>
        </xdr:cNvPr>
        <xdr:cNvCxnSpPr/>
      </xdr:nvCxnSpPr>
      <xdr:spPr>
        <a:xfrm flipV="1">
          <a:off x="17213580" y="69151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166370</xdr:rowOff>
    </xdr:from>
    <xdr:to>
      <xdr:col>98</xdr:col>
      <xdr:colOff>38100</xdr:colOff>
      <xdr:row>41</xdr:row>
      <xdr:rowOff>96520</xdr:rowOff>
    </xdr:to>
    <xdr:sp macro="" textlink="">
      <xdr:nvSpPr>
        <xdr:cNvPr id="505" name="楕円 504">
          <a:extLst>
            <a:ext uri="{FF2B5EF4-FFF2-40B4-BE49-F238E27FC236}">
              <a16:creationId xmlns:a16="http://schemas.microsoft.com/office/drawing/2014/main" id="{D87D003A-8B99-40DE-846F-2B07350B25DE}"/>
            </a:ext>
          </a:extLst>
        </xdr:cNvPr>
        <xdr:cNvSpPr/>
      </xdr:nvSpPr>
      <xdr:spPr>
        <a:xfrm>
          <a:off x="16388080" y="687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45720</xdr:rowOff>
    </xdr:from>
    <xdr:to>
      <xdr:col>102</xdr:col>
      <xdr:colOff>114300</xdr:colOff>
      <xdr:row>41</xdr:row>
      <xdr:rowOff>45720</xdr:rowOff>
    </xdr:to>
    <xdr:cxnSp macro="">
      <xdr:nvCxnSpPr>
        <xdr:cNvPr id="506" name="直線コネクタ 505">
          <a:extLst>
            <a:ext uri="{FF2B5EF4-FFF2-40B4-BE49-F238E27FC236}">
              <a16:creationId xmlns:a16="http://schemas.microsoft.com/office/drawing/2014/main" id="{6D23AFD8-B509-495C-B0ED-A98106C8473E}"/>
            </a:ext>
          </a:extLst>
        </xdr:cNvPr>
        <xdr:cNvCxnSpPr/>
      </xdr:nvCxnSpPr>
      <xdr:spPr>
        <a:xfrm>
          <a:off x="16431260" y="691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6902DDAA-8A31-4F60-8499-F156328BE48C}"/>
            </a:ext>
          </a:extLst>
        </xdr:cNvPr>
        <xdr:cNvSpPr txBox="1"/>
      </xdr:nvSpPr>
      <xdr:spPr>
        <a:xfrm>
          <a:off x="185611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6899B096-6575-4FB1-A3AC-72FD2CB33744}"/>
            </a:ext>
          </a:extLst>
        </xdr:cNvPr>
        <xdr:cNvSpPr txBox="1"/>
      </xdr:nvSpPr>
      <xdr:spPr>
        <a:xfrm>
          <a:off x="1777626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D215AAA4-994F-4A64-B70B-BA9DED3C82A5}"/>
            </a:ext>
          </a:extLst>
        </xdr:cNvPr>
        <xdr:cNvSpPr txBox="1"/>
      </xdr:nvSpPr>
      <xdr:spPr>
        <a:xfrm>
          <a:off x="1700156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40334591-86F4-4C03-A793-503902E4150D}"/>
            </a:ext>
          </a:extLst>
        </xdr:cNvPr>
        <xdr:cNvSpPr txBox="1"/>
      </xdr:nvSpPr>
      <xdr:spPr>
        <a:xfrm>
          <a:off x="1622686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71373395-7637-490E-BB40-83F6B549FFC0}"/>
            </a:ext>
          </a:extLst>
        </xdr:cNvPr>
        <xdr:cNvSpPr txBox="1"/>
      </xdr:nvSpPr>
      <xdr:spPr>
        <a:xfrm>
          <a:off x="185611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74E0428C-5DB6-4982-92FD-3F0726017C8B}"/>
            </a:ext>
          </a:extLst>
        </xdr:cNvPr>
        <xdr:cNvSpPr txBox="1"/>
      </xdr:nvSpPr>
      <xdr:spPr>
        <a:xfrm>
          <a:off x="1777626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87647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CDD93A40-77C1-4470-8FB8-B378A43E8431}"/>
            </a:ext>
          </a:extLst>
        </xdr:cNvPr>
        <xdr:cNvSpPr txBox="1"/>
      </xdr:nvSpPr>
      <xdr:spPr>
        <a:xfrm>
          <a:off x="1700156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87647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5CFCDFA3-8B8C-411A-9C6A-A94DCD7E6C43}"/>
            </a:ext>
          </a:extLst>
        </xdr:cNvPr>
        <xdr:cNvSpPr txBox="1"/>
      </xdr:nvSpPr>
      <xdr:spPr>
        <a:xfrm>
          <a:off x="1622686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8F7C0DC3-9D86-46A8-938E-49ED9CCF455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AADAA25-2401-416E-9E72-885ADF15525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5276DB7B-35F8-4E6A-8B20-01AB170F477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C087F595-BED1-4CC3-A5C9-49C44AAA101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FA082C7A-632B-4B20-9629-1FE9D3DF09A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E1A5A146-A3C3-450C-B27A-FBA94451E56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D67D780B-3742-434B-94D4-759A66F3E56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232EF875-150D-4ECC-82F6-206FCE9C881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5966A9A4-19F8-43C0-8021-75C80E07B5E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8B67A5CB-2309-4931-9C08-AB927427676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8E462A46-49E7-4324-A3EF-4340499F141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3AEF2936-B634-46D6-9640-9043FA89C49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C9B828C6-FC7F-47E6-B6D0-FD0BB8018407}"/>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EAB9973B-B9D6-41C7-835F-1864AC4361E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95DFCE9E-2459-4E48-B0B5-1FEC8DB9C4C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1069E03E-0777-49D8-AC92-0D6ECC26A3E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A19F02F8-9CA5-40ED-8846-06B7406A4E0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1473EC22-D5B2-4FF8-B51B-27B4E262BDC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2716E02B-DC57-47B2-BF6A-7F1C7CD2EA5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35BCB167-ABB1-4BA1-8169-C19676FD783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3BC2A6DF-8301-45A2-813A-9E598B4300F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B7F6029D-CD3F-40DF-8735-E501FB6206B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06E23624-35CF-4983-8493-722032157645}"/>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F8044AF1-32A0-4082-83E3-B9085ABED81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44F978B3-3BCF-4555-8150-02F36C6BC43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FC1564D0-52F1-47B0-904D-B48D53A1EDD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29B8EDB2-92DB-4E82-B88C-7E8617C795FC}"/>
            </a:ext>
          </a:extLst>
        </xdr:cNvPr>
        <xdr:cNvCxnSpPr/>
      </xdr:nvCxnSpPr>
      <xdr:spPr>
        <a:xfrm flipV="1">
          <a:off x="14375764" y="9381853"/>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A466CED1-F833-4DA0-85DD-D92C96E8686F}"/>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8494E4CC-E187-408B-BB1B-2FC44AE4933C}"/>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E3983557-3976-4876-A4A2-98AF946E0202}"/>
            </a:ext>
          </a:extLst>
        </xdr:cNvPr>
        <xdr:cNvSpPr txBox="1"/>
      </xdr:nvSpPr>
      <xdr:spPr>
        <a:xfrm>
          <a:off x="14414500" y="91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08D1B451-3A95-4FED-9EBE-29CA3AEDA7C6}"/>
            </a:ext>
          </a:extLst>
        </xdr:cNvPr>
        <xdr:cNvCxnSpPr/>
      </xdr:nvCxnSpPr>
      <xdr:spPr>
        <a:xfrm>
          <a:off x="14287500" y="9381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E13D72BC-6889-49DB-9D63-133B8D6E1AA7}"/>
            </a:ext>
          </a:extLst>
        </xdr:cNvPr>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719A4AB8-EBE0-40AD-84C7-879C8C082FB2}"/>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96B64EAB-BCFB-406E-976C-F380C67AC7C5}"/>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73D209CB-828A-4890-B0B1-F6B1FD3AEBC7}"/>
            </a:ext>
          </a:extLst>
        </xdr:cNvPr>
        <xdr:cNvSpPr/>
      </xdr:nvSpPr>
      <xdr:spPr>
        <a:xfrm>
          <a:off x="1280414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FC0B0726-6265-4313-BEB2-A904A86214AE}"/>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420D4F22-0E0E-4825-B208-86D5F30C4927}"/>
            </a:ext>
          </a:extLst>
        </xdr:cNvPr>
        <xdr:cNvSpPr/>
      </xdr:nvSpPr>
      <xdr:spPr>
        <a:xfrm>
          <a:off x="1123188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4930DD6-FBE8-4163-AE00-3930F29F0CB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849BF032-275B-48CA-B8BF-33E578BD848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2889FE8-13CB-4540-9149-B0B33123085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5B1EAAD7-AA98-470C-8F18-CB3328B6231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3F147F19-0F6D-4D86-BF46-E2671530F0E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76563</xdr:rowOff>
    </xdr:from>
    <xdr:to>
      <xdr:col>85</xdr:col>
      <xdr:colOff>177800</xdr:colOff>
      <xdr:row>63</xdr:row>
      <xdr:rowOff>6713</xdr:rowOff>
    </xdr:to>
    <xdr:sp macro="" textlink="">
      <xdr:nvSpPr>
        <xdr:cNvPr id="557" name="楕円 556">
          <a:extLst>
            <a:ext uri="{FF2B5EF4-FFF2-40B4-BE49-F238E27FC236}">
              <a16:creationId xmlns:a16="http://schemas.microsoft.com/office/drawing/2014/main" id="{E9E7AF3E-48D9-41CD-826E-F1A023852F53}"/>
            </a:ext>
          </a:extLst>
        </xdr:cNvPr>
        <xdr:cNvSpPr/>
      </xdr:nvSpPr>
      <xdr:spPr>
        <a:xfrm>
          <a:off x="14325600" y="1047024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54990</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1B78EE46-1258-4951-88B9-98C3DF1C663A}"/>
            </a:ext>
          </a:extLst>
        </xdr:cNvPr>
        <xdr:cNvSpPr txBox="1"/>
      </xdr:nvSpPr>
      <xdr:spPr>
        <a:xfrm>
          <a:off x="14414500" y="1044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53703</xdr:rowOff>
    </xdr:from>
    <xdr:to>
      <xdr:col>81</xdr:col>
      <xdr:colOff>101600</xdr:colOff>
      <xdr:row>62</xdr:row>
      <xdr:rowOff>155303</xdr:rowOff>
    </xdr:to>
    <xdr:sp macro="" textlink="">
      <xdr:nvSpPr>
        <xdr:cNvPr id="559" name="楕円 558">
          <a:extLst>
            <a:ext uri="{FF2B5EF4-FFF2-40B4-BE49-F238E27FC236}">
              <a16:creationId xmlns:a16="http://schemas.microsoft.com/office/drawing/2014/main" id="{4CCD0805-0B00-4BBB-8FB9-67F4C87AA6E5}"/>
            </a:ext>
          </a:extLst>
        </xdr:cNvPr>
        <xdr:cNvSpPr/>
      </xdr:nvSpPr>
      <xdr:spPr>
        <a:xfrm>
          <a:off x="13578840" y="104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104503</xdr:rowOff>
    </xdr:from>
    <xdr:to>
      <xdr:col>85</xdr:col>
      <xdr:colOff>127000</xdr:colOff>
      <xdr:row>62</xdr:row>
      <xdr:rowOff>127363</xdr:rowOff>
    </xdr:to>
    <xdr:cxnSp macro="">
      <xdr:nvCxnSpPr>
        <xdr:cNvPr id="560" name="直線コネクタ 559">
          <a:extLst>
            <a:ext uri="{FF2B5EF4-FFF2-40B4-BE49-F238E27FC236}">
              <a16:creationId xmlns:a16="http://schemas.microsoft.com/office/drawing/2014/main" id="{EFCA385C-C903-4250-8D2C-D2A45AE31548}"/>
            </a:ext>
          </a:extLst>
        </xdr:cNvPr>
        <xdr:cNvCxnSpPr/>
      </xdr:nvCxnSpPr>
      <xdr:spPr>
        <a:xfrm>
          <a:off x="13629640" y="10498183"/>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561" name="楕円 560">
          <a:extLst>
            <a:ext uri="{FF2B5EF4-FFF2-40B4-BE49-F238E27FC236}">
              <a16:creationId xmlns:a16="http://schemas.microsoft.com/office/drawing/2014/main" id="{80AB1451-F4B4-4819-881A-414CFD86E271}"/>
            </a:ext>
          </a:extLst>
        </xdr:cNvPr>
        <xdr:cNvSpPr/>
      </xdr:nvSpPr>
      <xdr:spPr>
        <a:xfrm>
          <a:off x="1280414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104503</xdr:rowOff>
    </xdr:to>
    <xdr:cxnSp macro="">
      <xdr:nvCxnSpPr>
        <xdr:cNvPr id="562" name="直線コネクタ 561">
          <a:extLst>
            <a:ext uri="{FF2B5EF4-FFF2-40B4-BE49-F238E27FC236}">
              <a16:creationId xmlns:a16="http://schemas.microsoft.com/office/drawing/2014/main" id="{B134ADFB-A8FB-4040-90A6-EEE49A1D12F8}"/>
            </a:ext>
          </a:extLst>
        </xdr:cNvPr>
        <xdr:cNvCxnSpPr/>
      </xdr:nvCxnSpPr>
      <xdr:spPr>
        <a:xfrm>
          <a:off x="12854940" y="10475323"/>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11249</xdr:rowOff>
    </xdr:from>
    <xdr:to>
      <xdr:col>72</xdr:col>
      <xdr:colOff>38100</xdr:colOff>
      <xdr:row>62</xdr:row>
      <xdr:rowOff>112849</xdr:rowOff>
    </xdr:to>
    <xdr:sp macro="" textlink="">
      <xdr:nvSpPr>
        <xdr:cNvPr id="563" name="楕円 562">
          <a:extLst>
            <a:ext uri="{FF2B5EF4-FFF2-40B4-BE49-F238E27FC236}">
              <a16:creationId xmlns:a16="http://schemas.microsoft.com/office/drawing/2014/main" id="{2ABFB856-4CE4-4DAB-8E8A-32388246D205}"/>
            </a:ext>
          </a:extLst>
        </xdr:cNvPr>
        <xdr:cNvSpPr/>
      </xdr:nvSpPr>
      <xdr:spPr>
        <a:xfrm>
          <a:off x="12029440" y="10404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62049</xdr:rowOff>
    </xdr:from>
    <xdr:to>
      <xdr:col>76</xdr:col>
      <xdr:colOff>114300</xdr:colOff>
      <xdr:row>62</xdr:row>
      <xdr:rowOff>81643</xdr:rowOff>
    </xdr:to>
    <xdr:cxnSp macro="">
      <xdr:nvCxnSpPr>
        <xdr:cNvPr id="564" name="直線コネクタ 563">
          <a:extLst>
            <a:ext uri="{FF2B5EF4-FFF2-40B4-BE49-F238E27FC236}">
              <a16:creationId xmlns:a16="http://schemas.microsoft.com/office/drawing/2014/main" id="{360A1152-8AE4-47A1-ABBE-9B960B5FF1D1}"/>
            </a:ext>
          </a:extLst>
        </xdr:cNvPr>
        <xdr:cNvCxnSpPr/>
      </xdr:nvCxnSpPr>
      <xdr:spPr>
        <a:xfrm>
          <a:off x="12072620" y="10455729"/>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150041</xdr:rowOff>
    </xdr:from>
    <xdr:to>
      <xdr:col>67</xdr:col>
      <xdr:colOff>101600</xdr:colOff>
      <xdr:row>62</xdr:row>
      <xdr:rowOff>80191</xdr:rowOff>
    </xdr:to>
    <xdr:sp macro="" textlink="">
      <xdr:nvSpPr>
        <xdr:cNvPr id="565" name="楕円 564">
          <a:extLst>
            <a:ext uri="{FF2B5EF4-FFF2-40B4-BE49-F238E27FC236}">
              <a16:creationId xmlns:a16="http://schemas.microsoft.com/office/drawing/2014/main" id="{56E8C1F1-69B0-40C7-8A25-6C494A17610E}"/>
            </a:ext>
          </a:extLst>
        </xdr:cNvPr>
        <xdr:cNvSpPr/>
      </xdr:nvSpPr>
      <xdr:spPr>
        <a:xfrm>
          <a:off x="11231880" y="10376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29391</xdr:rowOff>
    </xdr:from>
    <xdr:to>
      <xdr:col>71</xdr:col>
      <xdr:colOff>177800</xdr:colOff>
      <xdr:row>62</xdr:row>
      <xdr:rowOff>62049</xdr:rowOff>
    </xdr:to>
    <xdr:cxnSp macro="">
      <xdr:nvCxnSpPr>
        <xdr:cNvPr id="566" name="直線コネクタ 565">
          <a:extLst>
            <a:ext uri="{FF2B5EF4-FFF2-40B4-BE49-F238E27FC236}">
              <a16:creationId xmlns:a16="http://schemas.microsoft.com/office/drawing/2014/main" id="{D05E785C-B4B0-48BC-A414-D9DA6320358F}"/>
            </a:ext>
          </a:extLst>
        </xdr:cNvPr>
        <xdr:cNvCxnSpPr/>
      </xdr:nvCxnSpPr>
      <xdr:spPr>
        <a:xfrm>
          <a:off x="11282680" y="1042307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67" name="n_1aveValue【学校施設】&#10;有形固定資産減価償却率">
          <a:extLst>
            <a:ext uri="{FF2B5EF4-FFF2-40B4-BE49-F238E27FC236}">
              <a16:creationId xmlns:a16="http://schemas.microsoft.com/office/drawing/2014/main" id="{E805C219-6870-4B90-9769-6BF342746509}"/>
            </a:ext>
          </a:extLst>
        </xdr:cNvPr>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68" name="n_2aveValue【学校施設】&#10;有形固定資産減価償却率">
          <a:extLst>
            <a:ext uri="{FF2B5EF4-FFF2-40B4-BE49-F238E27FC236}">
              <a16:creationId xmlns:a16="http://schemas.microsoft.com/office/drawing/2014/main" id="{5BA4AB6A-6A5F-464C-9651-CB482855209C}"/>
            </a:ext>
          </a:extLst>
        </xdr:cNvPr>
        <xdr:cNvSpPr txBox="1"/>
      </xdr:nvSpPr>
      <xdr:spPr>
        <a:xfrm>
          <a:off x="1267524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9" name="n_3aveValue【学校施設】&#10;有形固定資産減価償却率">
          <a:extLst>
            <a:ext uri="{FF2B5EF4-FFF2-40B4-BE49-F238E27FC236}">
              <a16:creationId xmlns:a16="http://schemas.microsoft.com/office/drawing/2014/main" id="{52BFD724-5355-4348-8E75-4FC34A315470}"/>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70" name="n_4aveValue【学校施設】&#10;有形固定資産減価償却率">
          <a:extLst>
            <a:ext uri="{FF2B5EF4-FFF2-40B4-BE49-F238E27FC236}">
              <a16:creationId xmlns:a16="http://schemas.microsoft.com/office/drawing/2014/main" id="{F12E0ED0-47AA-4CF0-B974-C6A31ADD328F}"/>
            </a:ext>
          </a:extLst>
        </xdr:cNvPr>
        <xdr:cNvSpPr txBox="1"/>
      </xdr:nvSpPr>
      <xdr:spPr>
        <a:xfrm>
          <a:off x="1110298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146430</xdr:rowOff>
    </xdr:from>
    <xdr:ext cx="405111" cy="259045"/>
    <xdr:sp macro="" textlink="">
      <xdr:nvSpPr>
        <xdr:cNvPr id="571" name="n_1mainValue【学校施設】&#10;有形固定資産減価償却率">
          <a:extLst>
            <a:ext uri="{FF2B5EF4-FFF2-40B4-BE49-F238E27FC236}">
              <a16:creationId xmlns:a16="http://schemas.microsoft.com/office/drawing/2014/main" id="{97CF1138-106C-42A2-9970-958507128547}"/>
            </a:ext>
          </a:extLst>
        </xdr:cNvPr>
        <xdr:cNvSpPr txBox="1"/>
      </xdr:nvSpPr>
      <xdr:spPr>
        <a:xfrm>
          <a:off x="13437244" y="1054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572" name="n_2mainValue【学校施設】&#10;有形固定資産減価償却率">
          <a:extLst>
            <a:ext uri="{FF2B5EF4-FFF2-40B4-BE49-F238E27FC236}">
              <a16:creationId xmlns:a16="http://schemas.microsoft.com/office/drawing/2014/main" id="{1159790F-48BC-451C-9C08-41F25E525114}"/>
            </a:ext>
          </a:extLst>
        </xdr:cNvPr>
        <xdr:cNvSpPr txBox="1"/>
      </xdr:nvSpPr>
      <xdr:spPr>
        <a:xfrm>
          <a:off x="12675244" y="1051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103976</xdr:rowOff>
    </xdr:from>
    <xdr:ext cx="405111" cy="259045"/>
    <xdr:sp macro="" textlink="">
      <xdr:nvSpPr>
        <xdr:cNvPr id="573" name="n_3mainValue【学校施設】&#10;有形固定資産減価償却率">
          <a:extLst>
            <a:ext uri="{FF2B5EF4-FFF2-40B4-BE49-F238E27FC236}">
              <a16:creationId xmlns:a16="http://schemas.microsoft.com/office/drawing/2014/main" id="{1B2A4FBA-C9B6-4737-AFD5-DE811C78D26D}"/>
            </a:ext>
          </a:extLst>
        </xdr:cNvPr>
        <xdr:cNvSpPr txBox="1"/>
      </xdr:nvSpPr>
      <xdr:spPr>
        <a:xfrm>
          <a:off x="11900544" y="1049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71318</xdr:rowOff>
    </xdr:from>
    <xdr:ext cx="405111" cy="259045"/>
    <xdr:sp macro="" textlink="">
      <xdr:nvSpPr>
        <xdr:cNvPr id="574" name="n_4mainValue【学校施設】&#10;有形固定資産減価償却率">
          <a:extLst>
            <a:ext uri="{FF2B5EF4-FFF2-40B4-BE49-F238E27FC236}">
              <a16:creationId xmlns:a16="http://schemas.microsoft.com/office/drawing/2014/main" id="{DAAE3D59-8AFB-4053-AF6E-69C445BA4F7D}"/>
            </a:ext>
          </a:extLst>
        </xdr:cNvPr>
        <xdr:cNvSpPr txBox="1"/>
      </xdr:nvSpPr>
      <xdr:spPr>
        <a:xfrm>
          <a:off x="11102984"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826B9FFA-65D4-4BDB-9D9B-B5AF706427E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DF54D03E-1C21-4B16-85ED-E23B5AD72D9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C5D2EF8F-D600-4992-997D-72CF1529B2D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EABE7786-69A0-444B-AE80-23B4EEDA524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D400EA0D-54CC-445A-A624-D4A492963CD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A36AE9B1-A291-4ABC-A20C-F7136499BB4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2CB6C5C5-3048-4D7F-8729-0820C33F114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BA523177-1D62-47BD-A57A-36BEB34648B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BE402B26-B01B-4E16-9687-9483B336B1E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9EEF9393-1531-493F-A906-35363F15600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1E732CE4-938C-45E0-94ED-41F47998771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7975EBA-1A15-4E3A-AC2C-CE107A9D639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49767FF8-A0AD-4D71-844F-7705FDC4077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89FC766F-8B60-4C93-BAB5-10587C69A84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29D28B7A-19DE-4EA3-8668-C9DD9D9557C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C2AB2E51-B955-498B-80CE-D938A11F684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5D5E7FC2-9561-496F-860A-E45116D69CD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3911E3A3-7299-4984-990B-EDD9140D0DC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81072C0C-D94A-4C07-B13D-CCCE46A299F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64CF3C8F-F665-4824-8286-AB1AC267853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4A2980F1-7AA6-4525-97FA-95A8531AC8C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FF45BD03-C019-481F-B7F6-2EAEFE8C41F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A8316DB0-ABE1-4F37-A0EF-A3234A51BA4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6758DC16-9923-4062-8C17-DC4B943FE35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E62E725D-54E5-432E-85C4-BF4946C77469}"/>
            </a:ext>
          </a:extLst>
        </xdr:cNvPr>
        <xdr:cNvCxnSpPr/>
      </xdr:nvCxnSpPr>
      <xdr:spPr>
        <a:xfrm flipV="1">
          <a:off x="19509104" y="93522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4E8A2D0F-D199-4B3F-8DED-9B17F585BD0E}"/>
            </a:ext>
          </a:extLst>
        </xdr:cNvPr>
        <xdr:cNvSpPr txBox="1"/>
      </xdr:nvSpPr>
      <xdr:spPr>
        <a:xfrm>
          <a:off x="19547840" y="108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C38D9CBD-254C-4A2C-BD1B-18CFF6B646F9}"/>
            </a:ext>
          </a:extLst>
        </xdr:cNvPr>
        <xdr:cNvCxnSpPr/>
      </xdr:nvCxnSpPr>
      <xdr:spPr>
        <a:xfrm>
          <a:off x="19443700" y="1083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31E025B4-A152-447B-B478-54BEC8D7A37D}"/>
            </a:ext>
          </a:extLst>
        </xdr:cNvPr>
        <xdr:cNvSpPr txBox="1"/>
      </xdr:nvSpPr>
      <xdr:spPr>
        <a:xfrm>
          <a:off x="19547840" y="91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FE1C9876-D046-49BD-8A07-75893F94A93B}"/>
            </a:ext>
          </a:extLst>
        </xdr:cNvPr>
        <xdr:cNvCxnSpPr/>
      </xdr:nvCxnSpPr>
      <xdr:spPr>
        <a:xfrm>
          <a:off x="19443700" y="935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a:extLst>
            <a:ext uri="{FF2B5EF4-FFF2-40B4-BE49-F238E27FC236}">
              <a16:creationId xmlns:a16="http://schemas.microsoft.com/office/drawing/2014/main" id="{8D2BFDAB-4044-4BAA-9790-4299AB40D5EE}"/>
            </a:ext>
          </a:extLst>
        </xdr:cNvPr>
        <xdr:cNvSpPr txBox="1"/>
      </xdr:nvSpPr>
      <xdr:spPr>
        <a:xfrm>
          <a:off x="19547840" y="10185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2B04ADE4-015B-4006-8DC2-FB10C96C984C}"/>
            </a:ext>
          </a:extLst>
        </xdr:cNvPr>
        <xdr:cNvSpPr/>
      </xdr:nvSpPr>
      <xdr:spPr>
        <a:xfrm>
          <a:off x="19458940" y="1033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CE6505AD-92D3-469A-B386-DCB28274DB30}"/>
            </a:ext>
          </a:extLst>
        </xdr:cNvPr>
        <xdr:cNvSpPr/>
      </xdr:nvSpPr>
      <xdr:spPr>
        <a:xfrm>
          <a:off x="18735040" y="10341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FE85118D-A68D-4056-AC65-665BC13AFB8E}"/>
            </a:ext>
          </a:extLst>
        </xdr:cNvPr>
        <xdr:cNvSpPr/>
      </xdr:nvSpPr>
      <xdr:spPr>
        <a:xfrm>
          <a:off x="17937480" y="10355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E6326ADA-DAEB-47DE-B8B4-0EDD9E7BC394}"/>
            </a:ext>
          </a:extLst>
        </xdr:cNvPr>
        <xdr:cNvSpPr/>
      </xdr:nvSpPr>
      <xdr:spPr>
        <a:xfrm>
          <a:off x="1716278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FE61D12F-EA52-4B8B-B7C3-69AF32BD6CED}"/>
            </a:ext>
          </a:extLst>
        </xdr:cNvPr>
        <xdr:cNvSpPr/>
      </xdr:nvSpPr>
      <xdr:spPr>
        <a:xfrm>
          <a:off x="16388080" y="10450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412EE82-544A-4327-87B2-5DED09EA733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6FF519B-0FA6-4630-BD92-1AC14C34F0D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AD140DC5-CF71-4640-88C4-A0E6734A3E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5246508-137F-4DAC-B75B-2070306DF3D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2A391D2A-82DA-4B37-8645-A26392A7F3D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58420</xdr:rowOff>
    </xdr:from>
    <xdr:to>
      <xdr:col>116</xdr:col>
      <xdr:colOff>114300</xdr:colOff>
      <xdr:row>63</xdr:row>
      <xdr:rowOff>160020</xdr:rowOff>
    </xdr:to>
    <xdr:sp macro="" textlink="">
      <xdr:nvSpPr>
        <xdr:cNvPr id="615" name="楕円 614">
          <a:extLst>
            <a:ext uri="{FF2B5EF4-FFF2-40B4-BE49-F238E27FC236}">
              <a16:creationId xmlns:a16="http://schemas.microsoft.com/office/drawing/2014/main" id="{35D68DFB-3EE6-4A6A-82B2-F5D8ABDB8BDB}"/>
            </a:ext>
          </a:extLst>
        </xdr:cNvPr>
        <xdr:cNvSpPr/>
      </xdr:nvSpPr>
      <xdr:spPr>
        <a:xfrm>
          <a:off x="1945894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36847</xdr:rowOff>
    </xdr:from>
    <xdr:ext cx="469744" cy="259045"/>
    <xdr:sp macro="" textlink="">
      <xdr:nvSpPr>
        <xdr:cNvPr id="616" name="【学校施設】&#10;一人当たり面積該当値テキスト">
          <a:extLst>
            <a:ext uri="{FF2B5EF4-FFF2-40B4-BE49-F238E27FC236}">
              <a16:creationId xmlns:a16="http://schemas.microsoft.com/office/drawing/2014/main" id="{9B7BD232-0204-48B3-9033-B347B0C247B7}"/>
            </a:ext>
          </a:extLst>
        </xdr:cNvPr>
        <xdr:cNvSpPr txBox="1"/>
      </xdr:nvSpPr>
      <xdr:spPr>
        <a:xfrm>
          <a:off x="19547840"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66040</xdr:rowOff>
    </xdr:from>
    <xdr:to>
      <xdr:col>112</xdr:col>
      <xdr:colOff>38100</xdr:colOff>
      <xdr:row>63</xdr:row>
      <xdr:rowOff>167640</xdr:rowOff>
    </xdr:to>
    <xdr:sp macro="" textlink="">
      <xdr:nvSpPr>
        <xdr:cNvPr id="617" name="楕円 616">
          <a:extLst>
            <a:ext uri="{FF2B5EF4-FFF2-40B4-BE49-F238E27FC236}">
              <a16:creationId xmlns:a16="http://schemas.microsoft.com/office/drawing/2014/main" id="{03D0D1C1-D01C-4DCF-A942-815153431357}"/>
            </a:ext>
          </a:extLst>
        </xdr:cNvPr>
        <xdr:cNvSpPr/>
      </xdr:nvSpPr>
      <xdr:spPr>
        <a:xfrm>
          <a:off x="18735040" y="10627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109220</xdr:rowOff>
    </xdr:from>
    <xdr:to>
      <xdr:col>116</xdr:col>
      <xdr:colOff>63500</xdr:colOff>
      <xdr:row>63</xdr:row>
      <xdr:rowOff>116840</xdr:rowOff>
    </xdr:to>
    <xdr:cxnSp macro="">
      <xdr:nvCxnSpPr>
        <xdr:cNvPr id="618" name="直線コネクタ 617">
          <a:extLst>
            <a:ext uri="{FF2B5EF4-FFF2-40B4-BE49-F238E27FC236}">
              <a16:creationId xmlns:a16="http://schemas.microsoft.com/office/drawing/2014/main" id="{FF14B703-4889-42B6-8F0F-3CECF215C5A5}"/>
            </a:ext>
          </a:extLst>
        </xdr:cNvPr>
        <xdr:cNvCxnSpPr/>
      </xdr:nvCxnSpPr>
      <xdr:spPr>
        <a:xfrm flipV="1">
          <a:off x="18778220" y="1067054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72390</xdr:rowOff>
    </xdr:from>
    <xdr:to>
      <xdr:col>107</xdr:col>
      <xdr:colOff>101600</xdr:colOff>
      <xdr:row>64</xdr:row>
      <xdr:rowOff>2540</xdr:rowOff>
    </xdr:to>
    <xdr:sp macro="" textlink="">
      <xdr:nvSpPr>
        <xdr:cNvPr id="619" name="楕円 618">
          <a:extLst>
            <a:ext uri="{FF2B5EF4-FFF2-40B4-BE49-F238E27FC236}">
              <a16:creationId xmlns:a16="http://schemas.microsoft.com/office/drawing/2014/main" id="{0C48EBB8-1530-459F-A4B8-0E1876094BF8}"/>
            </a:ext>
          </a:extLst>
        </xdr:cNvPr>
        <xdr:cNvSpPr/>
      </xdr:nvSpPr>
      <xdr:spPr>
        <a:xfrm>
          <a:off x="17937480" y="10633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116840</xdr:rowOff>
    </xdr:from>
    <xdr:to>
      <xdr:col>111</xdr:col>
      <xdr:colOff>177800</xdr:colOff>
      <xdr:row>63</xdr:row>
      <xdr:rowOff>123190</xdr:rowOff>
    </xdr:to>
    <xdr:cxnSp macro="">
      <xdr:nvCxnSpPr>
        <xdr:cNvPr id="620" name="直線コネクタ 619">
          <a:extLst>
            <a:ext uri="{FF2B5EF4-FFF2-40B4-BE49-F238E27FC236}">
              <a16:creationId xmlns:a16="http://schemas.microsoft.com/office/drawing/2014/main" id="{B8979673-30E0-4F55-B89B-53ED2D61E3A3}"/>
            </a:ext>
          </a:extLst>
        </xdr:cNvPr>
        <xdr:cNvCxnSpPr/>
      </xdr:nvCxnSpPr>
      <xdr:spPr>
        <a:xfrm flipV="1">
          <a:off x="17988280" y="1067816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81280</xdr:rowOff>
    </xdr:from>
    <xdr:to>
      <xdr:col>102</xdr:col>
      <xdr:colOff>165100</xdr:colOff>
      <xdr:row>64</xdr:row>
      <xdr:rowOff>11430</xdr:rowOff>
    </xdr:to>
    <xdr:sp macro="" textlink="">
      <xdr:nvSpPr>
        <xdr:cNvPr id="621" name="楕円 620">
          <a:extLst>
            <a:ext uri="{FF2B5EF4-FFF2-40B4-BE49-F238E27FC236}">
              <a16:creationId xmlns:a16="http://schemas.microsoft.com/office/drawing/2014/main" id="{BFB5C6F8-419A-43C4-A25E-9DF2A29C1A63}"/>
            </a:ext>
          </a:extLst>
        </xdr:cNvPr>
        <xdr:cNvSpPr/>
      </xdr:nvSpPr>
      <xdr:spPr>
        <a:xfrm>
          <a:off x="17162780" y="10642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123190</xdr:rowOff>
    </xdr:from>
    <xdr:to>
      <xdr:col>107</xdr:col>
      <xdr:colOff>50800</xdr:colOff>
      <xdr:row>63</xdr:row>
      <xdr:rowOff>132080</xdr:rowOff>
    </xdr:to>
    <xdr:cxnSp macro="">
      <xdr:nvCxnSpPr>
        <xdr:cNvPr id="622" name="直線コネクタ 621">
          <a:extLst>
            <a:ext uri="{FF2B5EF4-FFF2-40B4-BE49-F238E27FC236}">
              <a16:creationId xmlns:a16="http://schemas.microsoft.com/office/drawing/2014/main" id="{3BF3311B-FE81-4756-A89D-4020C2A77384}"/>
            </a:ext>
          </a:extLst>
        </xdr:cNvPr>
        <xdr:cNvCxnSpPr/>
      </xdr:nvCxnSpPr>
      <xdr:spPr>
        <a:xfrm flipV="1">
          <a:off x="17213580" y="1068451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138430</xdr:rowOff>
    </xdr:from>
    <xdr:to>
      <xdr:col>98</xdr:col>
      <xdr:colOff>38100</xdr:colOff>
      <xdr:row>64</xdr:row>
      <xdr:rowOff>68580</xdr:rowOff>
    </xdr:to>
    <xdr:sp macro="" textlink="">
      <xdr:nvSpPr>
        <xdr:cNvPr id="623" name="楕円 622">
          <a:extLst>
            <a:ext uri="{FF2B5EF4-FFF2-40B4-BE49-F238E27FC236}">
              <a16:creationId xmlns:a16="http://schemas.microsoft.com/office/drawing/2014/main" id="{DACAC6E6-3EF3-4B22-AE0F-FE517A74A39A}"/>
            </a:ext>
          </a:extLst>
        </xdr:cNvPr>
        <xdr:cNvSpPr/>
      </xdr:nvSpPr>
      <xdr:spPr>
        <a:xfrm>
          <a:off x="16388080" y="10699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132080</xdr:rowOff>
    </xdr:from>
    <xdr:to>
      <xdr:col>102</xdr:col>
      <xdr:colOff>114300</xdr:colOff>
      <xdr:row>64</xdr:row>
      <xdr:rowOff>17780</xdr:rowOff>
    </xdr:to>
    <xdr:cxnSp macro="">
      <xdr:nvCxnSpPr>
        <xdr:cNvPr id="624" name="直線コネクタ 623">
          <a:extLst>
            <a:ext uri="{FF2B5EF4-FFF2-40B4-BE49-F238E27FC236}">
              <a16:creationId xmlns:a16="http://schemas.microsoft.com/office/drawing/2014/main" id="{8857073F-6A6B-4259-89C6-D23F179F25FE}"/>
            </a:ext>
          </a:extLst>
        </xdr:cNvPr>
        <xdr:cNvCxnSpPr/>
      </xdr:nvCxnSpPr>
      <xdr:spPr>
        <a:xfrm flipV="1">
          <a:off x="16431260" y="1069340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a:extLst>
            <a:ext uri="{FF2B5EF4-FFF2-40B4-BE49-F238E27FC236}">
              <a16:creationId xmlns:a16="http://schemas.microsoft.com/office/drawing/2014/main" id="{7A7360C4-5296-4C55-9D59-5C34573561FA}"/>
            </a:ext>
          </a:extLst>
        </xdr:cNvPr>
        <xdr:cNvSpPr txBox="1"/>
      </xdr:nvSpPr>
      <xdr:spPr>
        <a:xfrm>
          <a:off x="18561127" y="1012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a:extLst>
            <a:ext uri="{FF2B5EF4-FFF2-40B4-BE49-F238E27FC236}">
              <a16:creationId xmlns:a16="http://schemas.microsoft.com/office/drawing/2014/main" id="{FD1FA001-A7CF-4FC0-82E0-C93723009483}"/>
            </a:ext>
          </a:extLst>
        </xdr:cNvPr>
        <xdr:cNvSpPr txBox="1"/>
      </xdr:nvSpPr>
      <xdr:spPr>
        <a:xfrm>
          <a:off x="17776267" y="1013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a:extLst>
            <a:ext uri="{FF2B5EF4-FFF2-40B4-BE49-F238E27FC236}">
              <a16:creationId xmlns:a16="http://schemas.microsoft.com/office/drawing/2014/main" id="{34BEBC29-9667-4FA5-808F-1B34D2B4C08B}"/>
            </a:ext>
          </a:extLst>
        </xdr:cNvPr>
        <xdr:cNvSpPr txBox="1"/>
      </xdr:nvSpPr>
      <xdr:spPr>
        <a:xfrm>
          <a:off x="1700156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a:extLst>
            <a:ext uri="{FF2B5EF4-FFF2-40B4-BE49-F238E27FC236}">
              <a16:creationId xmlns:a16="http://schemas.microsoft.com/office/drawing/2014/main" id="{C332548F-183A-4A2D-BEC9-7EE9584AE741}"/>
            </a:ext>
          </a:extLst>
        </xdr:cNvPr>
        <xdr:cNvSpPr txBox="1"/>
      </xdr:nvSpPr>
      <xdr:spPr>
        <a:xfrm>
          <a:off x="1622686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158767</xdr:rowOff>
    </xdr:from>
    <xdr:ext cx="469744" cy="259045"/>
    <xdr:sp macro="" textlink="">
      <xdr:nvSpPr>
        <xdr:cNvPr id="629" name="n_1mainValue【学校施設】&#10;一人当たり面積">
          <a:extLst>
            <a:ext uri="{FF2B5EF4-FFF2-40B4-BE49-F238E27FC236}">
              <a16:creationId xmlns:a16="http://schemas.microsoft.com/office/drawing/2014/main" id="{91B39D87-52FA-4E83-A4CF-93EBDB1B97EE}"/>
            </a:ext>
          </a:extLst>
        </xdr:cNvPr>
        <xdr:cNvSpPr txBox="1"/>
      </xdr:nvSpPr>
      <xdr:spPr>
        <a:xfrm>
          <a:off x="18561127" y="1072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165117</xdr:rowOff>
    </xdr:from>
    <xdr:ext cx="469744" cy="259045"/>
    <xdr:sp macro="" textlink="">
      <xdr:nvSpPr>
        <xdr:cNvPr id="630" name="n_2mainValue【学校施設】&#10;一人当たり面積">
          <a:extLst>
            <a:ext uri="{FF2B5EF4-FFF2-40B4-BE49-F238E27FC236}">
              <a16:creationId xmlns:a16="http://schemas.microsoft.com/office/drawing/2014/main" id="{30C5DF0C-8259-476A-A8B9-DA53237FAA1D}"/>
            </a:ext>
          </a:extLst>
        </xdr:cNvPr>
        <xdr:cNvSpPr txBox="1"/>
      </xdr:nvSpPr>
      <xdr:spPr>
        <a:xfrm>
          <a:off x="17776267"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2557</xdr:rowOff>
    </xdr:from>
    <xdr:ext cx="469744" cy="259045"/>
    <xdr:sp macro="" textlink="">
      <xdr:nvSpPr>
        <xdr:cNvPr id="631" name="n_3mainValue【学校施設】&#10;一人当たり面積">
          <a:extLst>
            <a:ext uri="{FF2B5EF4-FFF2-40B4-BE49-F238E27FC236}">
              <a16:creationId xmlns:a16="http://schemas.microsoft.com/office/drawing/2014/main" id="{2A73E6EB-94B0-40BB-9955-2F6E95F9D1F1}"/>
            </a:ext>
          </a:extLst>
        </xdr:cNvPr>
        <xdr:cNvSpPr txBox="1"/>
      </xdr:nvSpPr>
      <xdr:spPr>
        <a:xfrm>
          <a:off x="1700156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59707</xdr:rowOff>
    </xdr:from>
    <xdr:ext cx="469744" cy="259045"/>
    <xdr:sp macro="" textlink="">
      <xdr:nvSpPr>
        <xdr:cNvPr id="632" name="n_4mainValue【学校施設】&#10;一人当たり面積">
          <a:extLst>
            <a:ext uri="{FF2B5EF4-FFF2-40B4-BE49-F238E27FC236}">
              <a16:creationId xmlns:a16="http://schemas.microsoft.com/office/drawing/2014/main" id="{2B2B2C0B-7FEE-4523-9F63-6E66BA9355DE}"/>
            </a:ext>
          </a:extLst>
        </xdr:cNvPr>
        <xdr:cNvSpPr txBox="1"/>
      </xdr:nvSpPr>
      <xdr:spPr>
        <a:xfrm>
          <a:off x="16226867" y="1078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FECADF29-EE2E-42A8-BB59-76FE79A5DB1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6141722A-AAB7-45BF-BB02-5A9A3A773B3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687373FC-4753-4DC2-AF70-ECAFBF5372E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4B344269-F146-415F-8CF1-48F2EB2803C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A46742E1-D92F-4B23-8EA7-E4C310E94CF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947D083E-09BA-4627-BA8F-E7B7E2A4222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73A48F75-747B-4A17-BC57-CC8CC4E364E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E5E4CF22-6914-4EFC-9C46-318490D56B6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CE2ED55E-33A1-45A5-A7E6-D816DBDF3CF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FB2DA526-BCD0-4C19-99B7-234761B7D72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6CF8C8EE-CA56-4EC4-9D07-C7F5AF8B2CE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17E4F0F6-5D99-4611-9CE1-B1A4B8CC3427}"/>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07671985-FF11-436A-84BC-0E4502876FB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C12052B1-BA7D-4358-9684-A6BFFBB814CF}"/>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11D082A8-6118-4819-9231-085D34BCDC19}"/>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2E47644C-3F4B-4213-86EB-BF5FB6653D8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77CBEE9A-26C7-4842-BEBB-9B4FC4DF57B1}"/>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E1327A59-088A-41BD-88AB-68D644D59D6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22A3F4F6-B491-4871-AED7-EB2D65D6AC6F}"/>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37598690-45A8-4156-A3DD-299318C832B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64CD8FF5-7329-48C4-B786-355455B39C9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D47672FF-FDD7-44B4-A40B-CC912855E6B2}"/>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AF788FD6-3205-4E84-A923-298F805BC57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AC69A566-FB3E-4C5C-84F2-84AD9C20F77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3EB46322-FF20-49DF-92FB-84B84788DF0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A3EB5BBD-1803-40D2-BE50-EB14CA203CE3}"/>
            </a:ext>
          </a:extLst>
        </xdr:cNvPr>
        <xdr:cNvCxnSpPr/>
      </xdr:nvCxnSpPr>
      <xdr:spPr>
        <a:xfrm flipV="1">
          <a:off x="14375764"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9F82516F-BE9F-4E4D-9A1E-31EB1E30FE4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B1599BF5-0C7F-460E-B643-90ACAB8E06C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4318F38C-9B96-407C-B57A-AA1E239E05BB}"/>
            </a:ext>
          </a:extLst>
        </xdr:cNvPr>
        <xdr:cNvSpPr txBox="1"/>
      </xdr:nvSpPr>
      <xdr:spPr>
        <a:xfrm>
          <a:off x="1441450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69784542-C559-41E2-9779-7A9659CB7636}"/>
            </a:ext>
          </a:extLst>
        </xdr:cNvPr>
        <xdr:cNvCxnSpPr/>
      </xdr:nvCxnSpPr>
      <xdr:spPr>
        <a:xfrm>
          <a:off x="1428750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663" name="【児童館】&#10;有形固定資産減価償却率平均値テキスト">
          <a:extLst>
            <a:ext uri="{FF2B5EF4-FFF2-40B4-BE49-F238E27FC236}">
              <a16:creationId xmlns:a16="http://schemas.microsoft.com/office/drawing/2014/main" id="{D68F0481-318D-4EBA-B5ED-ABE0042B2241}"/>
            </a:ext>
          </a:extLst>
        </xdr:cNvPr>
        <xdr:cNvSpPr txBox="1"/>
      </xdr:nvSpPr>
      <xdr:spPr>
        <a:xfrm>
          <a:off x="14414500" y="13542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FE93AB4A-C4BA-4A20-BE06-B1C184029EDE}"/>
            </a:ext>
          </a:extLst>
        </xdr:cNvPr>
        <xdr:cNvSpPr/>
      </xdr:nvSpPr>
      <xdr:spPr>
        <a:xfrm>
          <a:off x="14325600" y="13686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9631546A-E518-44F9-A3EE-F7FDFAEC7087}"/>
            </a:ext>
          </a:extLst>
        </xdr:cNvPr>
        <xdr:cNvSpPr/>
      </xdr:nvSpPr>
      <xdr:spPr>
        <a:xfrm>
          <a:off x="13578840" y="136559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2431FC87-11A8-475B-91EE-78DB7CD0D579}"/>
            </a:ext>
          </a:extLst>
        </xdr:cNvPr>
        <xdr:cNvSpPr/>
      </xdr:nvSpPr>
      <xdr:spPr>
        <a:xfrm>
          <a:off x="12804140" y="13662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82FFD4E7-34C8-4E6A-BB16-EB1C8CE22C88}"/>
            </a:ext>
          </a:extLst>
        </xdr:cNvPr>
        <xdr:cNvSpPr/>
      </xdr:nvSpPr>
      <xdr:spPr>
        <a:xfrm>
          <a:off x="12029440" y="13631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8221E07B-496B-44BC-BB91-D6109D3D6C2D}"/>
            </a:ext>
          </a:extLst>
        </xdr:cNvPr>
        <xdr:cNvSpPr/>
      </xdr:nvSpPr>
      <xdr:spPr>
        <a:xfrm>
          <a:off x="11231880" y="13727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AA858867-2204-4D05-B9EA-3506DC226FC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91DD7B0-8770-4CD0-A239-E53D24EF3D5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7D5B5C65-E0E9-464B-8C36-AAB17A47753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234AA20B-BDAC-4CC7-B778-AFC6F4A51F4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A92FDC47-7FDC-4B58-9F4F-07A4C2C30CA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74" name="楕円 673">
          <a:extLst>
            <a:ext uri="{FF2B5EF4-FFF2-40B4-BE49-F238E27FC236}">
              <a16:creationId xmlns:a16="http://schemas.microsoft.com/office/drawing/2014/main" id="{55919762-985E-4CD7-8221-3344433D94BC}"/>
            </a:ext>
          </a:extLst>
        </xdr:cNvPr>
        <xdr:cNvSpPr/>
      </xdr:nvSpPr>
      <xdr:spPr>
        <a:xfrm>
          <a:off x="14325600" y="138660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97989</xdr:rowOff>
    </xdr:from>
    <xdr:ext cx="405111" cy="259045"/>
    <xdr:sp macro="" textlink="">
      <xdr:nvSpPr>
        <xdr:cNvPr id="675" name="【児童館】&#10;有形固定資産減価償却率該当値テキスト">
          <a:extLst>
            <a:ext uri="{FF2B5EF4-FFF2-40B4-BE49-F238E27FC236}">
              <a16:creationId xmlns:a16="http://schemas.microsoft.com/office/drawing/2014/main" id="{0C23D0A8-76D5-47F8-BE7D-A734B738E17D}"/>
            </a:ext>
          </a:extLst>
        </xdr:cNvPr>
        <xdr:cNvSpPr txBox="1"/>
      </xdr:nvSpPr>
      <xdr:spPr>
        <a:xfrm>
          <a:off x="14414500" y="1384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72208</xdr:rowOff>
    </xdr:from>
    <xdr:to>
      <xdr:col>81</xdr:col>
      <xdr:colOff>101600</xdr:colOff>
      <xdr:row>83</xdr:row>
      <xdr:rowOff>2358</xdr:rowOff>
    </xdr:to>
    <xdr:sp macro="" textlink="">
      <xdr:nvSpPr>
        <xdr:cNvPr id="676" name="楕円 675">
          <a:extLst>
            <a:ext uri="{FF2B5EF4-FFF2-40B4-BE49-F238E27FC236}">
              <a16:creationId xmlns:a16="http://schemas.microsoft.com/office/drawing/2014/main" id="{3A0B950F-CC21-48CA-B9B3-8227DFDC785B}"/>
            </a:ext>
          </a:extLst>
        </xdr:cNvPr>
        <xdr:cNvSpPr/>
      </xdr:nvSpPr>
      <xdr:spPr>
        <a:xfrm>
          <a:off x="13578840" y="13818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123008</xdr:rowOff>
    </xdr:from>
    <xdr:to>
      <xdr:col>85</xdr:col>
      <xdr:colOff>127000</xdr:colOff>
      <xdr:row>82</xdr:row>
      <xdr:rowOff>170362</xdr:rowOff>
    </xdr:to>
    <xdr:cxnSp macro="">
      <xdr:nvCxnSpPr>
        <xdr:cNvPr id="677" name="直線コネクタ 676">
          <a:extLst>
            <a:ext uri="{FF2B5EF4-FFF2-40B4-BE49-F238E27FC236}">
              <a16:creationId xmlns:a16="http://schemas.microsoft.com/office/drawing/2014/main" id="{A6FD4D9A-C842-4FA2-A7C2-2934CCE7B1F6}"/>
            </a:ext>
          </a:extLst>
        </xdr:cNvPr>
        <xdr:cNvCxnSpPr/>
      </xdr:nvCxnSpPr>
      <xdr:spPr>
        <a:xfrm>
          <a:off x="13629640" y="13869488"/>
          <a:ext cx="74676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78" name="楕円 677">
          <a:extLst>
            <a:ext uri="{FF2B5EF4-FFF2-40B4-BE49-F238E27FC236}">
              <a16:creationId xmlns:a16="http://schemas.microsoft.com/office/drawing/2014/main" id="{F2676070-9521-4066-9E87-D4FAFEE7D31F}"/>
            </a:ext>
          </a:extLst>
        </xdr:cNvPr>
        <xdr:cNvSpPr/>
      </xdr:nvSpPr>
      <xdr:spPr>
        <a:xfrm>
          <a:off x="1280414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72389</xdr:rowOff>
    </xdr:from>
    <xdr:to>
      <xdr:col>81</xdr:col>
      <xdr:colOff>50800</xdr:colOff>
      <xdr:row>82</xdr:row>
      <xdr:rowOff>123008</xdr:rowOff>
    </xdr:to>
    <xdr:cxnSp macro="">
      <xdr:nvCxnSpPr>
        <xdr:cNvPr id="679" name="直線コネクタ 678">
          <a:extLst>
            <a:ext uri="{FF2B5EF4-FFF2-40B4-BE49-F238E27FC236}">
              <a16:creationId xmlns:a16="http://schemas.microsoft.com/office/drawing/2014/main" id="{73342FE7-FA02-42E4-9B5A-BCAB1E6309AB}"/>
            </a:ext>
          </a:extLst>
        </xdr:cNvPr>
        <xdr:cNvCxnSpPr/>
      </xdr:nvCxnSpPr>
      <xdr:spPr>
        <a:xfrm>
          <a:off x="12854940" y="13818869"/>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140788</xdr:rowOff>
    </xdr:from>
    <xdr:to>
      <xdr:col>72</xdr:col>
      <xdr:colOff>38100</xdr:colOff>
      <xdr:row>82</xdr:row>
      <xdr:rowOff>70938</xdr:rowOff>
    </xdr:to>
    <xdr:sp macro="" textlink="">
      <xdr:nvSpPr>
        <xdr:cNvPr id="680" name="楕円 679">
          <a:extLst>
            <a:ext uri="{FF2B5EF4-FFF2-40B4-BE49-F238E27FC236}">
              <a16:creationId xmlns:a16="http://schemas.microsoft.com/office/drawing/2014/main" id="{55604E95-DBB9-4751-9500-478EB90CFB09}"/>
            </a:ext>
          </a:extLst>
        </xdr:cNvPr>
        <xdr:cNvSpPr/>
      </xdr:nvSpPr>
      <xdr:spPr>
        <a:xfrm>
          <a:off x="12029440" y="13719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20138</xdr:rowOff>
    </xdr:from>
    <xdr:to>
      <xdr:col>76</xdr:col>
      <xdr:colOff>114300</xdr:colOff>
      <xdr:row>82</xdr:row>
      <xdr:rowOff>72389</xdr:rowOff>
    </xdr:to>
    <xdr:cxnSp macro="">
      <xdr:nvCxnSpPr>
        <xdr:cNvPr id="681" name="直線コネクタ 680">
          <a:extLst>
            <a:ext uri="{FF2B5EF4-FFF2-40B4-BE49-F238E27FC236}">
              <a16:creationId xmlns:a16="http://schemas.microsoft.com/office/drawing/2014/main" id="{55CDE1DE-1DF8-439D-9F2E-30E2DF63F976}"/>
            </a:ext>
          </a:extLst>
        </xdr:cNvPr>
        <xdr:cNvCxnSpPr/>
      </xdr:nvCxnSpPr>
      <xdr:spPr>
        <a:xfrm>
          <a:off x="12072620" y="13766618"/>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88537</xdr:rowOff>
    </xdr:from>
    <xdr:to>
      <xdr:col>67</xdr:col>
      <xdr:colOff>101600</xdr:colOff>
      <xdr:row>82</xdr:row>
      <xdr:rowOff>18687</xdr:rowOff>
    </xdr:to>
    <xdr:sp macro="" textlink="">
      <xdr:nvSpPr>
        <xdr:cNvPr id="682" name="楕円 681">
          <a:extLst>
            <a:ext uri="{FF2B5EF4-FFF2-40B4-BE49-F238E27FC236}">
              <a16:creationId xmlns:a16="http://schemas.microsoft.com/office/drawing/2014/main" id="{1E016EEF-0A46-4364-B131-5C6ADB0087D3}"/>
            </a:ext>
          </a:extLst>
        </xdr:cNvPr>
        <xdr:cNvSpPr/>
      </xdr:nvSpPr>
      <xdr:spPr>
        <a:xfrm>
          <a:off x="11231880" y="13667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139337</xdr:rowOff>
    </xdr:from>
    <xdr:to>
      <xdr:col>71</xdr:col>
      <xdr:colOff>177800</xdr:colOff>
      <xdr:row>82</xdr:row>
      <xdr:rowOff>20138</xdr:rowOff>
    </xdr:to>
    <xdr:cxnSp macro="">
      <xdr:nvCxnSpPr>
        <xdr:cNvPr id="683" name="直線コネクタ 682">
          <a:extLst>
            <a:ext uri="{FF2B5EF4-FFF2-40B4-BE49-F238E27FC236}">
              <a16:creationId xmlns:a16="http://schemas.microsoft.com/office/drawing/2014/main" id="{FA2C4182-8EE2-460C-A894-7C67DE87A5F6}"/>
            </a:ext>
          </a:extLst>
        </xdr:cNvPr>
        <xdr:cNvCxnSpPr/>
      </xdr:nvCxnSpPr>
      <xdr:spPr>
        <a:xfrm>
          <a:off x="11282680" y="13718177"/>
          <a:ext cx="78994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84" name="n_1aveValue【児童館】&#10;有形固定資産減価償却率">
          <a:extLst>
            <a:ext uri="{FF2B5EF4-FFF2-40B4-BE49-F238E27FC236}">
              <a16:creationId xmlns:a16="http://schemas.microsoft.com/office/drawing/2014/main" id="{34EA507E-E330-4B23-963C-92D5F4D7FF40}"/>
            </a:ext>
          </a:extLst>
        </xdr:cNvPr>
        <xdr:cNvSpPr txBox="1"/>
      </xdr:nvSpPr>
      <xdr:spPr>
        <a:xfrm>
          <a:off x="13437244" y="1343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5" name="n_2aveValue【児童館】&#10;有形固定資産減価償却率">
          <a:extLst>
            <a:ext uri="{FF2B5EF4-FFF2-40B4-BE49-F238E27FC236}">
              <a16:creationId xmlns:a16="http://schemas.microsoft.com/office/drawing/2014/main" id="{3DD8452B-91A5-4C73-9F91-682DAB7FE147}"/>
            </a:ext>
          </a:extLst>
        </xdr:cNvPr>
        <xdr:cNvSpPr txBox="1"/>
      </xdr:nvSpPr>
      <xdr:spPr>
        <a:xfrm>
          <a:off x="12675244" y="1344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686" name="n_3aveValue【児童館】&#10;有形固定資産減価償却率">
          <a:extLst>
            <a:ext uri="{FF2B5EF4-FFF2-40B4-BE49-F238E27FC236}">
              <a16:creationId xmlns:a16="http://schemas.microsoft.com/office/drawing/2014/main" id="{2CD4F270-725A-4BAF-94C3-33B47DB821E4}"/>
            </a:ext>
          </a:extLst>
        </xdr:cNvPr>
        <xdr:cNvSpPr txBox="1"/>
      </xdr:nvSpPr>
      <xdr:spPr>
        <a:xfrm>
          <a:off x="11900544" y="1341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70229</xdr:rowOff>
    </xdr:from>
    <xdr:ext cx="405111" cy="259045"/>
    <xdr:sp macro="" textlink="">
      <xdr:nvSpPr>
        <xdr:cNvPr id="687" name="n_4aveValue【児童館】&#10;有形固定資産減価償却率">
          <a:extLst>
            <a:ext uri="{FF2B5EF4-FFF2-40B4-BE49-F238E27FC236}">
              <a16:creationId xmlns:a16="http://schemas.microsoft.com/office/drawing/2014/main" id="{47213087-F95A-46E7-A21B-AF2817ED3BF4}"/>
            </a:ext>
          </a:extLst>
        </xdr:cNvPr>
        <xdr:cNvSpPr txBox="1"/>
      </xdr:nvSpPr>
      <xdr:spPr>
        <a:xfrm>
          <a:off x="11102984" y="1381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164935</xdr:rowOff>
    </xdr:from>
    <xdr:ext cx="405111" cy="259045"/>
    <xdr:sp macro="" textlink="">
      <xdr:nvSpPr>
        <xdr:cNvPr id="688" name="n_1mainValue【児童館】&#10;有形固定資産減価償却率">
          <a:extLst>
            <a:ext uri="{FF2B5EF4-FFF2-40B4-BE49-F238E27FC236}">
              <a16:creationId xmlns:a16="http://schemas.microsoft.com/office/drawing/2014/main" id="{5C9C837F-0D2F-454D-B550-3DC4023C956A}"/>
            </a:ext>
          </a:extLst>
        </xdr:cNvPr>
        <xdr:cNvSpPr txBox="1"/>
      </xdr:nvSpPr>
      <xdr:spPr>
        <a:xfrm>
          <a:off x="13437244" y="1391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89" name="n_2mainValue【児童館】&#10;有形固定資産減価償却率">
          <a:extLst>
            <a:ext uri="{FF2B5EF4-FFF2-40B4-BE49-F238E27FC236}">
              <a16:creationId xmlns:a16="http://schemas.microsoft.com/office/drawing/2014/main" id="{314D6474-39D6-44EA-8A14-6F948A2C52E9}"/>
            </a:ext>
          </a:extLst>
        </xdr:cNvPr>
        <xdr:cNvSpPr txBox="1"/>
      </xdr:nvSpPr>
      <xdr:spPr>
        <a:xfrm>
          <a:off x="12675244"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62065</xdr:rowOff>
    </xdr:from>
    <xdr:ext cx="405111" cy="259045"/>
    <xdr:sp macro="" textlink="">
      <xdr:nvSpPr>
        <xdr:cNvPr id="690" name="n_3mainValue【児童館】&#10;有形固定資産減価償却率">
          <a:extLst>
            <a:ext uri="{FF2B5EF4-FFF2-40B4-BE49-F238E27FC236}">
              <a16:creationId xmlns:a16="http://schemas.microsoft.com/office/drawing/2014/main" id="{60234131-B589-4BED-BE50-3E2FEDDDF6AD}"/>
            </a:ext>
          </a:extLst>
        </xdr:cNvPr>
        <xdr:cNvSpPr txBox="1"/>
      </xdr:nvSpPr>
      <xdr:spPr>
        <a:xfrm>
          <a:off x="11900544" y="13808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35214</xdr:rowOff>
    </xdr:from>
    <xdr:ext cx="405111" cy="259045"/>
    <xdr:sp macro="" textlink="">
      <xdr:nvSpPr>
        <xdr:cNvPr id="691" name="n_4mainValue【児童館】&#10;有形固定資産減価償却率">
          <a:extLst>
            <a:ext uri="{FF2B5EF4-FFF2-40B4-BE49-F238E27FC236}">
              <a16:creationId xmlns:a16="http://schemas.microsoft.com/office/drawing/2014/main" id="{AB2A20AF-6573-4205-9851-443656EF1CD3}"/>
            </a:ext>
          </a:extLst>
        </xdr:cNvPr>
        <xdr:cNvSpPr txBox="1"/>
      </xdr:nvSpPr>
      <xdr:spPr>
        <a:xfrm>
          <a:off x="11102984" y="1344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61BB0B75-C849-4D7E-AF74-BF18A0E3C6F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45CFEC58-E367-4442-9CEC-7A1CCEE4196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A0D4C20D-ADF0-4995-8DF3-9AEEE3D78E2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E94B06B4-C151-454A-BF97-B34B2A72EE6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C4766D52-574A-4971-BF5D-7F2244A76AD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4A72B9BE-E9B3-47FF-8B6F-BA202D1D316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4F202523-0EA7-42E3-BC51-DEFB19BAFD5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8D467EE0-79DD-4758-9FA4-8CBED0B1AF2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9F45B721-4BAF-4472-9848-B1EF7FD96D5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D6DEB4EA-7669-42F3-824F-E5ECFD04D1B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6B76C61C-9914-4567-8C38-51735BBB1F8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E8C29B1C-FC04-4C8D-B018-01BD750D286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50937A1B-1452-4E32-A104-75767E3AE85B}"/>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D09EA6A9-776B-42C2-9820-06CB76EC3941}"/>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1C00E83F-3831-4562-8448-09D05849C0C8}"/>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B168C19D-0632-4F2B-9514-1DE56BB3F7B5}"/>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5D79C518-5295-4FF6-8862-B65275F7CDE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633D728F-5EC8-48AE-9A2D-122B53A6D7B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294D9FAE-7928-4A3A-B9A1-6813AB4873B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60E101F4-20AA-42BD-907F-EC9789E7783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48587E7C-928A-4823-9767-2FFC2227B7B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D19D9E15-0528-4C08-9C2B-23A18C3C429A}"/>
            </a:ext>
          </a:extLst>
        </xdr:cNvPr>
        <xdr:cNvCxnSpPr/>
      </xdr:nvCxnSpPr>
      <xdr:spPr>
        <a:xfrm flipV="1">
          <a:off x="19509104" y="130035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336DF571-3F70-4C33-9DDE-C1CCB4DDF2B9}"/>
            </a:ext>
          </a:extLst>
        </xdr:cNvPr>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82AADB37-A1A5-41C7-B3D2-6B61B0921F50}"/>
            </a:ext>
          </a:extLst>
        </xdr:cNvPr>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B162A086-C398-4894-AAF6-17BD84BE6CDC}"/>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E394974B-1AC0-472E-9222-5BF00C34C1BE}"/>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8" name="【児童館】&#10;一人当たり面積平均値テキスト">
          <a:extLst>
            <a:ext uri="{FF2B5EF4-FFF2-40B4-BE49-F238E27FC236}">
              <a16:creationId xmlns:a16="http://schemas.microsoft.com/office/drawing/2014/main" id="{62381254-12F1-496A-B502-06422A3B9184}"/>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0A5547C3-D3A2-4B54-AD6F-DE3159A26E2B}"/>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E7757E7C-0671-445C-8248-118216F8D1AE}"/>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E2C4947D-EAB2-49C1-B239-243AEF614C56}"/>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7F02EF01-C57A-4252-9BC2-37AA023F47F0}"/>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E0599D05-8109-4580-9916-1971B0D4F8C3}"/>
            </a:ext>
          </a:extLst>
        </xdr:cNvPr>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712994CA-C523-4E2F-9A88-6E7FA4A6121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D52783E6-E4A0-4722-9C06-EC30547DBDB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D3EF5A3F-0A74-4F1D-BD96-C0C611960FC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9D2AB89E-5E4F-4309-B410-7436BC41947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35ABA9CB-160C-4400-8C16-16E7200A228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29" name="楕円 728">
          <a:extLst>
            <a:ext uri="{FF2B5EF4-FFF2-40B4-BE49-F238E27FC236}">
              <a16:creationId xmlns:a16="http://schemas.microsoft.com/office/drawing/2014/main" id="{4CABA4E3-3E3C-40E4-975C-ECF1E5BF1D20}"/>
            </a:ext>
          </a:extLst>
        </xdr:cNvPr>
        <xdr:cNvSpPr/>
      </xdr:nvSpPr>
      <xdr:spPr>
        <a:xfrm>
          <a:off x="194589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730" name="【児童館】&#10;一人当たり面積該当値テキスト">
          <a:extLst>
            <a:ext uri="{FF2B5EF4-FFF2-40B4-BE49-F238E27FC236}">
              <a16:creationId xmlns:a16="http://schemas.microsoft.com/office/drawing/2014/main" id="{1ACF83A1-33CE-4AC5-8DAF-468CD1E1DEF7}"/>
            </a:ext>
          </a:extLst>
        </xdr:cNvPr>
        <xdr:cNvSpPr txBox="1"/>
      </xdr:nvSpPr>
      <xdr:spPr>
        <a:xfrm>
          <a:off x="19547840" y="139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31" name="楕円 730">
          <a:extLst>
            <a:ext uri="{FF2B5EF4-FFF2-40B4-BE49-F238E27FC236}">
              <a16:creationId xmlns:a16="http://schemas.microsoft.com/office/drawing/2014/main" id="{60E3FC0C-13D0-46CC-92A9-BB24A49B9199}"/>
            </a:ext>
          </a:extLst>
        </xdr:cNvPr>
        <xdr:cNvSpPr/>
      </xdr:nvSpPr>
      <xdr:spPr>
        <a:xfrm>
          <a:off x="1873504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732" name="直線コネクタ 731">
          <a:extLst>
            <a:ext uri="{FF2B5EF4-FFF2-40B4-BE49-F238E27FC236}">
              <a16:creationId xmlns:a16="http://schemas.microsoft.com/office/drawing/2014/main" id="{D19782EC-B4D4-43F5-B844-BC6C9DE45B1B}"/>
            </a:ext>
          </a:extLst>
        </xdr:cNvPr>
        <xdr:cNvCxnSpPr/>
      </xdr:nvCxnSpPr>
      <xdr:spPr>
        <a:xfrm>
          <a:off x="18778220" y="14055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733" name="楕円 732">
          <a:extLst>
            <a:ext uri="{FF2B5EF4-FFF2-40B4-BE49-F238E27FC236}">
              <a16:creationId xmlns:a16="http://schemas.microsoft.com/office/drawing/2014/main" id="{8A1BB65B-C784-4AE6-8878-EC37A4E2A00D}"/>
            </a:ext>
          </a:extLst>
        </xdr:cNvPr>
        <xdr:cNvSpPr/>
      </xdr:nvSpPr>
      <xdr:spPr>
        <a:xfrm>
          <a:off x="1793748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734" name="直線コネクタ 733">
          <a:extLst>
            <a:ext uri="{FF2B5EF4-FFF2-40B4-BE49-F238E27FC236}">
              <a16:creationId xmlns:a16="http://schemas.microsoft.com/office/drawing/2014/main" id="{E5CBB774-E5AC-41A9-A031-4CBF237E0BF3}"/>
            </a:ext>
          </a:extLst>
        </xdr:cNvPr>
        <xdr:cNvCxnSpPr/>
      </xdr:nvCxnSpPr>
      <xdr:spPr>
        <a:xfrm>
          <a:off x="17988280" y="14055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35" name="楕円 734">
          <a:extLst>
            <a:ext uri="{FF2B5EF4-FFF2-40B4-BE49-F238E27FC236}">
              <a16:creationId xmlns:a16="http://schemas.microsoft.com/office/drawing/2014/main" id="{AB2E61FE-A8A9-4E4C-BE22-D140BCD3F60E}"/>
            </a:ext>
          </a:extLst>
        </xdr:cNvPr>
        <xdr:cNvSpPr/>
      </xdr:nvSpPr>
      <xdr:spPr>
        <a:xfrm>
          <a:off x="1716278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736" name="直線コネクタ 735">
          <a:extLst>
            <a:ext uri="{FF2B5EF4-FFF2-40B4-BE49-F238E27FC236}">
              <a16:creationId xmlns:a16="http://schemas.microsoft.com/office/drawing/2014/main" id="{487359CA-EC54-48F5-B270-D409342E6B4B}"/>
            </a:ext>
          </a:extLst>
        </xdr:cNvPr>
        <xdr:cNvCxnSpPr/>
      </xdr:nvCxnSpPr>
      <xdr:spPr>
        <a:xfrm>
          <a:off x="17213580" y="14055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737" name="楕円 736">
          <a:extLst>
            <a:ext uri="{FF2B5EF4-FFF2-40B4-BE49-F238E27FC236}">
              <a16:creationId xmlns:a16="http://schemas.microsoft.com/office/drawing/2014/main" id="{350BFED4-A8FC-47B3-9D24-1B377F147685}"/>
            </a:ext>
          </a:extLst>
        </xdr:cNvPr>
        <xdr:cNvSpPr/>
      </xdr:nvSpPr>
      <xdr:spPr>
        <a:xfrm>
          <a:off x="1638808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140970</xdr:rowOff>
    </xdr:to>
    <xdr:cxnSp macro="">
      <xdr:nvCxnSpPr>
        <xdr:cNvPr id="738" name="直線コネクタ 737">
          <a:extLst>
            <a:ext uri="{FF2B5EF4-FFF2-40B4-BE49-F238E27FC236}">
              <a16:creationId xmlns:a16="http://schemas.microsoft.com/office/drawing/2014/main" id="{D99BF94A-471A-4BD7-9F8E-AABEC0ED3B96}"/>
            </a:ext>
          </a:extLst>
        </xdr:cNvPr>
        <xdr:cNvCxnSpPr/>
      </xdr:nvCxnSpPr>
      <xdr:spPr>
        <a:xfrm>
          <a:off x="16431260" y="140550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9" name="n_1aveValue【児童館】&#10;一人当たり面積">
          <a:extLst>
            <a:ext uri="{FF2B5EF4-FFF2-40B4-BE49-F238E27FC236}">
              <a16:creationId xmlns:a16="http://schemas.microsoft.com/office/drawing/2014/main" id="{2FC2FD8A-269E-471A-9A00-B3518457B084}"/>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40" name="n_2aveValue【児童館】&#10;一人当たり面積">
          <a:extLst>
            <a:ext uri="{FF2B5EF4-FFF2-40B4-BE49-F238E27FC236}">
              <a16:creationId xmlns:a16="http://schemas.microsoft.com/office/drawing/2014/main" id="{80B14044-8620-4B4C-9D9C-E566182D3652}"/>
            </a:ext>
          </a:extLst>
        </xdr:cNvPr>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41" name="n_3aveValue【児童館】&#10;一人当たり面積">
          <a:extLst>
            <a:ext uri="{FF2B5EF4-FFF2-40B4-BE49-F238E27FC236}">
              <a16:creationId xmlns:a16="http://schemas.microsoft.com/office/drawing/2014/main" id="{D205C936-B820-40A6-B4E7-BDE375AD9731}"/>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42" name="n_4aveValue【児童館】&#10;一人当たり面積">
          <a:extLst>
            <a:ext uri="{FF2B5EF4-FFF2-40B4-BE49-F238E27FC236}">
              <a16:creationId xmlns:a16="http://schemas.microsoft.com/office/drawing/2014/main" id="{7A2F19E4-7D31-4311-A135-8C5D8FA57FCF}"/>
            </a:ext>
          </a:extLst>
        </xdr:cNvPr>
        <xdr:cNvSpPr txBox="1"/>
      </xdr:nvSpPr>
      <xdr:spPr>
        <a:xfrm>
          <a:off x="162268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743" name="n_1mainValue【児童館】&#10;一人当たり面積">
          <a:extLst>
            <a:ext uri="{FF2B5EF4-FFF2-40B4-BE49-F238E27FC236}">
              <a16:creationId xmlns:a16="http://schemas.microsoft.com/office/drawing/2014/main" id="{0BF8B51D-05E9-484B-ABB9-111E28D9CC77}"/>
            </a:ext>
          </a:extLst>
        </xdr:cNvPr>
        <xdr:cNvSpPr txBox="1"/>
      </xdr:nvSpPr>
      <xdr:spPr>
        <a:xfrm>
          <a:off x="185611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44" name="n_2mainValue【児童館】&#10;一人当たり面積">
          <a:extLst>
            <a:ext uri="{FF2B5EF4-FFF2-40B4-BE49-F238E27FC236}">
              <a16:creationId xmlns:a16="http://schemas.microsoft.com/office/drawing/2014/main" id="{897D7D34-EF64-4C7A-9A9F-303FB40129DC}"/>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45" name="n_3mainValue【児童館】&#10;一人当たり面積">
          <a:extLst>
            <a:ext uri="{FF2B5EF4-FFF2-40B4-BE49-F238E27FC236}">
              <a16:creationId xmlns:a16="http://schemas.microsoft.com/office/drawing/2014/main" id="{C9DD85D3-B209-4BB7-A717-9D500A827C58}"/>
            </a:ext>
          </a:extLst>
        </xdr:cNvPr>
        <xdr:cNvSpPr txBox="1"/>
      </xdr:nvSpPr>
      <xdr:spPr>
        <a:xfrm>
          <a:off x="170015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46" name="n_4mainValue【児童館】&#10;一人当たり面積">
          <a:extLst>
            <a:ext uri="{FF2B5EF4-FFF2-40B4-BE49-F238E27FC236}">
              <a16:creationId xmlns:a16="http://schemas.microsoft.com/office/drawing/2014/main" id="{8B130A73-508C-4196-A123-C2B196F53A02}"/>
            </a:ext>
          </a:extLst>
        </xdr:cNvPr>
        <xdr:cNvSpPr txBox="1"/>
      </xdr:nvSpPr>
      <xdr:spPr>
        <a:xfrm>
          <a:off x="162268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73127C78-88D6-477F-9D30-FE70312C0EC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B74A6BBD-869D-4A51-B20A-E891F8C8AB6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81DCE0D8-1FB0-4185-8A4C-3E1B7411537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49F2A4F5-F1D0-4B0D-A96C-06A293164CB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CF824CC2-AF8C-4124-B851-85A0C4BF927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9AB3EC50-3695-4427-952C-22C5F1B335F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2AA3014E-20AF-4209-A64E-4A33218B77B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EE611F9-75E5-4740-89AC-B03B53FEBC9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D0019D32-1602-4715-A17E-63D7B233A2C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C629D10D-4F3A-4A1E-AA3A-B3770526C5C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CCA3BA4E-79BA-4E97-AF12-39C4381B26F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DAABF1E5-BFA8-4E4C-9D50-1435C8EB850E}"/>
            </a:ext>
          </a:extLst>
        </xdr:cNvPr>
        <xdr:cNvCxnSpPr/>
      </xdr:nvCxnSpPr>
      <xdr:spPr>
        <a:xfrm>
          <a:off x="10960100" y="1834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5D05618C-3807-4027-96EE-47B46EBAE865}"/>
            </a:ext>
          </a:extLst>
        </xdr:cNvPr>
        <xdr:cNvSpPr txBox="1"/>
      </xdr:nvSpPr>
      <xdr:spPr>
        <a:xfrm>
          <a:off x="10602761" y="1821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C5D92029-37FC-4F7B-9574-FFDBA60B3132}"/>
            </a:ext>
          </a:extLst>
        </xdr:cNvPr>
        <xdr:cNvCxnSpPr/>
      </xdr:nvCxnSpPr>
      <xdr:spPr>
        <a:xfrm>
          <a:off x="10960100" y="18070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210F2AEF-0F19-4730-80F4-EFFAEFA8BAB0}"/>
            </a:ext>
          </a:extLst>
        </xdr:cNvPr>
        <xdr:cNvSpPr txBox="1"/>
      </xdr:nvSpPr>
      <xdr:spPr>
        <a:xfrm>
          <a:off x="10602761" y="17932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4F88432A-D883-418B-A890-26593E3D68D6}"/>
            </a:ext>
          </a:extLst>
        </xdr:cNvPr>
        <xdr:cNvCxnSpPr/>
      </xdr:nvCxnSpPr>
      <xdr:spPr>
        <a:xfrm>
          <a:off x="10960100" y="17788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E067CDCD-2FEC-46A5-8351-47010FD222AB}"/>
            </a:ext>
          </a:extLst>
        </xdr:cNvPr>
        <xdr:cNvSpPr txBox="1"/>
      </xdr:nvSpPr>
      <xdr:spPr>
        <a:xfrm>
          <a:off x="10602761" y="17650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307638F9-C719-449B-971C-48467CDDAFDC}"/>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29CC5A27-8B95-4144-8134-766571BC021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68DF2145-F85F-478D-A6C1-29AAB16A5D28}"/>
            </a:ext>
          </a:extLst>
        </xdr:cNvPr>
        <xdr:cNvCxnSpPr/>
      </xdr:nvCxnSpPr>
      <xdr:spPr>
        <a:xfrm>
          <a:off x="10960100" y="17232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0F713970-E9CF-465C-8649-733BE1ABB868}"/>
            </a:ext>
          </a:extLst>
        </xdr:cNvPr>
        <xdr:cNvSpPr txBox="1"/>
      </xdr:nvSpPr>
      <xdr:spPr>
        <a:xfrm>
          <a:off x="10602761" y="17094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9C126FC8-B1E5-43E4-BD90-BA47FC4B60C8}"/>
            </a:ext>
          </a:extLst>
        </xdr:cNvPr>
        <xdr:cNvCxnSpPr/>
      </xdr:nvCxnSpPr>
      <xdr:spPr>
        <a:xfrm>
          <a:off x="10960100" y="169506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8BCE5030-5A60-469A-8F12-B2774D02F021}"/>
            </a:ext>
          </a:extLst>
        </xdr:cNvPr>
        <xdr:cNvSpPr txBox="1"/>
      </xdr:nvSpPr>
      <xdr:spPr>
        <a:xfrm>
          <a:off x="1060276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4BBFBC80-0B2D-4369-99E6-C3F5B29691C9}"/>
            </a:ext>
          </a:extLst>
        </xdr:cNvPr>
        <xdr:cNvCxnSpPr/>
      </xdr:nvCxnSpPr>
      <xdr:spPr>
        <a:xfrm>
          <a:off x="10960100" y="166725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DE45CBE7-F124-4CD8-8C26-BA88E8276E9F}"/>
            </a:ext>
          </a:extLst>
        </xdr:cNvPr>
        <xdr:cNvSpPr txBox="1"/>
      </xdr:nvSpPr>
      <xdr:spPr>
        <a:xfrm>
          <a:off x="10602761" y="165341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86729C83-8A6F-4604-9B5D-C55280F61A9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85AB8F18-97B4-4DC8-85F4-730091A7013B}"/>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4169E5B7-5545-4C49-B6EB-935401E0E13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103D9BB2-FDEC-4546-95CD-259103EEDCA3}"/>
            </a:ext>
          </a:extLst>
        </xdr:cNvPr>
        <xdr:cNvCxnSpPr/>
      </xdr:nvCxnSpPr>
      <xdr:spPr>
        <a:xfrm flipV="1">
          <a:off x="14375764" y="16814482"/>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0B51A964-B7E8-4F09-AB7F-97641DF329C7}"/>
            </a:ext>
          </a:extLst>
        </xdr:cNvPr>
        <xdr:cNvSpPr txBox="1"/>
      </xdr:nvSpPr>
      <xdr:spPr>
        <a:xfrm>
          <a:off x="14414500" y="1817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6077A750-8E99-40F8-A8B2-B01783776A3A}"/>
            </a:ext>
          </a:extLst>
        </xdr:cNvPr>
        <xdr:cNvCxnSpPr/>
      </xdr:nvCxnSpPr>
      <xdr:spPr>
        <a:xfrm>
          <a:off x="14287500" y="18172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FF28EFB0-C108-4B2F-9D9B-A227EDA92BFC}"/>
            </a:ext>
          </a:extLst>
        </xdr:cNvPr>
        <xdr:cNvSpPr txBox="1"/>
      </xdr:nvSpPr>
      <xdr:spPr>
        <a:xfrm>
          <a:off x="14414500" y="165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39FA2A58-5AD2-4788-887E-411C2D81A20C}"/>
            </a:ext>
          </a:extLst>
        </xdr:cNvPr>
        <xdr:cNvCxnSpPr/>
      </xdr:nvCxnSpPr>
      <xdr:spPr>
        <a:xfrm>
          <a:off x="14287500" y="168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780" name="【公民館】&#10;有形固定資産減価償却率平均値テキスト">
          <a:extLst>
            <a:ext uri="{FF2B5EF4-FFF2-40B4-BE49-F238E27FC236}">
              <a16:creationId xmlns:a16="http://schemas.microsoft.com/office/drawing/2014/main" id="{FE8B0C5D-AF83-4B28-BBE3-0002301FCC9D}"/>
            </a:ext>
          </a:extLst>
        </xdr:cNvPr>
        <xdr:cNvSpPr txBox="1"/>
      </xdr:nvSpPr>
      <xdr:spPr>
        <a:xfrm>
          <a:off x="14414500" y="17549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3E094BBE-DD6C-4ADC-9B10-99EE68A83DDA}"/>
            </a:ext>
          </a:extLst>
        </xdr:cNvPr>
        <xdr:cNvSpPr/>
      </xdr:nvSpPr>
      <xdr:spPr>
        <a:xfrm>
          <a:off x="14325600" y="175714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4E44020A-5B74-4B6E-A81A-712161FB41C9}"/>
            </a:ext>
          </a:extLst>
        </xdr:cNvPr>
        <xdr:cNvSpPr/>
      </xdr:nvSpPr>
      <xdr:spPr>
        <a:xfrm>
          <a:off x="13578840" y="17534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99B02A8D-9431-4BEF-8F0A-0E0BC7288F32}"/>
            </a:ext>
          </a:extLst>
        </xdr:cNvPr>
        <xdr:cNvSpPr/>
      </xdr:nvSpPr>
      <xdr:spPr>
        <a:xfrm>
          <a:off x="128041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6099A17E-D417-475C-840F-3E7CE45F5BF8}"/>
            </a:ext>
          </a:extLst>
        </xdr:cNvPr>
        <xdr:cNvSpPr/>
      </xdr:nvSpPr>
      <xdr:spPr>
        <a:xfrm>
          <a:off x="12029440" y="17477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DA75CEF4-FACA-4AF7-8D7A-8C8046CD2859}"/>
            </a:ext>
          </a:extLst>
        </xdr:cNvPr>
        <xdr:cNvSpPr/>
      </xdr:nvSpPr>
      <xdr:spPr>
        <a:xfrm>
          <a:off x="11231880" y="17363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68FA5257-7B61-40D6-B95B-7730CF1232F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2F1D6B95-3FA3-48FC-B7E3-532251FD7EB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6082479A-A17F-43B6-968D-97336008C44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E7504736-003B-4285-9E50-E92C5CD261E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87B057BC-D64B-4515-AC6C-0C55C0D5138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73977</xdr:rowOff>
    </xdr:from>
    <xdr:to>
      <xdr:col>85</xdr:col>
      <xdr:colOff>177800</xdr:colOff>
      <xdr:row>105</xdr:row>
      <xdr:rowOff>4127</xdr:rowOff>
    </xdr:to>
    <xdr:sp macro="" textlink="">
      <xdr:nvSpPr>
        <xdr:cNvPr id="791" name="楕円 790">
          <a:extLst>
            <a:ext uri="{FF2B5EF4-FFF2-40B4-BE49-F238E27FC236}">
              <a16:creationId xmlns:a16="http://schemas.microsoft.com/office/drawing/2014/main" id="{B4DEB6E8-D01C-4D0E-8DBB-3F2C26F1B53D}"/>
            </a:ext>
          </a:extLst>
        </xdr:cNvPr>
        <xdr:cNvSpPr/>
      </xdr:nvSpPr>
      <xdr:spPr>
        <a:xfrm>
          <a:off x="14325600" y="175085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96854</xdr:rowOff>
    </xdr:from>
    <xdr:ext cx="405111" cy="259045"/>
    <xdr:sp macro="" textlink="">
      <xdr:nvSpPr>
        <xdr:cNvPr id="792" name="【公民館】&#10;有形固定資産減価償却率該当値テキスト">
          <a:extLst>
            <a:ext uri="{FF2B5EF4-FFF2-40B4-BE49-F238E27FC236}">
              <a16:creationId xmlns:a16="http://schemas.microsoft.com/office/drawing/2014/main" id="{27374DB9-D589-40E7-A321-DB40CC383E9A}"/>
            </a:ext>
          </a:extLst>
        </xdr:cNvPr>
        <xdr:cNvSpPr txBox="1"/>
      </xdr:nvSpPr>
      <xdr:spPr>
        <a:xfrm>
          <a:off x="14414500" y="1736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45402</xdr:rowOff>
    </xdr:from>
    <xdr:to>
      <xdr:col>81</xdr:col>
      <xdr:colOff>101600</xdr:colOff>
      <xdr:row>104</xdr:row>
      <xdr:rowOff>147002</xdr:rowOff>
    </xdr:to>
    <xdr:sp macro="" textlink="">
      <xdr:nvSpPr>
        <xdr:cNvPr id="793" name="楕円 792">
          <a:extLst>
            <a:ext uri="{FF2B5EF4-FFF2-40B4-BE49-F238E27FC236}">
              <a16:creationId xmlns:a16="http://schemas.microsoft.com/office/drawing/2014/main" id="{636885BC-11D1-480F-B510-A51F1280A68C}"/>
            </a:ext>
          </a:extLst>
        </xdr:cNvPr>
        <xdr:cNvSpPr/>
      </xdr:nvSpPr>
      <xdr:spPr>
        <a:xfrm>
          <a:off x="13578840" y="174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96202</xdr:rowOff>
    </xdr:from>
    <xdr:to>
      <xdr:col>85</xdr:col>
      <xdr:colOff>127000</xdr:colOff>
      <xdr:row>104</xdr:row>
      <xdr:rowOff>124777</xdr:rowOff>
    </xdr:to>
    <xdr:cxnSp macro="">
      <xdr:nvCxnSpPr>
        <xdr:cNvPr id="794" name="直線コネクタ 793">
          <a:extLst>
            <a:ext uri="{FF2B5EF4-FFF2-40B4-BE49-F238E27FC236}">
              <a16:creationId xmlns:a16="http://schemas.microsoft.com/office/drawing/2014/main" id="{23DFC2FA-C1CE-496A-9F3C-B80C2C1F1F03}"/>
            </a:ext>
          </a:extLst>
        </xdr:cNvPr>
        <xdr:cNvCxnSpPr/>
      </xdr:nvCxnSpPr>
      <xdr:spPr>
        <a:xfrm>
          <a:off x="13629640" y="17530762"/>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95" name="楕円 794">
          <a:extLst>
            <a:ext uri="{FF2B5EF4-FFF2-40B4-BE49-F238E27FC236}">
              <a16:creationId xmlns:a16="http://schemas.microsoft.com/office/drawing/2014/main" id="{BD505774-A6EC-4AF1-94CD-2F3276AECCBA}"/>
            </a:ext>
          </a:extLst>
        </xdr:cNvPr>
        <xdr:cNvSpPr/>
      </xdr:nvSpPr>
      <xdr:spPr>
        <a:xfrm>
          <a:off x="1280414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96202</xdr:rowOff>
    </xdr:to>
    <xdr:cxnSp macro="">
      <xdr:nvCxnSpPr>
        <xdr:cNvPr id="796" name="直線コネクタ 795">
          <a:extLst>
            <a:ext uri="{FF2B5EF4-FFF2-40B4-BE49-F238E27FC236}">
              <a16:creationId xmlns:a16="http://schemas.microsoft.com/office/drawing/2014/main" id="{9F69C922-A6A9-40FC-9EA8-4A165ADC6C48}"/>
            </a:ext>
          </a:extLst>
        </xdr:cNvPr>
        <xdr:cNvCxnSpPr/>
      </xdr:nvCxnSpPr>
      <xdr:spPr>
        <a:xfrm>
          <a:off x="12854940" y="17522190"/>
          <a:ext cx="7747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97" name="楕円 796">
          <a:extLst>
            <a:ext uri="{FF2B5EF4-FFF2-40B4-BE49-F238E27FC236}">
              <a16:creationId xmlns:a16="http://schemas.microsoft.com/office/drawing/2014/main" id="{674CAC96-491A-47DD-B52B-53E012AA9EBE}"/>
            </a:ext>
          </a:extLst>
        </xdr:cNvPr>
        <xdr:cNvSpPr/>
      </xdr:nvSpPr>
      <xdr:spPr>
        <a:xfrm>
          <a:off x="12029440" y="1740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87630</xdr:rowOff>
    </xdr:to>
    <xdr:cxnSp macro="">
      <xdr:nvCxnSpPr>
        <xdr:cNvPr id="798" name="直線コネクタ 797">
          <a:extLst>
            <a:ext uri="{FF2B5EF4-FFF2-40B4-BE49-F238E27FC236}">
              <a16:creationId xmlns:a16="http://schemas.microsoft.com/office/drawing/2014/main" id="{276424C8-2946-414D-ACA1-3702F2E23135}"/>
            </a:ext>
          </a:extLst>
        </xdr:cNvPr>
        <xdr:cNvCxnSpPr/>
      </xdr:nvCxnSpPr>
      <xdr:spPr>
        <a:xfrm>
          <a:off x="12072620" y="17453610"/>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128270</xdr:rowOff>
    </xdr:from>
    <xdr:to>
      <xdr:col>67</xdr:col>
      <xdr:colOff>101600</xdr:colOff>
      <xdr:row>104</xdr:row>
      <xdr:rowOff>58420</xdr:rowOff>
    </xdr:to>
    <xdr:sp macro="" textlink="">
      <xdr:nvSpPr>
        <xdr:cNvPr id="799" name="楕円 798">
          <a:extLst>
            <a:ext uri="{FF2B5EF4-FFF2-40B4-BE49-F238E27FC236}">
              <a16:creationId xmlns:a16="http://schemas.microsoft.com/office/drawing/2014/main" id="{9A4FF994-A26C-4F4B-9CAD-B2B8918F51C1}"/>
            </a:ext>
          </a:extLst>
        </xdr:cNvPr>
        <xdr:cNvSpPr/>
      </xdr:nvSpPr>
      <xdr:spPr>
        <a:xfrm>
          <a:off x="1123188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104</xdr:row>
      <xdr:rowOff>19050</xdr:rowOff>
    </xdr:to>
    <xdr:cxnSp macro="">
      <xdr:nvCxnSpPr>
        <xdr:cNvPr id="800" name="直線コネクタ 799">
          <a:extLst>
            <a:ext uri="{FF2B5EF4-FFF2-40B4-BE49-F238E27FC236}">
              <a16:creationId xmlns:a16="http://schemas.microsoft.com/office/drawing/2014/main" id="{8F3A6518-9E5E-4C3B-8CD9-5F3AB8CEF66E}"/>
            </a:ext>
          </a:extLst>
        </xdr:cNvPr>
        <xdr:cNvCxnSpPr/>
      </xdr:nvCxnSpPr>
      <xdr:spPr>
        <a:xfrm>
          <a:off x="11282680" y="1744218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01" name="n_1aveValue【公民館】&#10;有形固定資産減価償却率">
          <a:extLst>
            <a:ext uri="{FF2B5EF4-FFF2-40B4-BE49-F238E27FC236}">
              <a16:creationId xmlns:a16="http://schemas.microsoft.com/office/drawing/2014/main" id="{11F8393C-1FD8-4DE3-B7F0-B3E4EA0E16DB}"/>
            </a:ext>
          </a:extLst>
        </xdr:cNvPr>
        <xdr:cNvSpPr txBox="1"/>
      </xdr:nvSpPr>
      <xdr:spPr>
        <a:xfrm>
          <a:off x="13437244"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02" name="n_2aveValue【公民館】&#10;有形固定資産減価償却率">
          <a:extLst>
            <a:ext uri="{FF2B5EF4-FFF2-40B4-BE49-F238E27FC236}">
              <a16:creationId xmlns:a16="http://schemas.microsoft.com/office/drawing/2014/main" id="{6F0878A7-FAE8-470B-B526-0DB1EE38F7F1}"/>
            </a:ext>
          </a:extLst>
        </xdr:cNvPr>
        <xdr:cNvSpPr txBox="1"/>
      </xdr:nvSpPr>
      <xdr:spPr>
        <a:xfrm>
          <a:off x="12675244" y="1758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803" name="n_3aveValue【公民館】&#10;有形固定資産減価償却率">
          <a:extLst>
            <a:ext uri="{FF2B5EF4-FFF2-40B4-BE49-F238E27FC236}">
              <a16:creationId xmlns:a16="http://schemas.microsoft.com/office/drawing/2014/main" id="{E43440F5-22BF-4D86-B439-87DCBC2A2C37}"/>
            </a:ext>
          </a:extLst>
        </xdr:cNvPr>
        <xdr:cNvSpPr txBox="1"/>
      </xdr:nvSpPr>
      <xdr:spPr>
        <a:xfrm>
          <a:off x="11900544" y="1756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E60D8FA6-0623-49ED-94EB-2EA3EF5D23D4}"/>
            </a:ext>
          </a:extLst>
        </xdr:cNvPr>
        <xdr:cNvSpPr txBox="1"/>
      </xdr:nvSpPr>
      <xdr:spPr>
        <a:xfrm>
          <a:off x="11102984" y="17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163529</xdr:rowOff>
    </xdr:from>
    <xdr:ext cx="405111" cy="259045"/>
    <xdr:sp macro="" textlink="">
      <xdr:nvSpPr>
        <xdr:cNvPr id="805" name="n_1mainValue【公民館】&#10;有形固定資産減価償却率">
          <a:extLst>
            <a:ext uri="{FF2B5EF4-FFF2-40B4-BE49-F238E27FC236}">
              <a16:creationId xmlns:a16="http://schemas.microsoft.com/office/drawing/2014/main" id="{0187DDC5-09E8-4A65-8491-C024AFB00304}"/>
            </a:ext>
          </a:extLst>
        </xdr:cNvPr>
        <xdr:cNvSpPr txBox="1"/>
      </xdr:nvSpPr>
      <xdr:spPr>
        <a:xfrm>
          <a:off x="13437244" y="17262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154957</xdr:rowOff>
    </xdr:from>
    <xdr:ext cx="405111" cy="259045"/>
    <xdr:sp macro="" textlink="">
      <xdr:nvSpPr>
        <xdr:cNvPr id="806" name="n_2mainValue【公民館】&#10;有形固定資産減価償却率">
          <a:extLst>
            <a:ext uri="{FF2B5EF4-FFF2-40B4-BE49-F238E27FC236}">
              <a16:creationId xmlns:a16="http://schemas.microsoft.com/office/drawing/2014/main" id="{402B48BB-130D-4609-ABA9-40B758E2EFEB}"/>
            </a:ext>
          </a:extLst>
        </xdr:cNvPr>
        <xdr:cNvSpPr txBox="1"/>
      </xdr:nvSpPr>
      <xdr:spPr>
        <a:xfrm>
          <a:off x="1267524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07" name="n_3mainValue【公民館】&#10;有形固定資産減価償却率">
          <a:extLst>
            <a:ext uri="{FF2B5EF4-FFF2-40B4-BE49-F238E27FC236}">
              <a16:creationId xmlns:a16="http://schemas.microsoft.com/office/drawing/2014/main" id="{6515E265-DE05-4BB4-97C3-DCE7517B371A}"/>
            </a:ext>
          </a:extLst>
        </xdr:cNvPr>
        <xdr:cNvSpPr txBox="1"/>
      </xdr:nvSpPr>
      <xdr:spPr>
        <a:xfrm>
          <a:off x="119005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49547</xdr:rowOff>
    </xdr:from>
    <xdr:ext cx="405111" cy="259045"/>
    <xdr:sp macro="" textlink="">
      <xdr:nvSpPr>
        <xdr:cNvPr id="808" name="n_4mainValue【公民館】&#10;有形固定資産減価償却率">
          <a:extLst>
            <a:ext uri="{FF2B5EF4-FFF2-40B4-BE49-F238E27FC236}">
              <a16:creationId xmlns:a16="http://schemas.microsoft.com/office/drawing/2014/main" id="{59EB713F-4370-49AD-B941-26E6E65483D7}"/>
            </a:ext>
          </a:extLst>
        </xdr:cNvPr>
        <xdr:cNvSpPr txBox="1"/>
      </xdr:nvSpPr>
      <xdr:spPr>
        <a:xfrm>
          <a:off x="1110298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623607DD-AB2D-4F00-9834-32EA4AB0854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1514200B-A76D-46ED-9AA2-5856ACAEE51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E3FC5A9D-75DF-4C09-9C3E-B07E9CA5C70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972885F7-F8E5-408E-8886-B97B9EBF45C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FD52669F-2076-4833-979F-757493B6A8F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76B9440C-5D05-4309-8EC6-EA74C6239FB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F4C46116-F93A-45E4-8236-162B7EFA601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4CA401DA-9533-4E60-AE65-326A80CDDD8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0D60A921-DA7E-42C8-A366-2D0645394D8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2036655B-B9DE-4580-859D-5018CE1A149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F2DF62F4-071E-4AE5-9BA0-480A26361741}"/>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02C785CC-5455-41CC-984A-598AE252B34A}"/>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E74A7E55-3628-4ECB-81BA-4F8ECC72C54B}"/>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16634606-26DE-438E-AF5B-1105D1032D45}"/>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95D48809-B0A8-43D4-A58E-382B5F89E6F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8C98DAE9-ED62-45BA-B431-017FB0E63D7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04ED9A10-C843-4E43-A03B-4FC536435D2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EC0D4A42-EF44-4A5D-87B3-A2C388A133E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C73EF8AA-DC74-4B42-B520-7A9089858B7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AB34B82D-EC48-4A72-97C9-DE9EDA13146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3F958DB0-FBEA-4179-BE17-1CBF846E4B4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9E61FADE-02A2-4896-977D-F77E6B84D0A5}"/>
            </a:ext>
          </a:extLst>
        </xdr:cNvPr>
        <xdr:cNvCxnSpPr/>
      </xdr:nvCxnSpPr>
      <xdr:spPr>
        <a:xfrm flipV="1">
          <a:off x="19509104" y="17087851"/>
          <a:ext cx="0" cy="1084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87CD4FB6-78A5-4F34-8ABE-C19C782C2088}"/>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1DA4A7AC-1F57-4246-A3F5-84AA71B6C7D9}"/>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F49E2F04-C3BF-4C49-AF56-4F342E2BC591}"/>
            </a:ext>
          </a:extLst>
        </xdr:cNvPr>
        <xdr:cNvSpPr txBox="1"/>
      </xdr:nvSpPr>
      <xdr:spPr>
        <a:xfrm>
          <a:off x="1954784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72D7EFDC-F584-4AEE-A2E8-42D229F94EE1}"/>
            </a:ext>
          </a:extLst>
        </xdr:cNvPr>
        <xdr:cNvCxnSpPr/>
      </xdr:nvCxnSpPr>
      <xdr:spPr>
        <a:xfrm>
          <a:off x="19443700" y="17087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835" name="【公民館】&#10;一人当たり面積平均値テキスト">
          <a:extLst>
            <a:ext uri="{FF2B5EF4-FFF2-40B4-BE49-F238E27FC236}">
              <a16:creationId xmlns:a16="http://schemas.microsoft.com/office/drawing/2014/main" id="{0A957E7F-4A58-4FE0-9EBF-57EA9BD9CD1A}"/>
            </a:ext>
          </a:extLst>
        </xdr:cNvPr>
        <xdr:cNvSpPr txBox="1"/>
      </xdr:nvSpPr>
      <xdr:spPr>
        <a:xfrm>
          <a:off x="19547840" y="1756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68468834-9ECB-47DB-992D-CB564DDFDF76}"/>
            </a:ext>
          </a:extLst>
        </xdr:cNvPr>
        <xdr:cNvSpPr/>
      </xdr:nvSpPr>
      <xdr:spPr>
        <a:xfrm>
          <a:off x="1945894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E3EA8A20-5370-4565-AFB0-A9D3576D18FA}"/>
            </a:ext>
          </a:extLst>
        </xdr:cNvPr>
        <xdr:cNvSpPr/>
      </xdr:nvSpPr>
      <xdr:spPr>
        <a:xfrm>
          <a:off x="1873504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9DB72161-2A57-4895-9B5B-1BD3882BC08A}"/>
            </a:ext>
          </a:extLst>
        </xdr:cNvPr>
        <xdr:cNvSpPr/>
      </xdr:nvSpPr>
      <xdr:spPr>
        <a:xfrm>
          <a:off x="1793748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27F29596-DA9C-4116-8A0A-E625E1F1C2EB}"/>
            </a:ext>
          </a:extLst>
        </xdr:cNvPr>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A8C68724-6904-47BF-BBA9-C7DE05DC2AF3}"/>
            </a:ext>
          </a:extLst>
        </xdr:cNvPr>
        <xdr:cNvSpPr/>
      </xdr:nvSpPr>
      <xdr:spPr>
        <a:xfrm>
          <a:off x="1638808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F40009BF-5D1E-452D-B5F4-545BEB62330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36B7CFD-3E48-4A6E-8A5A-74F74EAB266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75C0C50F-C1A4-4EA0-9C41-AF3DBF47709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AEF162B0-7D52-42D3-9EA0-97E05D21FB5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A1A7912-BDC9-4175-8A65-35D1F764E5F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xdr:rowOff>
    </xdr:from>
    <xdr:to>
      <xdr:col>116</xdr:col>
      <xdr:colOff>114300</xdr:colOff>
      <xdr:row>107</xdr:row>
      <xdr:rowOff>106426</xdr:rowOff>
    </xdr:to>
    <xdr:sp macro="" textlink="">
      <xdr:nvSpPr>
        <xdr:cNvPr id="846" name="楕円 845">
          <a:extLst>
            <a:ext uri="{FF2B5EF4-FFF2-40B4-BE49-F238E27FC236}">
              <a16:creationId xmlns:a16="http://schemas.microsoft.com/office/drawing/2014/main" id="{9F878ACF-8892-477E-B4A7-30798570D1EB}"/>
            </a:ext>
          </a:extLst>
        </xdr:cNvPr>
        <xdr:cNvSpPr/>
      </xdr:nvSpPr>
      <xdr:spPr>
        <a:xfrm>
          <a:off x="19458940" y="179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154703</xdr:rowOff>
    </xdr:from>
    <xdr:ext cx="469744" cy="259045"/>
    <xdr:sp macro="" textlink="">
      <xdr:nvSpPr>
        <xdr:cNvPr id="847" name="【公民館】&#10;一人当たり面積該当値テキスト">
          <a:extLst>
            <a:ext uri="{FF2B5EF4-FFF2-40B4-BE49-F238E27FC236}">
              <a16:creationId xmlns:a16="http://schemas.microsoft.com/office/drawing/2014/main" id="{4D120F03-732B-4934-B1BF-7DF24E5C9911}"/>
            </a:ext>
          </a:extLst>
        </xdr:cNvPr>
        <xdr:cNvSpPr txBox="1"/>
      </xdr:nvSpPr>
      <xdr:spPr>
        <a:xfrm>
          <a:off x="19547840"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xdr:rowOff>
    </xdr:from>
    <xdr:to>
      <xdr:col>112</xdr:col>
      <xdr:colOff>38100</xdr:colOff>
      <xdr:row>107</xdr:row>
      <xdr:rowOff>106426</xdr:rowOff>
    </xdr:to>
    <xdr:sp macro="" textlink="">
      <xdr:nvSpPr>
        <xdr:cNvPr id="848" name="楕円 847">
          <a:extLst>
            <a:ext uri="{FF2B5EF4-FFF2-40B4-BE49-F238E27FC236}">
              <a16:creationId xmlns:a16="http://schemas.microsoft.com/office/drawing/2014/main" id="{1ED8CA1E-063F-47AA-A60A-36387784FF5B}"/>
            </a:ext>
          </a:extLst>
        </xdr:cNvPr>
        <xdr:cNvSpPr/>
      </xdr:nvSpPr>
      <xdr:spPr>
        <a:xfrm>
          <a:off x="18735040" y="179423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55626</xdr:rowOff>
    </xdr:from>
    <xdr:to>
      <xdr:col>116</xdr:col>
      <xdr:colOff>63500</xdr:colOff>
      <xdr:row>107</xdr:row>
      <xdr:rowOff>55626</xdr:rowOff>
    </xdr:to>
    <xdr:cxnSp macro="">
      <xdr:nvCxnSpPr>
        <xdr:cNvPr id="849" name="直線コネクタ 848">
          <a:extLst>
            <a:ext uri="{FF2B5EF4-FFF2-40B4-BE49-F238E27FC236}">
              <a16:creationId xmlns:a16="http://schemas.microsoft.com/office/drawing/2014/main" id="{929AA609-82C4-4DEC-9775-29E331D0FA2B}"/>
            </a:ext>
          </a:extLst>
        </xdr:cNvPr>
        <xdr:cNvCxnSpPr/>
      </xdr:nvCxnSpPr>
      <xdr:spPr>
        <a:xfrm>
          <a:off x="18778220" y="1799310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xdr:rowOff>
    </xdr:from>
    <xdr:to>
      <xdr:col>107</xdr:col>
      <xdr:colOff>101600</xdr:colOff>
      <xdr:row>107</xdr:row>
      <xdr:rowOff>110998</xdr:rowOff>
    </xdr:to>
    <xdr:sp macro="" textlink="">
      <xdr:nvSpPr>
        <xdr:cNvPr id="850" name="楕円 849">
          <a:extLst>
            <a:ext uri="{FF2B5EF4-FFF2-40B4-BE49-F238E27FC236}">
              <a16:creationId xmlns:a16="http://schemas.microsoft.com/office/drawing/2014/main" id="{61597EDB-7033-4CBC-A850-2E13889DCC32}"/>
            </a:ext>
          </a:extLst>
        </xdr:cNvPr>
        <xdr:cNvSpPr/>
      </xdr:nvSpPr>
      <xdr:spPr>
        <a:xfrm>
          <a:off x="17937480" y="179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55626</xdr:rowOff>
    </xdr:from>
    <xdr:to>
      <xdr:col>111</xdr:col>
      <xdr:colOff>177800</xdr:colOff>
      <xdr:row>107</xdr:row>
      <xdr:rowOff>60198</xdr:rowOff>
    </xdr:to>
    <xdr:cxnSp macro="">
      <xdr:nvCxnSpPr>
        <xdr:cNvPr id="851" name="直線コネクタ 850">
          <a:extLst>
            <a:ext uri="{FF2B5EF4-FFF2-40B4-BE49-F238E27FC236}">
              <a16:creationId xmlns:a16="http://schemas.microsoft.com/office/drawing/2014/main" id="{0F573913-8982-40EF-8A6A-655153D1EE49}"/>
            </a:ext>
          </a:extLst>
        </xdr:cNvPr>
        <xdr:cNvCxnSpPr/>
      </xdr:nvCxnSpPr>
      <xdr:spPr>
        <a:xfrm flipV="1">
          <a:off x="17988280" y="1799310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52" name="楕円 851">
          <a:extLst>
            <a:ext uri="{FF2B5EF4-FFF2-40B4-BE49-F238E27FC236}">
              <a16:creationId xmlns:a16="http://schemas.microsoft.com/office/drawing/2014/main" id="{719CFBFC-A347-41CC-8124-CFE210EF4CBB}"/>
            </a:ext>
          </a:extLst>
        </xdr:cNvPr>
        <xdr:cNvSpPr/>
      </xdr:nvSpPr>
      <xdr:spPr>
        <a:xfrm>
          <a:off x="17162780" y="179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60198</xdr:rowOff>
    </xdr:from>
    <xdr:to>
      <xdr:col>107</xdr:col>
      <xdr:colOff>50800</xdr:colOff>
      <xdr:row>107</xdr:row>
      <xdr:rowOff>60198</xdr:rowOff>
    </xdr:to>
    <xdr:cxnSp macro="">
      <xdr:nvCxnSpPr>
        <xdr:cNvPr id="853" name="直線コネクタ 852">
          <a:extLst>
            <a:ext uri="{FF2B5EF4-FFF2-40B4-BE49-F238E27FC236}">
              <a16:creationId xmlns:a16="http://schemas.microsoft.com/office/drawing/2014/main" id="{3B3C966E-91BE-4E19-880F-6186F70685A8}"/>
            </a:ext>
          </a:extLst>
        </xdr:cNvPr>
        <xdr:cNvCxnSpPr/>
      </xdr:nvCxnSpPr>
      <xdr:spPr>
        <a:xfrm>
          <a:off x="17213580" y="1799767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xdr:rowOff>
    </xdr:from>
    <xdr:to>
      <xdr:col>98</xdr:col>
      <xdr:colOff>38100</xdr:colOff>
      <xdr:row>107</xdr:row>
      <xdr:rowOff>110998</xdr:rowOff>
    </xdr:to>
    <xdr:sp macro="" textlink="">
      <xdr:nvSpPr>
        <xdr:cNvPr id="854" name="楕円 853">
          <a:extLst>
            <a:ext uri="{FF2B5EF4-FFF2-40B4-BE49-F238E27FC236}">
              <a16:creationId xmlns:a16="http://schemas.microsoft.com/office/drawing/2014/main" id="{922ED006-7FD5-4459-97E3-30C40A0089DD}"/>
            </a:ext>
          </a:extLst>
        </xdr:cNvPr>
        <xdr:cNvSpPr/>
      </xdr:nvSpPr>
      <xdr:spPr>
        <a:xfrm>
          <a:off x="16388080" y="17946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60198</xdr:rowOff>
    </xdr:from>
    <xdr:to>
      <xdr:col>102</xdr:col>
      <xdr:colOff>114300</xdr:colOff>
      <xdr:row>107</xdr:row>
      <xdr:rowOff>60198</xdr:rowOff>
    </xdr:to>
    <xdr:cxnSp macro="">
      <xdr:nvCxnSpPr>
        <xdr:cNvPr id="855" name="直線コネクタ 854">
          <a:extLst>
            <a:ext uri="{FF2B5EF4-FFF2-40B4-BE49-F238E27FC236}">
              <a16:creationId xmlns:a16="http://schemas.microsoft.com/office/drawing/2014/main" id="{59FB3F97-D2CD-4033-8A3A-3832EABCADF8}"/>
            </a:ext>
          </a:extLst>
        </xdr:cNvPr>
        <xdr:cNvCxnSpPr/>
      </xdr:nvCxnSpPr>
      <xdr:spPr>
        <a:xfrm>
          <a:off x="16431260" y="1799767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856" name="n_1aveValue【公民館】&#10;一人当たり面積">
          <a:extLst>
            <a:ext uri="{FF2B5EF4-FFF2-40B4-BE49-F238E27FC236}">
              <a16:creationId xmlns:a16="http://schemas.microsoft.com/office/drawing/2014/main" id="{C375659F-D941-4834-9B23-51844728C68F}"/>
            </a:ext>
          </a:extLst>
        </xdr:cNvPr>
        <xdr:cNvSpPr txBox="1"/>
      </xdr:nvSpPr>
      <xdr:spPr>
        <a:xfrm>
          <a:off x="1856112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57" name="n_2aveValue【公民館】&#10;一人当たり面積">
          <a:extLst>
            <a:ext uri="{FF2B5EF4-FFF2-40B4-BE49-F238E27FC236}">
              <a16:creationId xmlns:a16="http://schemas.microsoft.com/office/drawing/2014/main" id="{DFCE5104-9C54-4E76-8594-6AD0231D04E4}"/>
            </a:ext>
          </a:extLst>
        </xdr:cNvPr>
        <xdr:cNvSpPr txBox="1"/>
      </xdr:nvSpPr>
      <xdr:spPr>
        <a:xfrm>
          <a:off x="177762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58" name="n_3aveValue【公民館】&#10;一人当たり面積">
          <a:extLst>
            <a:ext uri="{FF2B5EF4-FFF2-40B4-BE49-F238E27FC236}">
              <a16:creationId xmlns:a16="http://schemas.microsoft.com/office/drawing/2014/main" id="{456D956D-A4AA-40F1-BA6D-304B46A6397E}"/>
            </a:ext>
          </a:extLst>
        </xdr:cNvPr>
        <xdr:cNvSpPr txBox="1"/>
      </xdr:nvSpPr>
      <xdr:spPr>
        <a:xfrm>
          <a:off x="1700156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859" name="n_4aveValue【公民館】&#10;一人当たり面積">
          <a:extLst>
            <a:ext uri="{FF2B5EF4-FFF2-40B4-BE49-F238E27FC236}">
              <a16:creationId xmlns:a16="http://schemas.microsoft.com/office/drawing/2014/main" id="{7B8C4A52-CB2A-490A-BBA1-0F07139BF088}"/>
            </a:ext>
          </a:extLst>
        </xdr:cNvPr>
        <xdr:cNvSpPr txBox="1"/>
      </xdr:nvSpPr>
      <xdr:spPr>
        <a:xfrm>
          <a:off x="16226867" y="175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97553</xdr:rowOff>
    </xdr:from>
    <xdr:ext cx="469744" cy="259045"/>
    <xdr:sp macro="" textlink="">
      <xdr:nvSpPr>
        <xdr:cNvPr id="860" name="n_1mainValue【公民館】&#10;一人当たり面積">
          <a:extLst>
            <a:ext uri="{FF2B5EF4-FFF2-40B4-BE49-F238E27FC236}">
              <a16:creationId xmlns:a16="http://schemas.microsoft.com/office/drawing/2014/main" id="{5883CE98-118B-45F2-A311-6C3BA10C699F}"/>
            </a:ext>
          </a:extLst>
        </xdr:cNvPr>
        <xdr:cNvSpPr txBox="1"/>
      </xdr:nvSpPr>
      <xdr:spPr>
        <a:xfrm>
          <a:off x="18561127" y="1803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861" name="n_2mainValue【公民館】&#10;一人当たり面積">
          <a:extLst>
            <a:ext uri="{FF2B5EF4-FFF2-40B4-BE49-F238E27FC236}">
              <a16:creationId xmlns:a16="http://schemas.microsoft.com/office/drawing/2014/main" id="{0E79CB32-9704-4C33-BAA1-7ED332C68330}"/>
            </a:ext>
          </a:extLst>
        </xdr:cNvPr>
        <xdr:cNvSpPr txBox="1"/>
      </xdr:nvSpPr>
      <xdr:spPr>
        <a:xfrm>
          <a:off x="17776267" y="180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862" name="n_3mainValue【公民館】&#10;一人当たり面積">
          <a:extLst>
            <a:ext uri="{FF2B5EF4-FFF2-40B4-BE49-F238E27FC236}">
              <a16:creationId xmlns:a16="http://schemas.microsoft.com/office/drawing/2014/main" id="{0D003E15-D77B-4E43-8246-C1D3B9491C7E}"/>
            </a:ext>
          </a:extLst>
        </xdr:cNvPr>
        <xdr:cNvSpPr txBox="1"/>
      </xdr:nvSpPr>
      <xdr:spPr>
        <a:xfrm>
          <a:off x="17001567" y="180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102125</xdr:rowOff>
    </xdr:from>
    <xdr:ext cx="469744" cy="259045"/>
    <xdr:sp macro="" textlink="">
      <xdr:nvSpPr>
        <xdr:cNvPr id="863" name="n_4mainValue【公民館】&#10;一人当たり面積">
          <a:extLst>
            <a:ext uri="{FF2B5EF4-FFF2-40B4-BE49-F238E27FC236}">
              <a16:creationId xmlns:a16="http://schemas.microsoft.com/office/drawing/2014/main" id="{4BA4BA81-4272-4CEC-AF7B-6968BBA168D6}"/>
            </a:ext>
          </a:extLst>
        </xdr:cNvPr>
        <xdr:cNvSpPr txBox="1"/>
      </xdr:nvSpPr>
      <xdr:spPr>
        <a:xfrm>
          <a:off x="16226867" y="180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D187DAF9-836C-4B15-A94B-9953AFE51B4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7DE1A235-DB2E-439B-B297-19ECB8D6D57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0F9F6203-0B25-4910-9101-938E4CB5DB9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学校施設については、有形固定資産減価償却率が類似団体・全国・県平均を上回っている。昭和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年代半ばから昭和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年代前半までに建設されているためであるが、長寿命化計画に基づき適切に日々の修繕を行うとともに、</a:t>
          </a:r>
          <a:r>
            <a:rPr lang="ja-JP" altLang="en-US" sz="1100" b="0" i="0">
              <a:solidFill>
                <a:schemeClr val="dk1"/>
              </a:solidFill>
              <a:effectLst/>
              <a:latin typeface="+mn-lt"/>
              <a:ea typeface="+mn-ea"/>
              <a:cs typeface="+mn-cs"/>
            </a:rPr>
            <a:t>計画的に改修工事等を行っている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橋りょうについては、類似団体・全国・県平均を大きく下回っている。主な要因として、平成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年度に完成した各務原大橋が挙げられる。</a:t>
          </a:r>
          <a:endParaRPr lang="ja-JP" altLang="ja-JP" sz="1400">
            <a:effectLst/>
          </a:endParaRPr>
        </a:p>
        <a:p>
          <a:r>
            <a:rPr lang="ja-JP" altLang="ja-JP" sz="1100">
              <a:solidFill>
                <a:schemeClr val="dk1"/>
              </a:solidFill>
              <a:effectLst/>
              <a:latin typeface="+mn-lt"/>
              <a:ea typeface="+mn-ea"/>
              <a:cs typeface="+mn-cs"/>
            </a:rPr>
            <a:t>公営住宅については、複数年かけて計画的に耐震補強工事を行っていることにより有形固定資産減価償却率が低くなっている。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8B0023-8796-49B3-A7E8-87EDF191D0C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8063B6-E3EA-4F12-B4BA-070C9439A4C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16635F-BF55-43A3-AB37-F3BAB9319CE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FE539C-5F52-4980-BDE8-66767B7985B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99F5BD-065E-475B-B7D1-CFBC4A8E38A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70543A-085B-4F51-B314-922830C275C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4F60CA-6C51-4D1A-A732-7679FA239CD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75CA2E-BCBD-4236-AEB3-7EED7BFCBA2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3216E5-7E5B-4618-A688-7A0B25DC32C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14459E-74A8-4928-BDF2-C1C56205FC6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144,940
141,057
87.81
66,409,484
62,725,002
3,495,276
29,861,631
22,210,935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E145B8-BD36-441C-AE53-F79538AF2FE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F7C7A9-B7CF-48AC-88CA-463564F3366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AF5A05-AF3F-484C-AA65-0167290BDD4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D4E0C6-6926-4EDC-AAA7-33E05A4EF1F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FBD026-4215-4E70-939F-3FA721A559B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AD219E-560F-4093-9957-DEA7C6EEE17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70B42A-16DF-42CB-BDC8-42A803E9976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3D3DC-8014-4A77-A278-A9702971A96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B3C3BE-E890-4689-ACCE-D85BA082A8B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7DF8BA-4D26-4EE7-BF69-CD8176819E3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AFA4D8-E89F-4158-B962-AEADF2F416B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C84BE5-059F-4D87-8376-3C6B900B882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3D5ED9-5188-48EF-B7B1-CD99076F167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ECD738-402C-4786-AAF6-71BCF81B5EB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305D73-D58A-47D8-92C1-EFA509B8FF8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68E814-3DE8-4FCB-A62D-C695F7C2811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3E87D3-9D39-4D9E-B8D2-E401CF3AE61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5F771F-B0FE-4FA4-A80F-3F6FAABB09D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2CCDAE-3E4D-4156-AA80-2254F926302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274ABC-F041-4582-BF07-2359730F494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AA734A-03C8-4F62-AFE2-2E0DFB1EB08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A986D4-8F37-4B75-8965-751A7C747FD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FD5BBB-4B2D-47FA-983B-D021946D5C3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949406-357E-4E9A-A1AE-0565C210690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451206-9A99-4699-B834-3CF1DB86A5E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E072BF-0034-44D1-BE32-8B24CE1AC0F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313D51-2576-4C08-80AF-7E9E8C09E5A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98B30B-35B0-41F6-AAC8-650A136D8C5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73AF66-BB85-4BE3-BC01-D2C8F8171CE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73CD1E-1BD2-4E24-A243-08D3BB9D452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837922-73A7-4008-B798-3C0E8260CB5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F272A9-EB3C-4388-ADFD-3FE83ADDD62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E9F3E62-D548-40BD-BDB4-54A8703E549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243ABDD-8705-46E3-AE80-D8AD96B5644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E0F2F35-C16E-4C24-A578-F3D9D4C131A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B3B1C1E-ED6A-41C9-96A9-861C14CA7F2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AF63863-6A85-45BE-9F37-5DC0E103596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C1AD388-8D7F-449E-B1B0-3233DA3EAE2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96FC4C8-857A-4103-A727-3F7F67BE0C2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F3332CD-59E1-42AD-B980-609019ACFA9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CB3EB3B-E0B9-4A12-8A18-05450065D83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81022B8-FE3E-41ED-A53D-C7383C88CB6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E961D97-6063-49E5-8D3F-F3313E10610D}"/>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7939D6-BFF0-433A-9017-9523928A284A}"/>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B4FA32-A8D6-418A-B694-5D3592D24D9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38AA2BA-B941-4BDB-AA5F-1EE06F586E5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F6A65C8-0BDA-48FC-9917-8D82C17A3F61}"/>
            </a:ext>
          </a:extLst>
        </xdr:cNvPr>
        <xdr:cNvCxnSpPr/>
      </xdr:nvCxnSpPr>
      <xdr:spPr>
        <a:xfrm flipV="1">
          <a:off x="4086225" y="563281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4583B96-C299-4077-9CA0-52127B79DE9A}"/>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6208839-F560-42F3-930A-BB538117C86F}"/>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111FE066-D498-4735-AAE8-85DC511CCFCA}"/>
            </a:ext>
          </a:extLst>
        </xdr:cNvPr>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32CEFD25-7506-4633-9829-E58101476827}"/>
            </a:ext>
          </a:extLst>
        </xdr:cNvPr>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DBE51C66-6A5C-4086-846B-E9E186AF697B}"/>
            </a:ext>
          </a:extLst>
        </xdr:cNvPr>
        <xdr:cNvSpPr txBox="1"/>
      </xdr:nvSpPr>
      <xdr:spPr>
        <a:xfrm>
          <a:off x="4124960" y="6181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CF7FBCD5-BA60-4A8F-91AE-B248BFBBBE7A}"/>
            </a:ext>
          </a:extLst>
        </xdr:cNvPr>
        <xdr:cNvSpPr/>
      </xdr:nvSpPr>
      <xdr:spPr>
        <a:xfrm>
          <a:off x="403606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2320588C-8B56-49D6-BBA2-95F599B3D846}"/>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60366AE3-B1AA-411F-A0A9-100F83EE95F2}"/>
            </a:ext>
          </a:extLst>
        </xdr:cNvPr>
        <xdr:cNvSpPr/>
      </xdr:nvSpPr>
      <xdr:spPr>
        <a:xfrm>
          <a:off x="2514600" y="626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354A81C6-E265-4864-BF14-D93D58A9344A}"/>
            </a:ext>
          </a:extLst>
        </xdr:cNvPr>
        <xdr:cNvSpPr/>
      </xdr:nvSpPr>
      <xdr:spPr>
        <a:xfrm>
          <a:off x="1739900" y="628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0FD380B6-A636-48B1-BE89-1355826E129B}"/>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6D0F4D-9ECE-43EA-B496-796955CEFCE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7378EE-A350-430A-9315-2FF7EA154C1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D957D5-8F44-4820-8C81-350C9479651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31D97E-3D70-4B9E-A331-C77A6B68711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867B9AD-7EA0-45F7-8D24-63F94209D6D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69487</xdr:rowOff>
    </xdr:from>
    <xdr:to>
      <xdr:col>24</xdr:col>
      <xdr:colOff>114300</xdr:colOff>
      <xdr:row>39</xdr:row>
      <xdr:rowOff>171087</xdr:rowOff>
    </xdr:to>
    <xdr:sp macro="" textlink="">
      <xdr:nvSpPr>
        <xdr:cNvPr id="74" name="楕円 73">
          <a:extLst>
            <a:ext uri="{FF2B5EF4-FFF2-40B4-BE49-F238E27FC236}">
              <a16:creationId xmlns:a16="http://schemas.microsoft.com/office/drawing/2014/main" id="{5213EFF6-5F17-417B-B06E-03E2D92E8D68}"/>
            </a:ext>
          </a:extLst>
        </xdr:cNvPr>
        <xdr:cNvSpPr/>
      </xdr:nvSpPr>
      <xdr:spPr>
        <a:xfrm>
          <a:off x="403606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47914</xdr:rowOff>
    </xdr:from>
    <xdr:ext cx="405111" cy="259045"/>
    <xdr:sp macro="" textlink="">
      <xdr:nvSpPr>
        <xdr:cNvPr id="75" name="【図書館】&#10;有形固定資産減価償却率該当値テキスト">
          <a:extLst>
            <a:ext uri="{FF2B5EF4-FFF2-40B4-BE49-F238E27FC236}">
              <a16:creationId xmlns:a16="http://schemas.microsoft.com/office/drawing/2014/main" id="{5B1BFE20-97B7-421B-9C15-F536C18036DD}"/>
            </a:ext>
          </a:extLst>
        </xdr:cNvPr>
        <xdr:cNvSpPr txBox="1"/>
      </xdr:nvSpPr>
      <xdr:spPr>
        <a:xfrm>
          <a:off x="4124960"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18869</xdr:rowOff>
    </xdr:from>
    <xdr:to>
      <xdr:col>20</xdr:col>
      <xdr:colOff>38100</xdr:colOff>
      <xdr:row>39</xdr:row>
      <xdr:rowOff>120469</xdr:rowOff>
    </xdr:to>
    <xdr:sp macro="" textlink="">
      <xdr:nvSpPr>
        <xdr:cNvPr id="76" name="楕円 75">
          <a:extLst>
            <a:ext uri="{FF2B5EF4-FFF2-40B4-BE49-F238E27FC236}">
              <a16:creationId xmlns:a16="http://schemas.microsoft.com/office/drawing/2014/main" id="{76D5DC56-14BC-4514-91E6-068B8DFAB289}"/>
            </a:ext>
          </a:extLst>
        </xdr:cNvPr>
        <xdr:cNvSpPr/>
      </xdr:nvSpPr>
      <xdr:spPr>
        <a:xfrm>
          <a:off x="3312160" y="6556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69669</xdr:rowOff>
    </xdr:from>
    <xdr:to>
      <xdr:col>24</xdr:col>
      <xdr:colOff>63500</xdr:colOff>
      <xdr:row>39</xdr:row>
      <xdr:rowOff>120287</xdr:rowOff>
    </xdr:to>
    <xdr:cxnSp macro="">
      <xdr:nvCxnSpPr>
        <xdr:cNvPr id="77" name="直線コネクタ 76">
          <a:extLst>
            <a:ext uri="{FF2B5EF4-FFF2-40B4-BE49-F238E27FC236}">
              <a16:creationId xmlns:a16="http://schemas.microsoft.com/office/drawing/2014/main" id="{0D4A9D70-41D5-4367-B0DF-83B042A07CEA}"/>
            </a:ext>
          </a:extLst>
        </xdr:cNvPr>
        <xdr:cNvCxnSpPr/>
      </xdr:nvCxnSpPr>
      <xdr:spPr>
        <a:xfrm>
          <a:off x="3355340" y="6607629"/>
          <a:ext cx="7315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4173</xdr:rowOff>
    </xdr:from>
    <xdr:to>
      <xdr:col>15</xdr:col>
      <xdr:colOff>101600</xdr:colOff>
      <xdr:row>39</xdr:row>
      <xdr:rowOff>105773</xdr:rowOff>
    </xdr:to>
    <xdr:sp macro="" textlink="">
      <xdr:nvSpPr>
        <xdr:cNvPr id="78" name="楕円 77">
          <a:extLst>
            <a:ext uri="{FF2B5EF4-FFF2-40B4-BE49-F238E27FC236}">
              <a16:creationId xmlns:a16="http://schemas.microsoft.com/office/drawing/2014/main" id="{71756F82-3DA3-4AE0-AF50-5458E384BF3D}"/>
            </a:ext>
          </a:extLst>
        </xdr:cNvPr>
        <xdr:cNvSpPr/>
      </xdr:nvSpPr>
      <xdr:spPr>
        <a:xfrm>
          <a:off x="25146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54973</xdr:rowOff>
    </xdr:from>
    <xdr:to>
      <xdr:col>19</xdr:col>
      <xdr:colOff>177800</xdr:colOff>
      <xdr:row>39</xdr:row>
      <xdr:rowOff>69669</xdr:rowOff>
    </xdr:to>
    <xdr:cxnSp macro="">
      <xdr:nvCxnSpPr>
        <xdr:cNvPr id="79" name="直線コネクタ 78">
          <a:extLst>
            <a:ext uri="{FF2B5EF4-FFF2-40B4-BE49-F238E27FC236}">
              <a16:creationId xmlns:a16="http://schemas.microsoft.com/office/drawing/2014/main" id="{50D1066C-EFB1-4E94-813F-F37FA6352876}"/>
            </a:ext>
          </a:extLst>
        </xdr:cNvPr>
        <xdr:cNvCxnSpPr/>
      </xdr:nvCxnSpPr>
      <xdr:spPr>
        <a:xfrm>
          <a:off x="2565400" y="6592933"/>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80" name="楕円 79">
          <a:extLst>
            <a:ext uri="{FF2B5EF4-FFF2-40B4-BE49-F238E27FC236}">
              <a16:creationId xmlns:a16="http://schemas.microsoft.com/office/drawing/2014/main" id="{286E1E98-B6DD-4A77-B050-D211E2C0877C}"/>
            </a:ext>
          </a:extLst>
        </xdr:cNvPr>
        <xdr:cNvSpPr/>
      </xdr:nvSpPr>
      <xdr:spPr>
        <a:xfrm>
          <a:off x="17399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54973</xdr:rowOff>
    </xdr:from>
    <xdr:to>
      <xdr:col>15</xdr:col>
      <xdr:colOff>50800</xdr:colOff>
      <xdr:row>39</xdr:row>
      <xdr:rowOff>110490</xdr:rowOff>
    </xdr:to>
    <xdr:cxnSp macro="">
      <xdr:nvCxnSpPr>
        <xdr:cNvPr id="81" name="直線コネクタ 80">
          <a:extLst>
            <a:ext uri="{FF2B5EF4-FFF2-40B4-BE49-F238E27FC236}">
              <a16:creationId xmlns:a16="http://schemas.microsoft.com/office/drawing/2014/main" id="{E03DC6A9-003A-4C47-8719-B70CE170DC44}"/>
            </a:ext>
          </a:extLst>
        </xdr:cNvPr>
        <xdr:cNvCxnSpPr/>
      </xdr:nvCxnSpPr>
      <xdr:spPr>
        <a:xfrm flipV="1">
          <a:off x="1790700" y="6592933"/>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xdr:rowOff>
    </xdr:from>
    <xdr:to>
      <xdr:col>6</xdr:col>
      <xdr:colOff>38100</xdr:colOff>
      <xdr:row>39</xdr:row>
      <xdr:rowOff>115570</xdr:rowOff>
    </xdr:to>
    <xdr:sp macro="" textlink="">
      <xdr:nvSpPr>
        <xdr:cNvPr id="82" name="楕円 81">
          <a:extLst>
            <a:ext uri="{FF2B5EF4-FFF2-40B4-BE49-F238E27FC236}">
              <a16:creationId xmlns:a16="http://schemas.microsoft.com/office/drawing/2014/main" id="{08E4345A-C8F4-4438-9979-6318A3A30B7B}"/>
            </a:ext>
          </a:extLst>
        </xdr:cNvPr>
        <xdr:cNvSpPr/>
      </xdr:nvSpPr>
      <xdr:spPr>
        <a:xfrm>
          <a:off x="9652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64770</xdr:rowOff>
    </xdr:from>
    <xdr:to>
      <xdr:col>10</xdr:col>
      <xdr:colOff>114300</xdr:colOff>
      <xdr:row>39</xdr:row>
      <xdr:rowOff>110490</xdr:rowOff>
    </xdr:to>
    <xdr:cxnSp macro="">
      <xdr:nvCxnSpPr>
        <xdr:cNvPr id="83" name="直線コネクタ 82">
          <a:extLst>
            <a:ext uri="{FF2B5EF4-FFF2-40B4-BE49-F238E27FC236}">
              <a16:creationId xmlns:a16="http://schemas.microsoft.com/office/drawing/2014/main" id="{2D7BC164-4A03-49F0-AB55-31134497843A}"/>
            </a:ext>
          </a:extLst>
        </xdr:cNvPr>
        <xdr:cNvCxnSpPr/>
      </xdr:nvCxnSpPr>
      <xdr:spPr>
        <a:xfrm>
          <a:off x="1008380" y="660273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D1131EFC-B31D-44CF-96B4-44C43C5376BB}"/>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B51CE2CC-52FD-4F88-8503-664A35AF1405}"/>
            </a:ext>
          </a:extLst>
        </xdr:cNvPr>
        <xdr:cNvSpPr txBox="1"/>
      </xdr:nvSpPr>
      <xdr:spPr>
        <a:xfrm>
          <a:off x="238570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1ED08150-0B12-4641-BC56-1B7457F86B8F}"/>
            </a:ext>
          </a:extLst>
        </xdr:cNvPr>
        <xdr:cNvSpPr txBox="1"/>
      </xdr:nvSpPr>
      <xdr:spPr>
        <a:xfrm>
          <a:off x="1611004" y="605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524981FE-02DE-46F8-859C-6A710F116292}"/>
            </a:ext>
          </a:extLst>
        </xdr:cNvPr>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111596</xdr:rowOff>
    </xdr:from>
    <xdr:ext cx="405111" cy="259045"/>
    <xdr:sp macro="" textlink="">
      <xdr:nvSpPr>
        <xdr:cNvPr id="88" name="n_1mainValue【図書館】&#10;有形固定資産減価償却率">
          <a:extLst>
            <a:ext uri="{FF2B5EF4-FFF2-40B4-BE49-F238E27FC236}">
              <a16:creationId xmlns:a16="http://schemas.microsoft.com/office/drawing/2014/main" id="{A718D1DD-3F32-4715-ACE3-D55D9AFE2442}"/>
            </a:ext>
          </a:extLst>
        </xdr:cNvPr>
        <xdr:cNvSpPr txBox="1"/>
      </xdr:nvSpPr>
      <xdr:spPr>
        <a:xfrm>
          <a:off x="3170564" y="664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96900</xdr:rowOff>
    </xdr:from>
    <xdr:ext cx="405111" cy="259045"/>
    <xdr:sp macro="" textlink="">
      <xdr:nvSpPr>
        <xdr:cNvPr id="89" name="n_2mainValue【図書館】&#10;有形固定資産減価償却率">
          <a:extLst>
            <a:ext uri="{FF2B5EF4-FFF2-40B4-BE49-F238E27FC236}">
              <a16:creationId xmlns:a16="http://schemas.microsoft.com/office/drawing/2014/main" id="{14E39646-DB16-40F7-8079-664DC16756E3}"/>
            </a:ext>
          </a:extLst>
        </xdr:cNvPr>
        <xdr:cNvSpPr txBox="1"/>
      </xdr:nvSpPr>
      <xdr:spPr>
        <a:xfrm>
          <a:off x="238570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90" name="n_3mainValue【図書館】&#10;有形固定資産減価償却率">
          <a:extLst>
            <a:ext uri="{FF2B5EF4-FFF2-40B4-BE49-F238E27FC236}">
              <a16:creationId xmlns:a16="http://schemas.microsoft.com/office/drawing/2014/main" id="{ECF6FF6A-D743-43DE-AACE-D49CEFF1FFA2}"/>
            </a:ext>
          </a:extLst>
        </xdr:cNvPr>
        <xdr:cNvSpPr txBox="1"/>
      </xdr:nvSpPr>
      <xdr:spPr>
        <a:xfrm>
          <a:off x="161100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106697</xdr:rowOff>
    </xdr:from>
    <xdr:ext cx="405111" cy="259045"/>
    <xdr:sp macro="" textlink="">
      <xdr:nvSpPr>
        <xdr:cNvPr id="91" name="n_4mainValue【図書館】&#10;有形固定資産減価償却率">
          <a:extLst>
            <a:ext uri="{FF2B5EF4-FFF2-40B4-BE49-F238E27FC236}">
              <a16:creationId xmlns:a16="http://schemas.microsoft.com/office/drawing/2014/main" id="{2275312D-0748-4F51-B602-3DE56F3BA141}"/>
            </a:ext>
          </a:extLst>
        </xdr:cNvPr>
        <xdr:cNvSpPr txBox="1"/>
      </xdr:nvSpPr>
      <xdr:spPr>
        <a:xfrm>
          <a:off x="83630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FB73F1B-DAA5-4EC2-BB13-1BC1E8A4B33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9CD943F-AB33-4F25-B4E8-5C091848569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746CF42-616C-449A-94F5-87BCDFF9B91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2E6A05-3F29-43F9-BFE3-D35437F56E5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7E189FB-F5C6-4C2B-B1A8-2EE8BFDCF5F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A943EA1-FEED-48D2-BDAD-3BF379EE5EB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BD3D399-C4D0-4CCA-8CFC-2D02C7467C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5AF8BC3-0388-4581-ADE8-E27D187B15A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93F451E-C3C0-4ABB-8663-EA8A17977C8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168FDEC-B07C-449A-A149-A551278A3CD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6C9E340-EC64-469C-A007-BEB0BFEE8D7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FDE3FCE-E144-48E2-80CA-02A31BC659F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D37F94B-158C-45AF-B3B4-C4EF96292B1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A331605-36CC-48E2-89A3-3187ABA53DF9}"/>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20870C5-ABC1-43E7-ADB5-1E1FCE70133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AFE371F-F1FB-4B8D-9923-B10222317BF6}"/>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3D7AF58-2C89-433B-A927-ABEEA6048C1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769E74A-DD41-4CA4-AD3D-B75FFE9947F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6BA6A01-6BA7-4F6F-9B03-F244033A651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BAA47CC-5472-4D29-A5C6-6F4B642BB57B}"/>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E905444-1BE6-4AB7-B08E-3F70D698B17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39A3CED-FEFE-4DC9-877F-B12A4F4A9B8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F924BBE-7F94-4F0A-A659-565E0A3AF9A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8CFD05A1-5522-4A83-857C-C05F6554151A}"/>
            </a:ext>
          </a:extLst>
        </xdr:cNvPr>
        <xdr:cNvCxnSpPr/>
      </xdr:nvCxnSpPr>
      <xdr:spPr>
        <a:xfrm flipV="1">
          <a:off x="9219565" y="567817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21A3FF4B-4B5F-4DD0-96BF-BB3E13A3E911}"/>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125D3192-3269-44F8-915E-B4C8FCD09A2D}"/>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E20DBA8C-5367-4E13-8081-E5B517F239D7}"/>
            </a:ext>
          </a:extLst>
        </xdr:cNvPr>
        <xdr:cNvSpPr txBox="1"/>
      </xdr:nvSpPr>
      <xdr:spPr>
        <a:xfrm>
          <a:off x="9258300"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A4911605-1F8E-41C8-B743-856B3720225A}"/>
            </a:ext>
          </a:extLst>
        </xdr:cNvPr>
        <xdr:cNvCxnSpPr/>
      </xdr:nvCxnSpPr>
      <xdr:spPr>
        <a:xfrm>
          <a:off x="9154160" y="567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FC2EBD62-3F19-4E6A-B167-A8593F2C438F}"/>
            </a:ext>
          </a:extLst>
        </xdr:cNvPr>
        <xdr:cNvSpPr txBox="1"/>
      </xdr:nvSpPr>
      <xdr:spPr>
        <a:xfrm>
          <a:off x="9258300" y="643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CB6DD42B-0382-47EC-88FC-F09C1EAD5282}"/>
            </a:ext>
          </a:extLst>
        </xdr:cNvPr>
        <xdr:cNvSpPr/>
      </xdr:nvSpPr>
      <xdr:spPr>
        <a:xfrm>
          <a:off x="919226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57EEA54B-1216-42D5-B053-29A4B9C94051}"/>
            </a:ext>
          </a:extLst>
        </xdr:cNvPr>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C38D9F5-AC02-4140-98B5-5283E50C64DA}"/>
            </a:ext>
          </a:extLst>
        </xdr:cNvPr>
        <xdr:cNvSpPr/>
      </xdr:nvSpPr>
      <xdr:spPr>
        <a:xfrm>
          <a:off x="767080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3472CED2-A63F-4EF8-857C-D5A749AC58A5}"/>
            </a:ext>
          </a:extLst>
        </xdr:cNvPr>
        <xdr:cNvSpPr/>
      </xdr:nvSpPr>
      <xdr:spPr>
        <a:xfrm>
          <a:off x="68732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517FC858-D454-40A0-91F3-2B221F0B25BD}"/>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6B7FBAE-562A-492C-B15B-65B559B137B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0F45D7-5EAC-4B46-8C3A-3F4364FB44F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8E048EF-5846-4988-9961-BF3B3259B92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AA44C97-EB9D-45E9-8CB5-6F88A450137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63D6B36-D4D5-4E0C-8B4D-4426954295B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1" name="楕円 130">
          <a:extLst>
            <a:ext uri="{FF2B5EF4-FFF2-40B4-BE49-F238E27FC236}">
              <a16:creationId xmlns:a16="http://schemas.microsoft.com/office/drawing/2014/main" id="{1F4ACEDE-3060-49FE-B04E-EBAF077BEEB4}"/>
            </a:ext>
          </a:extLst>
        </xdr:cNvPr>
        <xdr:cNvSpPr/>
      </xdr:nvSpPr>
      <xdr:spPr>
        <a:xfrm>
          <a:off x="9192260" y="632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2" name="【図書館】&#10;一人当たり面積該当値テキスト">
          <a:extLst>
            <a:ext uri="{FF2B5EF4-FFF2-40B4-BE49-F238E27FC236}">
              <a16:creationId xmlns:a16="http://schemas.microsoft.com/office/drawing/2014/main" id="{1AE1E4B5-A38B-4636-B753-ADE6D0186EA4}"/>
            </a:ext>
          </a:extLst>
        </xdr:cNvPr>
        <xdr:cNvSpPr txBox="1"/>
      </xdr:nvSpPr>
      <xdr:spPr>
        <a:xfrm>
          <a:off x="9258300"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133350</xdr:rowOff>
    </xdr:from>
    <xdr:to>
      <xdr:col>50</xdr:col>
      <xdr:colOff>165100</xdr:colOff>
      <xdr:row>38</xdr:row>
      <xdr:rowOff>63500</xdr:rowOff>
    </xdr:to>
    <xdr:sp macro="" textlink="">
      <xdr:nvSpPr>
        <xdr:cNvPr id="133" name="楕円 132">
          <a:extLst>
            <a:ext uri="{FF2B5EF4-FFF2-40B4-BE49-F238E27FC236}">
              <a16:creationId xmlns:a16="http://schemas.microsoft.com/office/drawing/2014/main" id="{4C31FBD6-9923-4AB7-86EA-C304DC3291A8}"/>
            </a:ext>
          </a:extLst>
        </xdr:cNvPr>
        <xdr:cNvSpPr/>
      </xdr:nvSpPr>
      <xdr:spPr>
        <a:xfrm>
          <a:off x="8445500" y="633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12700</xdr:rowOff>
    </xdr:to>
    <xdr:cxnSp macro="">
      <xdr:nvCxnSpPr>
        <xdr:cNvPr id="134" name="直線コネクタ 133">
          <a:extLst>
            <a:ext uri="{FF2B5EF4-FFF2-40B4-BE49-F238E27FC236}">
              <a16:creationId xmlns:a16="http://schemas.microsoft.com/office/drawing/2014/main" id="{30F3A6E0-7745-4162-A23A-902CA18DF57B}"/>
            </a:ext>
          </a:extLst>
        </xdr:cNvPr>
        <xdr:cNvCxnSpPr/>
      </xdr:nvCxnSpPr>
      <xdr:spPr>
        <a:xfrm flipV="1">
          <a:off x="8496300" y="637032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133350</xdr:rowOff>
    </xdr:from>
    <xdr:to>
      <xdr:col>46</xdr:col>
      <xdr:colOff>38100</xdr:colOff>
      <xdr:row>38</xdr:row>
      <xdr:rowOff>63500</xdr:rowOff>
    </xdr:to>
    <xdr:sp macro="" textlink="">
      <xdr:nvSpPr>
        <xdr:cNvPr id="135" name="楕円 134">
          <a:extLst>
            <a:ext uri="{FF2B5EF4-FFF2-40B4-BE49-F238E27FC236}">
              <a16:creationId xmlns:a16="http://schemas.microsoft.com/office/drawing/2014/main" id="{F28D2B8E-F7F6-4059-95B8-D0171607D191}"/>
            </a:ext>
          </a:extLst>
        </xdr:cNvPr>
        <xdr:cNvSpPr/>
      </xdr:nvSpPr>
      <xdr:spPr>
        <a:xfrm>
          <a:off x="7670800" y="6336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xdr:rowOff>
    </xdr:from>
    <xdr:to>
      <xdr:col>50</xdr:col>
      <xdr:colOff>114300</xdr:colOff>
      <xdr:row>38</xdr:row>
      <xdr:rowOff>12700</xdr:rowOff>
    </xdr:to>
    <xdr:cxnSp macro="">
      <xdr:nvCxnSpPr>
        <xdr:cNvPr id="136" name="直線コネクタ 135">
          <a:extLst>
            <a:ext uri="{FF2B5EF4-FFF2-40B4-BE49-F238E27FC236}">
              <a16:creationId xmlns:a16="http://schemas.microsoft.com/office/drawing/2014/main" id="{58C87821-B680-4B34-83C2-5B6C8BD09165}"/>
            </a:ext>
          </a:extLst>
        </xdr:cNvPr>
        <xdr:cNvCxnSpPr/>
      </xdr:nvCxnSpPr>
      <xdr:spPr>
        <a:xfrm>
          <a:off x="7713980" y="6383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133350</xdr:rowOff>
    </xdr:from>
    <xdr:to>
      <xdr:col>41</xdr:col>
      <xdr:colOff>101600</xdr:colOff>
      <xdr:row>38</xdr:row>
      <xdr:rowOff>63500</xdr:rowOff>
    </xdr:to>
    <xdr:sp macro="" textlink="">
      <xdr:nvSpPr>
        <xdr:cNvPr id="137" name="楕円 136">
          <a:extLst>
            <a:ext uri="{FF2B5EF4-FFF2-40B4-BE49-F238E27FC236}">
              <a16:creationId xmlns:a16="http://schemas.microsoft.com/office/drawing/2014/main" id="{4BDEF254-7C61-4CA1-B024-507FEFEF00E6}"/>
            </a:ext>
          </a:extLst>
        </xdr:cNvPr>
        <xdr:cNvSpPr/>
      </xdr:nvSpPr>
      <xdr:spPr>
        <a:xfrm>
          <a:off x="6873240" y="633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xdr:rowOff>
    </xdr:from>
    <xdr:to>
      <xdr:col>45</xdr:col>
      <xdr:colOff>177800</xdr:colOff>
      <xdr:row>38</xdr:row>
      <xdr:rowOff>12700</xdr:rowOff>
    </xdr:to>
    <xdr:cxnSp macro="">
      <xdr:nvCxnSpPr>
        <xdr:cNvPr id="138" name="直線コネクタ 137">
          <a:extLst>
            <a:ext uri="{FF2B5EF4-FFF2-40B4-BE49-F238E27FC236}">
              <a16:creationId xmlns:a16="http://schemas.microsoft.com/office/drawing/2014/main" id="{3095BE1F-B1DE-4E01-978E-2846B5DC8A11}"/>
            </a:ext>
          </a:extLst>
        </xdr:cNvPr>
        <xdr:cNvCxnSpPr/>
      </xdr:nvCxnSpPr>
      <xdr:spPr>
        <a:xfrm>
          <a:off x="6924040" y="6383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133350</xdr:rowOff>
    </xdr:from>
    <xdr:to>
      <xdr:col>36</xdr:col>
      <xdr:colOff>165100</xdr:colOff>
      <xdr:row>38</xdr:row>
      <xdr:rowOff>63500</xdr:rowOff>
    </xdr:to>
    <xdr:sp macro="" textlink="">
      <xdr:nvSpPr>
        <xdr:cNvPr id="139" name="楕円 138">
          <a:extLst>
            <a:ext uri="{FF2B5EF4-FFF2-40B4-BE49-F238E27FC236}">
              <a16:creationId xmlns:a16="http://schemas.microsoft.com/office/drawing/2014/main" id="{9B25E0EC-2691-48E5-8FD6-F68655B62FB7}"/>
            </a:ext>
          </a:extLst>
        </xdr:cNvPr>
        <xdr:cNvSpPr/>
      </xdr:nvSpPr>
      <xdr:spPr>
        <a:xfrm>
          <a:off x="6098540" y="633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xdr:rowOff>
    </xdr:from>
    <xdr:to>
      <xdr:col>41</xdr:col>
      <xdr:colOff>50800</xdr:colOff>
      <xdr:row>38</xdr:row>
      <xdr:rowOff>12700</xdr:rowOff>
    </xdr:to>
    <xdr:cxnSp macro="">
      <xdr:nvCxnSpPr>
        <xdr:cNvPr id="140" name="直線コネクタ 139">
          <a:extLst>
            <a:ext uri="{FF2B5EF4-FFF2-40B4-BE49-F238E27FC236}">
              <a16:creationId xmlns:a16="http://schemas.microsoft.com/office/drawing/2014/main" id="{D7C772E5-9B07-42D1-992A-82A275D789A1}"/>
            </a:ext>
          </a:extLst>
        </xdr:cNvPr>
        <xdr:cNvCxnSpPr/>
      </xdr:nvCxnSpPr>
      <xdr:spPr>
        <a:xfrm>
          <a:off x="6149340" y="6383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id="{2550C59B-C6A0-4753-98EA-ACFFF6D032E4}"/>
            </a:ext>
          </a:extLst>
        </xdr:cNvPr>
        <xdr:cNvSpPr txBox="1"/>
      </xdr:nvSpPr>
      <xdr:spPr>
        <a:xfrm>
          <a:off x="827158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id="{EF69CB0E-1D3E-4845-8060-555BDA24947E}"/>
            </a:ext>
          </a:extLst>
        </xdr:cNvPr>
        <xdr:cNvSpPr txBox="1"/>
      </xdr:nvSpPr>
      <xdr:spPr>
        <a:xfrm>
          <a:off x="750958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a:extLst>
            <a:ext uri="{FF2B5EF4-FFF2-40B4-BE49-F238E27FC236}">
              <a16:creationId xmlns:a16="http://schemas.microsoft.com/office/drawing/2014/main" id="{BADE4710-13A7-451D-B309-3F085226F274}"/>
            </a:ext>
          </a:extLst>
        </xdr:cNvPr>
        <xdr:cNvSpPr txBox="1"/>
      </xdr:nvSpPr>
      <xdr:spPr>
        <a:xfrm>
          <a:off x="67120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315BE35E-8A00-4AD6-AF37-F7879ED576BF}"/>
            </a:ext>
          </a:extLst>
        </xdr:cNvPr>
        <xdr:cNvSpPr txBox="1"/>
      </xdr:nvSpPr>
      <xdr:spPr>
        <a:xfrm>
          <a:off x="59373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80027</xdr:rowOff>
    </xdr:from>
    <xdr:ext cx="469744" cy="259045"/>
    <xdr:sp macro="" textlink="">
      <xdr:nvSpPr>
        <xdr:cNvPr id="145" name="n_1mainValue【図書館】&#10;一人当たり面積">
          <a:extLst>
            <a:ext uri="{FF2B5EF4-FFF2-40B4-BE49-F238E27FC236}">
              <a16:creationId xmlns:a16="http://schemas.microsoft.com/office/drawing/2014/main" id="{37F8C0DA-2B05-4FFF-A47C-C72378D40B1D}"/>
            </a:ext>
          </a:extLst>
        </xdr:cNvPr>
        <xdr:cNvSpPr txBox="1"/>
      </xdr:nvSpPr>
      <xdr:spPr>
        <a:xfrm>
          <a:off x="8271587" y="61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80027</xdr:rowOff>
    </xdr:from>
    <xdr:ext cx="469744" cy="259045"/>
    <xdr:sp macro="" textlink="">
      <xdr:nvSpPr>
        <xdr:cNvPr id="146" name="n_2mainValue【図書館】&#10;一人当たり面積">
          <a:extLst>
            <a:ext uri="{FF2B5EF4-FFF2-40B4-BE49-F238E27FC236}">
              <a16:creationId xmlns:a16="http://schemas.microsoft.com/office/drawing/2014/main" id="{13367DA1-AA88-4BA0-8C5B-391E031AEE1E}"/>
            </a:ext>
          </a:extLst>
        </xdr:cNvPr>
        <xdr:cNvSpPr txBox="1"/>
      </xdr:nvSpPr>
      <xdr:spPr>
        <a:xfrm>
          <a:off x="7509587" y="61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80027</xdr:rowOff>
    </xdr:from>
    <xdr:ext cx="469744" cy="259045"/>
    <xdr:sp macro="" textlink="">
      <xdr:nvSpPr>
        <xdr:cNvPr id="147" name="n_3mainValue【図書館】&#10;一人当たり面積">
          <a:extLst>
            <a:ext uri="{FF2B5EF4-FFF2-40B4-BE49-F238E27FC236}">
              <a16:creationId xmlns:a16="http://schemas.microsoft.com/office/drawing/2014/main" id="{F9181EAD-AE5F-49EF-B33A-0EB03ADCA852}"/>
            </a:ext>
          </a:extLst>
        </xdr:cNvPr>
        <xdr:cNvSpPr txBox="1"/>
      </xdr:nvSpPr>
      <xdr:spPr>
        <a:xfrm>
          <a:off x="6712027" y="61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80027</xdr:rowOff>
    </xdr:from>
    <xdr:ext cx="469744" cy="259045"/>
    <xdr:sp macro="" textlink="">
      <xdr:nvSpPr>
        <xdr:cNvPr id="148" name="n_4mainValue【図書館】&#10;一人当たり面積">
          <a:extLst>
            <a:ext uri="{FF2B5EF4-FFF2-40B4-BE49-F238E27FC236}">
              <a16:creationId xmlns:a16="http://schemas.microsoft.com/office/drawing/2014/main" id="{DDBCD2CC-A700-4E9C-B424-EA9E38315C28}"/>
            </a:ext>
          </a:extLst>
        </xdr:cNvPr>
        <xdr:cNvSpPr txBox="1"/>
      </xdr:nvSpPr>
      <xdr:spPr>
        <a:xfrm>
          <a:off x="5937327" y="61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F10F9CB-4028-435E-8255-BA3444D4D25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86CDF74-778C-4D01-9098-570549A03D9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E0BE3B9-87A3-45B2-9801-6CDDEA0078E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E3D1203-EAB0-4E06-9005-2EFA201A3DA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CABA980-0C72-4552-B326-94A7630BE58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83D92C2-8F33-43F7-B3EC-4BDA1A98D27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E2E79F8-BCC9-4539-AEE1-FADF6C4A6AF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704A84F-B4C6-4CD9-BE4A-0D5BB505FB9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F304340-9F28-460B-A6BE-E5218F8FD03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F7943A3-763C-46C5-B20F-CA7C42017E9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645601F-6857-4D0F-9B52-1B0D8F6DE2A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2AC33567-6D32-4DEB-88CC-4E27E43B6F8C}"/>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7B00E7A2-02AF-4F0C-91A9-8ACBFBAA7AF3}"/>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EB3CEBE2-5CAA-4688-861A-9862241D8229}"/>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134794E8-0BAA-425E-B016-028714FDA7AF}"/>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9E2A18EA-90D3-4350-9E90-DE7B8608AAB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AF578E34-5807-48F7-AF07-1BD9326FAAB9}"/>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611A73D1-7D8F-4D93-953C-7E61DD5D383B}"/>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598014D7-63E4-4EE7-8E33-39F72EB1D852}"/>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60C58AA-B524-4466-8048-F45F5FA8AA2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A2D28034-BE6A-4B63-94DB-597AD8653263}"/>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B8D08D4-345C-4096-BF81-24EF6122825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43B106DB-8C56-4E0C-8423-4C535252FC42}"/>
            </a:ext>
          </a:extLst>
        </xdr:cNvPr>
        <xdr:cNvCxnSpPr/>
      </xdr:nvCxnSpPr>
      <xdr:spPr>
        <a:xfrm flipV="1">
          <a:off x="4086225" y="9270492"/>
          <a:ext cx="0" cy="1255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D4663D0-5A00-44F8-A326-B340D8946B9C}"/>
            </a:ext>
          </a:extLst>
        </xdr:cNvPr>
        <xdr:cNvSpPr txBox="1"/>
      </xdr:nvSpPr>
      <xdr:spPr>
        <a:xfrm>
          <a:off x="412496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E9841064-AD26-49B3-8177-D7566C414BCD}"/>
            </a:ext>
          </a:extLst>
        </xdr:cNvPr>
        <xdr:cNvCxnSpPr/>
      </xdr:nvCxnSpPr>
      <xdr:spPr>
        <a:xfrm>
          <a:off x="4020820" y="105262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F6F0C29-F40C-434E-B136-E9910FA373D9}"/>
            </a:ext>
          </a:extLst>
        </xdr:cNvPr>
        <xdr:cNvSpPr txBox="1"/>
      </xdr:nvSpPr>
      <xdr:spPr>
        <a:xfrm>
          <a:off x="4124960" y="9053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35B8ABD6-92E6-4B1A-A0B2-8FB206C9CF3D}"/>
            </a:ext>
          </a:extLst>
        </xdr:cNvPr>
        <xdr:cNvCxnSpPr/>
      </xdr:nvCxnSpPr>
      <xdr:spPr>
        <a:xfrm>
          <a:off x="4020820" y="927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563A5F8-7A55-464D-9839-92B1C85D2EA9}"/>
            </a:ext>
          </a:extLst>
        </xdr:cNvPr>
        <xdr:cNvSpPr txBox="1"/>
      </xdr:nvSpPr>
      <xdr:spPr>
        <a:xfrm>
          <a:off x="4124960" y="9759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6522E8E1-7E66-4F23-B4CF-3C6312F1E3C1}"/>
            </a:ext>
          </a:extLst>
        </xdr:cNvPr>
        <xdr:cNvSpPr/>
      </xdr:nvSpPr>
      <xdr:spPr>
        <a:xfrm>
          <a:off x="4036060" y="990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6A78E295-39E3-49FB-8BA0-5AC533D18EF7}"/>
            </a:ext>
          </a:extLst>
        </xdr:cNvPr>
        <xdr:cNvSpPr/>
      </xdr:nvSpPr>
      <xdr:spPr>
        <a:xfrm>
          <a:off x="3312160" y="98689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A876712B-039E-4BC0-9571-0D41D5B291C2}"/>
            </a:ext>
          </a:extLst>
        </xdr:cNvPr>
        <xdr:cNvSpPr/>
      </xdr:nvSpPr>
      <xdr:spPr>
        <a:xfrm>
          <a:off x="2514600" y="9830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C726352E-DB46-4EE0-8CF4-AE831A319843}"/>
            </a:ext>
          </a:extLst>
        </xdr:cNvPr>
        <xdr:cNvSpPr/>
      </xdr:nvSpPr>
      <xdr:spPr>
        <a:xfrm>
          <a:off x="1739900" y="984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39AD261E-9054-40F0-9C59-C13ECA7B0CE9}"/>
            </a:ext>
          </a:extLst>
        </xdr:cNvPr>
        <xdr:cNvSpPr/>
      </xdr:nvSpPr>
      <xdr:spPr>
        <a:xfrm>
          <a:off x="965200" y="9786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2543123-A355-4E14-8503-15D2E30F012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8BCBC6-409A-4AB3-AD9A-44FAABD01C9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19B2F22-C452-4DBB-8F07-362A5F7B333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B624C18-F894-4422-9E67-2E1A6D0081C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B6F065-D05D-4287-AAD5-E2C56CB00EA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170942</xdr:rowOff>
    </xdr:from>
    <xdr:to>
      <xdr:col>24</xdr:col>
      <xdr:colOff>114300</xdr:colOff>
      <xdr:row>61</xdr:row>
      <xdr:rowOff>101092</xdr:rowOff>
    </xdr:to>
    <xdr:sp macro="" textlink="">
      <xdr:nvSpPr>
        <xdr:cNvPr id="187" name="楕円 186">
          <a:extLst>
            <a:ext uri="{FF2B5EF4-FFF2-40B4-BE49-F238E27FC236}">
              <a16:creationId xmlns:a16="http://schemas.microsoft.com/office/drawing/2014/main" id="{A5FC5A66-697F-409D-83C2-70BB3573DE57}"/>
            </a:ext>
          </a:extLst>
        </xdr:cNvPr>
        <xdr:cNvSpPr/>
      </xdr:nvSpPr>
      <xdr:spPr>
        <a:xfrm>
          <a:off x="4036060" y="1022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149369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F12005D-EA25-4229-9129-1CA4BB3F6EE9}"/>
            </a:ext>
          </a:extLst>
        </xdr:cNvPr>
        <xdr:cNvSpPr txBox="1"/>
      </xdr:nvSpPr>
      <xdr:spPr>
        <a:xfrm>
          <a:off x="4124960"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89" name="楕円 188">
          <a:extLst>
            <a:ext uri="{FF2B5EF4-FFF2-40B4-BE49-F238E27FC236}">
              <a16:creationId xmlns:a16="http://schemas.microsoft.com/office/drawing/2014/main" id="{885173FB-DB62-4C61-AFFE-7CCB13E69667}"/>
            </a:ext>
          </a:extLst>
        </xdr:cNvPr>
        <xdr:cNvSpPr/>
      </xdr:nvSpPr>
      <xdr:spPr>
        <a:xfrm>
          <a:off x="331216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50292</xdr:rowOff>
    </xdr:to>
    <xdr:cxnSp macro="">
      <xdr:nvCxnSpPr>
        <xdr:cNvPr id="190" name="直線コネクタ 189">
          <a:extLst>
            <a:ext uri="{FF2B5EF4-FFF2-40B4-BE49-F238E27FC236}">
              <a16:creationId xmlns:a16="http://schemas.microsoft.com/office/drawing/2014/main" id="{C01F8B64-6931-4C75-B1E9-63C311EC545D}"/>
            </a:ext>
          </a:extLst>
        </xdr:cNvPr>
        <xdr:cNvCxnSpPr/>
      </xdr:nvCxnSpPr>
      <xdr:spPr>
        <a:xfrm>
          <a:off x="3355340" y="10218420"/>
          <a:ext cx="73152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1" name="楕円 190">
          <a:extLst>
            <a:ext uri="{FF2B5EF4-FFF2-40B4-BE49-F238E27FC236}">
              <a16:creationId xmlns:a16="http://schemas.microsoft.com/office/drawing/2014/main" id="{3F747771-EBCA-46A4-A8ED-E30F7C22F594}"/>
            </a:ext>
          </a:extLst>
        </xdr:cNvPr>
        <xdr:cNvSpPr/>
      </xdr:nvSpPr>
      <xdr:spPr>
        <a:xfrm>
          <a:off x="25146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160020</xdr:rowOff>
    </xdr:to>
    <xdr:cxnSp macro="">
      <xdr:nvCxnSpPr>
        <xdr:cNvPr id="192" name="直線コネクタ 191">
          <a:extLst>
            <a:ext uri="{FF2B5EF4-FFF2-40B4-BE49-F238E27FC236}">
              <a16:creationId xmlns:a16="http://schemas.microsoft.com/office/drawing/2014/main" id="{BB190C75-F1C0-4105-88A7-22B3E5807AC3}"/>
            </a:ext>
          </a:extLst>
        </xdr:cNvPr>
        <xdr:cNvCxnSpPr/>
      </xdr:nvCxnSpPr>
      <xdr:spPr>
        <a:xfrm>
          <a:off x="2565400" y="1016127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20066</xdr:rowOff>
    </xdr:from>
    <xdr:to>
      <xdr:col>10</xdr:col>
      <xdr:colOff>165100</xdr:colOff>
      <xdr:row>60</xdr:row>
      <xdr:rowOff>121666</xdr:rowOff>
    </xdr:to>
    <xdr:sp macro="" textlink="">
      <xdr:nvSpPr>
        <xdr:cNvPr id="193" name="楕円 192">
          <a:extLst>
            <a:ext uri="{FF2B5EF4-FFF2-40B4-BE49-F238E27FC236}">
              <a16:creationId xmlns:a16="http://schemas.microsoft.com/office/drawing/2014/main" id="{CE055704-F12E-4946-9B59-03CEF004888F}"/>
            </a:ext>
          </a:extLst>
        </xdr:cNvPr>
        <xdr:cNvSpPr/>
      </xdr:nvSpPr>
      <xdr:spPr>
        <a:xfrm>
          <a:off x="17399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70866</xdr:rowOff>
    </xdr:from>
    <xdr:to>
      <xdr:col>15</xdr:col>
      <xdr:colOff>50800</xdr:colOff>
      <xdr:row>60</xdr:row>
      <xdr:rowOff>102870</xdr:rowOff>
    </xdr:to>
    <xdr:cxnSp macro="">
      <xdr:nvCxnSpPr>
        <xdr:cNvPr id="194" name="直線コネクタ 193">
          <a:extLst>
            <a:ext uri="{FF2B5EF4-FFF2-40B4-BE49-F238E27FC236}">
              <a16:creationId xmlns:a16="http://schemas.microsoft.com/office/drawing/2014/main" id="{EEF39DCC-773A-4BA4-B8BD-B80008F1EBE1}"/>
            </a:ext>
          </a:extLst>
        </xdr:cNvPr>
        <xdr:cNvCxnSpPr/>
      </xdr:nvCxnSpPr>
      <xdr:spPr>
        <a:xfrm>
          <a:off x="1790700" y="10129266"/>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5" name="楕円 194">
          <a:extLst>
            <a:ext uri="{FF2B5EF4-FFF2-40B4-BE49-F238E27FC236}">
              <a16:creationId xmlns:a16="http://schemas.microsoft.com/office/drawing/2014/main" id="{970F9383-DCD1-4B52-B9C9-A0C98B871665}"/>
            </a:ext>
          </a:extLst>
        </xdr:cNvPr>
        <xdr:cNvSpPr/>
      </xdr:nvSpPr>
      <xdr:spPr>
        <a:xfrm>
          <a:off x="965200" y="10034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70866</xdr:rowOff>
    </xdr:to>
    <xdr:cxnSp macro="">
      <xdr:nvCxnSpPr>
        <xdr:cNvPr id="196" name="直線コネクタ 195">
          <a:extLst>
            <a:ext uri="{FF2B5EF4-FFF2-40B4-BE49-F238E27FC236}">
              <a16:creationId xmlns:a16="http://schemas.microsoft.com/office/drawing/2014/main" id="{28E4670D-5979-4352-ACC1-C17D9002E3F6}"/>
            </a:ext>
          </a:extLst>
        </xdr:cNvPr>
        <xdr:cNvCxnSpPr/>
      </xdr:nvCxnSpPr>
      <xdr:spPr>
        <a:xfrm>
          <a:off x="1008380" y="10081260"/>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54BF0B4D-9FFE-4AA1-860D-D542CD55B6BB}"/>
            </a:ext>
          </a:extLst>
        </xdr:cNvPr>
        <xdr:cNvSpPr txBox="1"/>
      </xdr:nvSpPr>
      <xdr:spPr>
        <a:xfrm>
          <a:off x="317056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E1624EA5-ED47-41A8-A573-60EECE8D9FE1}"/>
            </a:ext>
          </a:extLst>
        </xdr:cNvPr>
        <xdr:cNvSpPr txBox="1"/>
      </xdr:nvSpPr>
      <xdr:spPr>
        <a:xfrm>
          <a:off x="238570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825A1DFE-211F-47AF-95A8-021F53114097}"/>
            </a:ext>
          </a:extLst>
        </xdr:cNvPr>
        <xdr:cNvSpPr txBox="1"/>
      </xdr:nvSpPr>
      <xdr:spPr>
        <a:xfrm>
          <a:off x="161100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7C2C7EBF-FAE7-4030-ACC9-A7FB69A6611C}"/>
            </a:ext>
          </a:extLst>
        </xdr:cNvPr>
        <xdr:cNvSpPr txBox="1"/>
      </xdr:nvSpPr>
      <xdr:spPr>
        <a:xfrm>
          <a:off x="83630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30497</xdr:rowOff>
    </xdr:from>
    <xdr:ext cx="405111" cy="259045"/>
    <xdr:sp macro="" textlink="">
      <xdr:nvSpPr>
        <xdr:cNvPr id="201" name="n_1mainValue【体育館・プール】&#10;有形固定資産減価償却率">
          <a:extLst>
            <a:ext uri="{FF2B5EF4-FFF2-40B4-BE49-F238E27FC236}">
              <a16:creationId xmlns:a16="http://schemas.microsoft.com/office/drawing/2014/main" id="{7108D9A3-A2C6-42C7-AB07-C382639DF402}"/>
            </a:ext>
          </a:extLst>
        </xdr:cNvPr>
        <xdr:cNvSpPr txBox="1"/>
      </xdr:nvSpPr>
      <xdr:spPr>
        <a:xfrm>
          <a:off x="317056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202" name="n_2mainValue【体育館・プール】&#10;有形固定資産減価償却率">
          <a:extLst>
            <a:ext uri="{FF2B5EF4-FFF2-40B4-BE49-F238E27FC236}">
              <a16:creationId xmlns:a16="http://schemas.microsoft.com/office/drawing/2014/main" id="{C8D37F3E-4F5F-497D-A6C9-9888115934E9}"/>
            </a:ext>
          </a:extLst>
        </xdr:cNvPr>
        <xdr:cNvSpPr txBox="1"/>
      </xdr:nvSpPr>
      <xdr:spPr>
        <a:xfrm>
          <a:off x="238570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112793</xdr:rowOff>
    </xdr:from>
    <xdr:ext cx="405111" cy="259045"/>
    <xdr:sp macro="" textlink="">
      <xdr:nvSpPr>
        <xdr:cNvPr id="203" name="n_3mainValue【体育館・プール】&#10;有形固定資産減価償却率">
          <a:extLst>
            <a:ext uri="{FF2B5EF4-FFF2-40B4-BE49-F238E27FC236}">
              <a16:creationId xmlns:a16="http://schemas.microsoft.com/office/drawing/2014/main" id="{C4717051-BE8C-4CFC-99B7-3C953FF79DC1}"/>
            </a:ext>
          </a:extLst>
        </xdr:cNvPr>
        <xdr:cNvSpPr txBox="1"/>
      </xdr:nvSpPr>
      <xdr:spPr>
        <a:xfrm>
          <a:off x="161100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204" name="n_4mainValue【体育館・プール】&#10;有形固定資産減価償却率">
          <a:extLst>
            <a:ext uri="{FF2B5EF4-FFF2-40B4-BE49-F238E27FC236}">
              <a16:creationId xmlns:a16="http://schemas.microsoft.com/office/drawing/2014/main" id="{8659ABEE-3376-4A26-A6FA-AEBC03A4DD67}"/>
            </a:ext>
          </a:extLst>
        </xdr:cNvPr>
        <xdr:cNvSpPr txBox="1"/>
      </xdr:nvSpPr>
      <xdr:spPr>
        <a:xfrm>
          <a:off x="83630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C74B58A-EC28-4B8E-9BF7-BBF8FD0BF26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EA64877-C309-4760-A5E3-EEE65D47169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470E09E-7416-4147-86A4-7ADD96B6F74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36E8F0E-1951-4A2D-88CB-7373CB88EBE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E6A1F05-B704-4DF7-8BA3-776E20A588F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3CC0CA4-0C89-45B4-B5A2-E576C1B165C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7644C42-3D10-4025-A4EF-5308811C0A0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01A4891-BCCF-4012-9E83-19FC06E6B44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D226D6F-13D4-46B4-9CC6-23B9192A61B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E57DE42-1B68-4F5A-8704-0E5C2505736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ADA51EE-FC62-43A9-8A71-EB451DDD301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42094072-7F72-44F8-8547-1DDBE2ACCAAE}"/>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344EFD7F-EC6F-4A05-9B7E-BD979570319B}"/>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23FB8E69-981E-4699-BF15-4FC1B76AA873}"/>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B8321F4-53F4-42C9-83BE-A6BD4804DB54}"/>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41C90AFB-4785-4D5F-8382-614294E0BF42}"/>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F714600-B962-4477-A30D-3E6DD9EADC96}"/>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42530BA6-0B3F-4085-BC7F-8ED8158C52F4}"/>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A2E0E9AB-F850-4DB3-9C98-1B1F7FEE987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67146776-1136-453C-83B3-921EADD20FFD}"/>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1702229-8164-40B1-A5AD-2BDEF9D8A316}"/>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A4993713-E7CD-45BC-B446-23CEA45AAF64}"/>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0EA2090-40F1-4F62-B355-D62F6EDB70A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477BCBB-E8A4-4011-BF39-89EA7C7EF35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A32E4EF-C74B-4084-89BE-E820FBCBD0F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AD65C904-6837-4F0A-8F41-604369ADDA6A}"/>
            </a:ext>
          </a:extLst>
        </xdr:cNvPr>
        <xdr:cNvCxnSpPr/>
      </xdr:nvCxnSpPr>
      <xdr:spPr>
        <a:xfrm flipV="1">
          <a:off x="9219565" y="9407434"/>
          <a:ext cx="0" cy="127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6D3A9156-5EDA-483B-8D77-61060F49D20D}"/>
            </a:ext>
          </a:extLst>
        </xdr:cNvPr>
        <xdr:cNvSpPr txBox="1"/>
      </xdr:nvSpPr>
      <xdr:spPr>
        <a:xfrm>
          <a:off x="9258300" y="1068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46C39C49-3E2C-4F70-ADB1-4F61692A6824}"/>
            </a:ext>
          </a:extLst>
        </xdr:cNvPr>
        <xdr:cNvCxnSpPr/>
      </xdr:nvCxnSpPr>
      <xdr:spPr>
        <a:xfrm>
          <a:off x="915416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93100982-4A1B-44E4-99AE-66F5D83D4162}"/>
            </a:ext>
          </a:extLst>
        </xdr:cNvPr>
        <xdr:cNvSpPr txBox="1"/>
      </xdr:nvSpPr>
      <xdr:spPr>
        <a:xfrm>
          <a:off x="9258300" y="91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0EBFA96C-879A-47E1-8B32-570F38ADD6E9}"/>
            </a:ext>
          </a:extLst>
        </xdr:cNvPr>
        <xdr:cNvCxnSpPr/>
      </xdr:nvCxnSpPr>
      <xdr:spPr>
        <a:xfrm>
          <a:off x="9154160" y="9407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98C71C54-C858-41B3-98E6-1F66C99CB0F6}"/>
            </a:ext>
          </a:extLst>
        </xdr:cNvPr>
        <xdr:cNvSpPr txBox="1"/>
      </xdr:nvSpPr>
      <xdr:spPr>
        <a:xfrm>
          <a:off x="9258300" y="10149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311E59D7-1DEC-4425-8F37-AFBB3C05B9BF}"/>
            </a:ext>
          </a:extLst>
        </xdr:cNvPr>
        <xdr:cNvSpPr/>
      </xdr:nvSpPr>
      <xdr:spPr>
        <a:xfrm>
          <a:off x="91922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EA720E4B-4128-4D95-A7C1-365A4002A96C}"/>
            </a:ext>
          </a:extLst>
        </xdr:cNvPr>
        <xdr:cNvSpPr/>
      </xdr:nvSpPr>
      <xdr:spPr>
        <a:xfrm>
          <a:off x="84455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FC744069-3011-4583-AF79-EA84E9509499}"/>
            </a:ext>
          </a:extLst>
        </xdr:cNvPr>
        <xdr:cNvSpPr/>
      </xdr:nvSpPr>
      <xdr:spPr>
        <a:xfrm>
          <a:off x="7670800" y="1031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99381306-B96C-4042-B44E-FC352A58192D}"/>
            </a:ext>
          </a:extLst>
        </xdr:cNvPr>
        <xdr:cNvSpPr/>
      </xdr:nvSpPr>
      <xdr:spPr>
        <a:xfrm>
          <a:off x="6873240" y="10353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534266D9-4384-4B2E-9503-2AC1AF352878}"/>
            </a:ext>
          </a:extLst>
        </xdr:cNvPr>
        <xdr:cNvSpPr/>
      </xdr:nvSpPr>
      <xdr:spPr>
        <a:xfrm>
          <a:off x="6098540" y="10366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09589B2-0F77-41FE-94B8-37D9315B6E9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5502562-A77A-46C4-B407-75F5E3F90B2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C8E94D7-D5B8-42FC-B6AF-785A7A29D2C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FE695A9-F9C6-4F2C-A4CE-10CFB2D2648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1373BD8-90D0-4A43-B976-14CBF99FFA6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161472</xdr:rowOff>
    </xdr:from>
    <xdr:to>
      <xdr:col>55</xdr:col>
      <xdr:colOff>50800</xdr:colOff>
      <xdr:row>63</xdr:row>
      <xdr:rowOff>91622</xdr:rowOff>
    </xdr:to>
    <xdr:sp macro="" textlink="">
      <xdr:nvSpPr>
        <xdr:cNvPr id="246" name="楕円 245">
          <a:extLst>
            <a:ext uri="{FF2B5EF4-FFF2-40B4-BE49-F238E27FC236}">
              <a16:creationId xmlns:a16="http://schemas.microsoft.com/office/drawing/2014/main" id="{0D4C0AC7-84A9-4A0E-A0A0-E128CEF76532}"/>
            </a:ext>
          </a:extLst>
        </xdr:cNvPr>
        <xdr:cNvSpPr/>
      </xdr:nvSpPr>
      <xdr:spPr>
        <a:xfrm>
          <a:off x="9192260" y="105551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76399</xdr:rowOff>
    </xdr:from>
    <xdr:ext cx="469744" cy="259045"/>
    <xdr:sp macro="" textlink="">
      <xdr:nvSpPr>
        <xdr:cNvPr id="247" name="【体育館・プール】&#10;一人当たり面積該当値テキスト">
          <a:extLst>
            <a:ext uri="{FF2B5EF4-FFF2-40B4-BE49-F238E27FC236}">
              <a16:creationId xmlns:a16="http://schemas.microsoft.com/office/drawing/2014/main" id="{A5B06CD4-420A-4314-962E-AD746E811746}"/>
            </a:ext>
          </a:extLst>
        </xdr:cNvPr>
        <xdr:cNvSpPr txBox="1"/>
      </xdr:nvSpPr>
      <xdr:spPr>
        <a:xfrm>
          <a:off x="9258300" y="104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161472</xdr:rowOff>
    </xdr:from>
    <xdr:to>
      <xdr:col>50</xdr:col>
      <xdr:colOff>165100</xdr:colOff>
      <xdr:row>63</xdr:row>
      <xdr:rowOff>91622</xdr:rowOff>
    </xdr:to>
    <xdr:sp macro="" textlink="">
      <xdr:nvSpPr>
        <xdr:cNvPr id="248" name="楕円 247">
          <a:extLst>
            <a:ext uri="{FF2B5EF4-FFF2-40B4-BE49-F238E27FC236}">
              <a16:creationId xmlns:a16="http://schemas.microsoft.com/office/drawing/2014/main" id="{097ED5B6-FEA3-40EA-99E3-9F4F1C21BBEF}"/>
            </a:ext>
          </a:extLst>
        </xdr:cNvPr>
        <xdr:cNvSpPr/>
      </xdr:nvSpPr>
      <xdr:spPr>
        <a:xfrm>
          <a:off x="8445500" y="10555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40822</xdr:rowOff>
    </xdr:from>
    <xdr:to>
      <xdr:col>55</xdr:col>
      <xdr:colOff>0</xdr:colOff>
      <xdr:row>63</xdr:row>
      <xdr:rowOff>40822</xdr:rowOff>
    </xdr:to>
    <xdr:cxnSp macro="">
      <xdr:nvCxnSpPr>
        <xdr:cNvPr id="249" name="直線コネクタ 248">
          <a:extLst>
            <a:ext uri="{FF2B5EF4-FFF2-40B4-BE49-F238E27FC236}">
              <a16:creationId xmlns:a16="http://schemas.microsoft.com/office/drawing/2014/main" id="{07252FCD-0ED4-4066-B921-E05F8A9AC1AF}"/>
            </a:ext>
          </a:extLst>
        </xdr:cNvPr>
        <xdr:cNvCxnSpPr/>
      </xdr:nvCxnSpPr>
      <xdr:spPr>
        <a:xfrm>
          <a:off x="8496300" y="1060214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164737</xdr:rowOff>
    </xdr:from>
    <xdr:to>
      <xdr:col>46</xdr:col>
      <xdr:colOff>38100</xdr:colOff>
      <xdr:row>63</xdr:row>
      <xdr:rowOff>94887</xdr:rowOff>
    </xdr:to>
    <xdr:sp macro="" textlink="">
      <xdr:nvSpPr>
        <xdr:cNvPr id="250" name="楕円 249">
          <a:extLst>
            <a:ext uri="{FF2B5EF4-FFF2-40B4-BE49-F238E27FC236}">
              <a16:creationId xmlns:a16="http://schemas.microsoft.com/office/drawing/2014/main" id="{BB47776E-207E-4FAD-9996-12A8D0FB40D5}"/>
            </a:ext>
          </a:extLst>
        </xdr:cNvPr>
        <xdr:cNvSpPr/>
      </xdr:nvSpPr>
      <xdr:spPr>
        <a:xfrm>
          <a:off x="7670800" y="105584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40822</xdr:rowOff>
    </xdr:from>
    <xdr:to>
      <xdr:col>50</xdr:col>
      <xdr:colOff>114300</xdr:colOff>
      <xdr:row>63</xdr:row>
      <xdr:rowOff>44087</xdr:rowOff>
    </xdr:to>
    <xdr:cxnSp macro="">
      <xdr:nvCxnSpPr>
        <xdr:cNvPr id="251" name="直線コネクタ 250">
          <a:extLst>
            <a:ext uri="{FF2B5EF4-FFF2-40B4-BE49-F238E27FC236}">
              <a16:creationId xmlns:a16="http://schemas.microsoft.com/office/drawing/2014/main" id="{596D1D73-80BE-4A2C-92CE-7B9744FC6A62}"/>
            </a:ext>
          </a:extLst>
        </xdr:cNvPr>
        <xdr:cNvCxnSpPr/>
      </xdr:nvCxnSpPr>
      <xdr:spPr>
        <a:xfrm flipV="1">
          <a:off x="7713980" y="10602142"/>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164737</xdr:rowOff>
    </xdr:from>
    <xdr:to>
      <xdr:col>41</xdr:col>
      <xdr:colOff>101600</xdr:colOff>
      <xdr:row>63</xdr:row>
      <xdr:rowOff>94887</xdr:rowOff>
    </xdr:to>
    <xdr:sp macro="" textlink="">
      <xdr:nvSpPr>
        <xdr:cNvPr id="252" name="楕円 251">
          <a:extLst>
            <a:ext uri="{FF2B5EF4-FFF2-40B4-BE49-F238E27FC236}">
              <a16:creationId xmlns:a16="http://schemas.microsoft.com/office/drawing/2014/main" id="{08FBA507-A9B4-4AA5-8777-A8F63C8FE31E}"/>
            </a:ext>
          </a:extLst>
        </xdr:cNvPr>
        <xdr:cNvSpPr/>
      </xdr:nvSpPr>
      <xdr:spPr>
        <a:xfrm>
          <a:off x="6873240" y="10558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44087</xdr:rowOff>
    </xdr:from>
    <xdr:to>
      <xdr:col>45</xdr:col>
      <xdr:colOff>177800</xdr:colOff>
      <xdr:row>63</xdr:row>
      <xdr:rowOff>44087</xdr:rowOff>
    </xdr:to>
    <xdr:cxnSp macro="">
      <xdr:nvCxnSpPr>
        <xdr:cNvPr id="253" name="直線コネクタ 252">
          <a:extLst>
            <a:ext uri="{FF2B5EF4-FFF2-40B4-BE49-F238E27FC236}">
              <a16:creationId xmlns:a16="http://schemas.microsoft.com/office/drawing/2014/main" id="{188C11AC-ADC4-47C7-A614-45346AC520A5}"/>
            </a:ext>
          </a:extLst>
        </xdr:cNvPr>
        <xdr:cNvCxnSpPr/>
      </xdr:nvCxnSpPr>
      <xdr:spPr>
        <a:xfrm>
          <a:off x="6924040" y="106054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168003</xdr:rowOff>
    </xdr:from>
    <xdr:to>
      <xdr:col>36</xdr:col>
      <xdr:colOff>165100</xdr:colOff>
      <xdr:row>63</xdr:row>
      <xdr:rowOff>98153</xdr:rowOff>
    </xdr:to>
    <xdr:sp macro="" textlink="">
      <xdr:nvSpPr>
        <xdr:cNvPr id="254" name="楕円 253">
          <a:extLst>
            <a:ext uri="{FF2B5EF4-FFF2-40B4-BE49-F238E27FC236}">
              <a16:creationId xmlns:a16="http://schemas.microsoft.com/office/drawing/2014/main" id="{C169EC7B-47B3-4BDF-AB2D-D6522D0DF5CD}"/>
            </a:ext>
          </a:extLst>
        </xdr:cNvPr>
        <xdr:cNvSpPr/>
      </xdr:nvSpPr>
      <xdr:spPr>
        <a:xfrm>
          <a:off x="6098540" y="10561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44087</xdr:rowOff>
    </xdr:from>
    <xdr:to>
      <xdr:col>41</xdr:col>
      <xdr:colOff>50800</xdr:colOff>
      <xdr:row>63</xdr:row>
      <xdr:rowOff>47353</xdr:rowOff>
    </xdr:to>
    <xdr:cxnSp macro="">
      <xdr:nvCxnSpPr>
        <xdr:cNvPr id="255" name="直線コネクタ 254">
          <a:extLst>
            <a:ext uri="{FF2B5EF4-FFF2-40B4-BE49-F238E27FC236}">
              <a16:creationId xmlns:a16="http://schemas.microsoft.com/office/drawing/2014/main" id="{E05A55AC-DCE3-463D-AD56-3DA73AF7BC7B}"/>
            </a:ext>
          </a:extLst>
        </xdr:cNvPr>
        <xdr:cNvCxnSpPr/>
      </xdr:nvCxnSpPr>
      <xdr:spPr>
        <a:xfrm flipV="1">
          <a:off x="6149340" y="1060540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1806A06C-5A61-46AC-9F3E-F3CF8456E04D}"/>
            </a:ext>
          </a:extLst>
        </xdr:cNvPr>
        <xdr:cNvSpPr txBox="1"/>
      </xdr:nvSpPr>
      <xdr:spPr>
        <a:xfrm>
          <a:off x="827158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76428671-4A4B-4BF8-AE60-6B489C69061E}"/>
            </a:ext>
          </a:extLst>
        </xdr:cNvPr>
        <xdr:cNvSpPr txBox="1"/>
      </xdr:nvSpPr>
      <xdr:spPr>
        <a:xfrm>
          <a:off x="750958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FA1D2ECA-7144-4D20-93AB-243D78400F90}"/>
            </a:ext>
          </a:extLst>
        </xdr:cNvPr>
        <xdr:cNvSpPr txBox="1"/>
      </xdr:nvSpPr>
      <xdr:spPr>
        <a:xfrm>
          <a:off x="671202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B5106F1B-8B71-47B6-A8B6-65C51B5E47B8}"/>
            </a:ext>
          </a:extLst>
        </xdr:cNvPr>
        <xdr:cNvSpPr txBox="1"/>
      </xdr:nvSpPr>
      <xdr:spPr>
        <a:xfrm>
          <a:off x="5937327" y="10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82749</xdr:rowOff>
    </xdr:from>
    <xdr:ext cx="469744" cy="259045"/>
    <xdr:sp macro="" textlink="">
      <xdr:nvSpPr>
        <xdr:cNvPr id="260" name="n_1mainValue【体育館・プール】&#10;一人当たり面積">
          <a:extLst>
            <a:ext uri="{FF2B5EF4-FFF2-40B4-BE49-F238E27FC236}">
              <a16:creationId xmlns:a16="http://schemas.microsoft.com/office/drawing/2014/main" id="{148027CF-25E0-4394-AEE9-E0129CEA3850}"/>
            </a:ext>
          </a:extLst>
        </xdr:cNvPr>
        <xdr:cNvSpPr txBox="1"/>
      </xdr:nvSpPr>
      <xdr:spPr>
        <a:xfrm>
          <a:off x="8271587" y="1064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86014</xdr:rowOff>
    </xdr:from>
    <xdr:ext cx="469744" cy="259045"/>
    <xdr:sp macro="" textlink="">
      <xdr:nvSpPr>
        <xdr:cNvPr id="261" name="n_2mainValue【体育館・プール】&#10;一人当たり面積">
          <a:extLst>
            <a:ext uri="{FF2B5EF4-FFF2-40B4-BE49-F238E27FC236}">
              <a16:creationId xmlns:a16="http://schemas.microsoft.com/office/drawing/2014/main" id="{A78BA942-AF89-45A3-BD30-B04023BEF4A6}"/>
            </a:ext>
          </a:extLst>
        </xdr:cNvPr>
        <xdr:cNvSpPr txBox="1"/>
      </xdr:nvSpPr>
      <xdr:spPr>
        <a:xfrm>
          <a:off x="7509587" y="106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86014</xdr:rowOff>
    </xdr:from>
    <xdr:ext cx="469744" cy="259045"/>
    <xdr:sp macro="" textlink="">
      <xdr:nvSpPr>
        <xdr:cNvPr id="262" name="n_3mainValue【体育館・プール】&#10;一人当たり面積">
          <a:extLst>
            <a:ext uri="{FF2B5EF4-FFF2-40B4-BE49-F238E27FC236}">
              <a16:creationId xmlns:a16="http://schemas.microsoft.com/office/drawing/2014/main" id="{0F8E7AB8-29DA-4525-9D29-345C7C5824F3}"/>
            </a:ext>
          </a:extLst>
        </xdr:cNvPr>
        <xdr:cNvSpPr txBox="1"/>
      </xdr:nvSpPr>
      <xdr:spPr>
        <a:xfrm>
          <a:off x="6712027" y="106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89280</xdr:rowOff>
    </xdr:from>
    <xdr:ext cx="469744" cy="259045"/>
    <xdr:sp macro="" textlink="">
      <xdr:nvSpPr>
        <xdr:cNvPr id="263" name="n_4mainValue【体育館・プール】&#10;一人当たり面積">
          <a:extLst>
            <a:ext uri="{FF2B5EF4-FFF2-40B4-BE49-F238E27FC236}">
              <a16:creationId xmlns:a16="http://schemas.microsoft.com/office/drawing/2014/main" id="{CA1F5558-6C92-4161-9D54-BEC13E341AA9}"/>
            </a:ext>
          </a:extLst>
        </xdr:cNvPr>
        <xdr:cNvSpPr txBox="1"/>
      </xdr:nvSpPr>
      <xdr:spPr>
        <a:xfrm>
          <a:off x="5937327" y="106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ADA8D73-CB19-485A-B3D0-2BF4E2BC03A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E1319D2-88D5-439F-8B0C-6ABF952D110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D882DBB-A3CC-41DD-99A2-395911EFBC3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17BF391-7A3B-4540-A08A-CD5CA81E050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263A4D2-405B-4B17-A1D6-D14126C4ED4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D734355-86E0-49BB-9CD3-906E3204996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7992069-785D-41F8-9A2B-9DF7D471971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6EAF031-706F-42DE-B788-D9677F8F135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E77D732-A56A-4AF0-8B05-71E3F8389C8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3CF50B9-C882-48A6-A337-030D3FB290F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2C4A3F7-78D7-43EF-A733-1CEABAD5211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8DC9E72A-C371-4B99-9D82-340BA6B810EA}"/>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C399ED9C-A8C4-489B-9411-B241828816C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3550432D-EBFA-45BF-95EA-8FF45D2709A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4DFBA5A-DC8B-4EAA-A6C5-B5FCA676A5D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671F25DA-C90F-4950-8DC5-F7EDAA5E3C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1D6BDBA8-C746-4A78-AB57-7E0027BCCAC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4394B385-D01C-441A-A3DF-80D77053CF62}"/>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B3F86187-032B-4DBB-B35F-0F08685CF94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533428C-199A-4823-965A-C2F46344E8C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48474DC8-A399-4752-A180-9B49446C4B5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C0DAD5E-2887-4919-AEB6-E7C6451DF61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494B1996-FD74-4411-992F-7D27B01628B8}"/>
            </a:ext>
          </a:extLst>
        </xdr:cNvPr>
        <xdr:cNvCxnSpPr/>
      </xdr:nvCxnSpPr>
      <xdr:spPr>
        <a:xfrm flipV="1">
          <a:off x="4086225" y="1301267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39D0D15F-6EFA-406B-8CF1-69DD77B8743D}"/>
            </a:ext>
          </a:extLst>
        </xdr:cNvPr>
        <xdr:cNvSpPr txBox="1"/>
      </xdr:nvSpPr>
      <xdr:spPr>
        <a:xfrm>
          <a:off x="4124960" y="142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CA6BC5E4-15CD-455D-B810-DE96C2BD8B6A}"/>
            </a:ext>
          </a:extLst>
        </xdr:cNvPr>
        <xdr:cNvCxnSpPr/>
      </xdr:nvCxnSpPr>
      <xdr:spPr>
        <a:xfrm>
          <a:off x="4020820" y="14197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B80D21F-27F0-49CF-837F-6D50E4F32927}"/>
            </a:ext>
          </a:extLst>
        </xdr:cNvPr>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E65B9DB5-28BE-4975-85A9-6CA96307AA38}"/>
            </a:ext>
          </a:extLst>
        </xdr:cNvPr>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8C2C10C-AC76-449D-8673-084A70638900}"/>
            </a:ext>
          </a:extLst>
        </xdr:cNvPr>
        <xdr:cNvSpPr txBox="1"/>
      </xdr:nvSpPr>
      <xdr:spPr>
        <a:xfrm>
          <a:off x="4124960" y="13397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A53095C8-7649-4F98-951E-5CE021E06BCE}"/>
            </a:ext>
          </a:extLst>
        </xdr:cNvPr>
        <xdr:cNvSpPr/>
      </xdr:nvSpPr>
      <xdr:spPr>
        <a:xfrm>
          <a:off x="403606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14A25AC8-3071-487B-A9DE-E8AC6F58A7F6}"/>
            </a:ext>
          </a:extLst>
        </xdr:cNvPr>
        <xdr:cNvSpPr/>
      </xdr:nvSpPr>
      <xdr:spPr>
        <a:xfrm>
          <a:off x="3312160" y="13494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8144F910-BC25-4F5C-8D83-4D6AFE2584BC}"/>
            </a:ext>
          </a:extLst>
        </xdr:cNvPr>
        <xdr:cNvSpPr/>
      </xdr:nvSpPr>
      <xdr:spPr>
        <a:xfrm>
          <a:off x="2514600" y="13483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98A7D318-E2E3-436A-AB22-21685F02695B}"/>
            </a:ext>
          </a:extLst>
        </xdr:cNvPr>
        <xdr:cNvSpPr/>
      </xdr:nvSpPr>
      <xdr:spPr>
        <a:xfrm>
          <a:off x="17399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6EE3ECF0-91AB-46D8-9495-5DEE413B1A72}"/>
            </a:ext>
          </a:extLst>
        </xdr:cNvPr>
        <xdr:cNvSpPr/>
      </xdr:nvSpPr>
      <xdr:spPr>
        <a:xfrm>
          <a:off x="965200" y="13413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F67D157-BEBD-4B88-A82B-7B4C2F1150D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A9EFB3C-570A-46FA-89C9-01525ECA3A1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BE87FDF-C5C6-49B2-B820-3E45AEB9CF9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DB84253-27F5-4789-B1E9-6BEB53D01B6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E0C89A6-C18A-4A32-AE48-1A7787AEDCB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302" name="楕円 301">
          <a:extLst>
            <a:ext uri="{FF2B5EF4-FFF2-40B4-BE49-F238E27FC236}">
              <a16:creationId xmlns:a16="http://schemas.microsoft.com/office/drawing/2014/main" id="{F4583778-EBA8-4A0B-9628-DDF840E0A340}"/>
            </a:ext>
          </a:extLst>
        </xdr:cNvPr>
        <xdr:cNvSpPr/>
      </xdr:nvSpPr>
      <xdr:spPr>
        <a:xfrm>
          <a:off x="4036060" y="137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9162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1C8B451-548A-44C2-BD89-2FA3B63E9FF2}"/>
            </a:ext>
          </a:extLst>
        </xdr:cNvPr>
        <xdr:cNvSpPr txBox="1"/>
      </xdr:nvSpPr>
      <xdr:spPr>
        <a:xfrm>
          <a:off x="4124960" y="1375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304" name="楕円 303">
          <a:extLst>
            <a:ext uri="{FF2B5EF4-FFF2-40B4-BE49-F238E27FC236}">
              <a16:creationId xmlns:a16="http://schemas.microsoft.com/office/drawing/2014/main" id="{9F86C80F-AA78-40A7-8495-553D8ED3E212}"/>
            </a:ext>
          </a:extLst>
        </xdr:cNvPr>
        <xdr:cNvSpPr/>
      </xdr:nvSpPr>
      <xdr:spPr>
        <a:xfrm>
          <a:off x="3312160" y="1374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81535</xdr:rowOff>
    </xdr:to>
    <xdr:cxnSp macro="">
      <xdr:nvCxnSpPr>
        <xdr:cNvPr id="305" name="直線コネクタ 304">
          <a:extLst>
            <a:ext uri="{FF2B5EF4-FFF2-40B4-BE49-F238E27FC236}">
              <a16:creationId xmlns:a16="http://schemas.microsoft.com/office/drawing/2014/main" id="{B75B9A34-CA01-4D2D-A15E-8E619ECB35A3}"/>
            </a:ext>
          </a:extLst>
        </xdr:cNvPr>
        <xdr:cNvCxnSpPr/>
      </xdr:nvCxnSpPr>
      <xdr:spPr>
        <a:xfrm>
          <a:off x="3355340" y="13796010"/>
          <a:ext cx="73152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81026</xdr:rowOff>
    </xdr:from>
    <xdr:to>
      <xdr:col>15</xdr:col>
      <xdr:colOff>101600</xdr:colOff>
      <xdr:row>82</xdr:row>
      <xdr:rowOff>11176</xdr:rowOff>
    </xdr:to>
    <xdr:sp macro="" textlink="">
      <xdr:nvSpPr>
        <xdr:cNvPr id="306" name="楕円 305">
          <a:extLst>
            <a:ext uri="{FF2B5EF4-FFF2-40B4-BE49-F238E27FC236}">
              <a16:creationId xmlns:a16="http://schemas.microsoft.com/office/drawing/2014/main" id="{391B65AB-D3E6-4545-AC36-4ED568018FDB}"/>
            </a:ext>
          </a:extLst>
        </xdr:cNvPr>
        <xdr:cNvSpPr/>
      </xdr:nvSpPr>
      <xdr:spPr>
        <a:xfrm>
          <a:off x="2514600" y="13659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131826</xdr:rowOff>
    </xdr:from>
    <xdr:to>
      <xdr:col>19</xdr:col>
      <xdr:colOff>177800</xdr:colOff>
      <xdr:row>82</xdr:row>
      <xdr:rowOff>49530</xdr:rowOff>
    </xdr:to>
    <xdr:cxnSp macro="">
      <xdr:nvCxnSpPr>
        <xdr:cNvPr id="307" name="直線コネクタ 306">
          <a:extLst>
            <a:ext uri="{FF2B5EF4-FFF2-40B4-BE49-F238E27FC236}">
              <a16:creationId xmlns:a16="http://schemas.microsoft.com/office/drawing/2014/main" id="{7C7E95A2-EEDD-43BB-A978-7DDF1C29504E}"/>
            </a:ext>
          </a:extLst>
        </xdr:cNvPr>
        <xdr:cNvCxnSpPr/>
      </xdr:nvCxnSpPr>
      <xdr:spPr>
        <a:xfrm>
          <a:off x="2565400" y="13710666"/>
          <a:ext cx="78994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08" name="楕円 307">
          <a:extLst>
            <a:ext uri="{FF2B5EF4-FFF2-40B4-BE49-F238E27FC236}">
              <a16:creationId xmlns:a16="http://schemas.microsoft.com/office/drawing/2014/main" id="{B7E60F81-8E30-4A97-8952-2ED8788D9C8F}"/>
            </a:ext>
          </a:extLst>
        </xdr:cNvPr>
        <xdr:cNvSpPr/>
      </xdr:nvSpPr>
      <xdr:spPr>
        <a:xfrm>
          <a:off x="17399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81</xdr:row>
      <xdr:rowOff>131826</xdr:rowOff>
    </xdr:to>
    <xdr:cxnSp macro="">
      <xdr:nvCxnSpPr>
        <xdr:cNvPr id="309" name="直線コネクタ 308">
          <a:extLst>
            <a:ext uri="{FF2B5EF4-FFF2-40B4-BE49-F238E27FC236}">
              <a16:creationId xmlns:a16="http://schemas.microsoft.com/office/drawing/2014/main" id="{696D100C-BE80-40DF-BC4E-838D5E583039}"/>
            </a:ext>
          </a:extLst>
        </xdr:cNvPr>
        <xdr:cNvCxnSpPr/>
      </xdr:nvCxnSpPr>
      <xdr:spPr>
        <a:xfrm>
          <a:off x="1790700" y="13696951"/>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87885</xdr:rowOff>
    </xdr:from>
    <xdr:to>
      <xdr:col>6</xdr:col>
      <xdr:colOff>38100</xdr:colOff>
      <xdr:row>82</xdr:row>
      <xdr:rowOff>18035</xdr:rowOff>
    </xdr:to>
    <xdr:sp macro="" textlink="">
      <xdr:nvSpPr>
        <xdr:cNvPr id="310" name="楕円 309">
          <a:extLst>
            <a:ext uri="{FF2B5EF4-FFF2-40B4-BE49-F238E27FC236}">
              <a16:creationId xmlns:a16="http://schemas.microsoft.com/office/drawing/2014/main" id="{38232D24-9DC4-48B4-A3DF-B8ECF52C8E65}"/>
            </a:ext>
          </a:extLst>
        </xdr:cNvPr>
        <xdr:cNvSpPr/>
      </xdr:nvSpPr>
      <xdr:spPr>
        <a:xfrm>
          <a:off x="965200" y="136667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138685</xdr:rowOff>
    </xdr:to>
    <xdr:cxnSp macro="">
      <xdr:nvCxnSpPr>
        <xdr:cNvPr id="311" name="直線コネクタ 310">
          <a:extLst>
            <a:ext uri="{FF2B5EF4-FFF2-40B4-BE49-F238E27FC236}">
              <a16:creationId xmlns:a16="http://schemas.microsoft.com/office/drawing/2014/main" id="{9A4F073B-17C1-4277-91DA-37F5B5AF2E05}"/>
            </a:ext>
          </a:extLst>
        </xdr:cNvPr>
        <xdr:cNvCxnSpPr/>
      </xdr:nvCxnSpPr>
      <xdr:spPr>
        <a:xfrm flipV="1">
          <a:off x="1008380" y="13696951"/>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81FE9941-5A95-4FBD-8486-9AF1EF90B136}"/>
            </a:ext>
          </a:extLst>
        </xdr:cNvPr>
        <xdr:cNvSpPr txBox="1"/>
      </xdr:nvSpPr>
      <xdr:spPr>
        <a:xfrm>
          <a:off x="3170564" y="1327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ECC3C20F-10D5-4B20-8026-B80DD5B263BA}"/>
            </a:ext>
          </a:extLst>
        </xdr:cNvPr>
        <xdr:cNvSpPr txBox="1"/>
      </xdr:nvSpPr>
      <xdr:spPr>
        <a:xfrm>
          <a:off x="2385704" y="1326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D8B6659C-B000-4E0A-A5C0-9F95FA680F52}"/>
            </a:ext>
          </a:extLst>
        </xdr:cNvPr>
        <xdr:cNvSpPr txBox="1"/>
      </xdr:nvSpPr>
      <xdr:spPr>
        <a:xfrm>
          <a:off x="161100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1E95D408-CFF9-4F2D-9AF8-4E90DEFAAC99}"/>
            </a:ext>
          </a:extLst>
        </xdr:cNvPr>
        <xdr:cNvSpPr txBox="1"/>
      </xdr:nvSpPr>
      <xdr:spPr>
        <a:xfrm>
          <a:off x="83630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91457</xdr:rowOff>
    </xdr:from>
    <xdr:ext cx="405111" cy="259045"/>
    <xdr:sp macro="" textlink="">
      <xdr:nvSpPr>
        <xdr:cNvPr id="316" name="n_1mainValue【福祉施設】&#10;有形固定資産減価償却率">
          <a:extLst>
            <a:ext uri="{FF2B5EF4-FFF2-40B4-BE49-F238E27FC236}">
              <a16:creationId xmlns:a16="http://schemas.microsoft.com/office/drawing/2014/main" id="{FA2794DF-AE1E-4D32-B12C-CB8BCB415224}"/>
            </a:ext>
          </a:extLst>
        </xdr:cNvPr>
        <xdr:cNvSpPr txBox="1"/>
      </xdr:nvSpPr>
      <xdr:spPr>
        <a:xfrm>
          <a:off x="317056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2303</xdr:rowOff>
    </xdr:from>
    <xdr:ext cx="405111" cy="259045"/>
    <xdr:sp macro="" textlink="">
      <xdr:nvSpPr>
        <xdr:cNvPr id="317" name="n_2mainValue【福祉施設】&#10;有形固定資産減価償却率">
          <a:extLst>
            <a:ext uri="{FF2B5EF4-FFF2-40B4-BE49-F238E27FC236}">
              <a16:creationId xmlns:a16="http://schemas.microsoft.com/office/drawing/2014/main" id="{0DCB8FBB-1841-4A63-BCA0-EECB1EBC79EC}"/>
            </a:ext>
          </a:extLst>
        </xdr:cNvPr>
        <xdr:cNvSpPr txBox="1"/>
      </xdr:nvSpPr>
      <xdr:spPr>
        <a:xfrm>
          <a:off x="2385704" y="13748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8" name="n_3mainValue【福祉施設】&#10;有形固定資産減価償却率">
          <a:extLst>
            <a:ext uri="{FF2B5EF4-FFF2-40B4-BE49-F238E27FC236}">
              <a16:creationId xmlns:a16="http://schemas.microsoft.com/office/drawing/2014/main" id="{5318EB43-F956-43F8-A91D-A871A859F907}"/>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9162</xdr:rowOff>
    </xdr:from>
    <xdr:ext cx="405111" cy="259045"/>
    <xdr:sp macro="" textlink="">
      <xdr:nvSpPr>
        <xdr:cNvPr id="319" name="n_4mainValue【福祉施設】&#10;有形固定資産減価償却率">
          <a:extLst>
            <a:ext uri="{FF2B5EF4-FFF2-40B4-BE49-F238E27FC236}">
              <a16:creationId xmlns:a16="http://schemas.microsoft.com/office/drawing/2014/main" id="{8679CE82-3FC0-41CC-8773-5CF1FC642C2F}"/>
            </a:ext>
          </a:extLst>
        </xdr:cNvPr>
        <xdr:cNvSpPr txBox="1"/>
      </xdr:nvSpPr>
      <xdr:spPr>
        <a:xfrm>
          <a:off x="836304" y="1375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CAE527A-C0E5-4A2B-962B-E71265B2915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4FE958D-4623-4CC4-B13E-1BA1C355CED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BA9D863-329A-4610-A001-0FF29A24F0C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DAF487A-8949-430E-9E93-AB60462C486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5999652-8654-4877-9D00-1BAC11D2CE9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09CD3F2-6D72-45E0-84F8-F3D219A581B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D29047B-7232-47B6-B506-53C774B91EB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6900595-447D-4E4A-8384-4499C66EA91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37A97E9-6189-4A51-9C23-D0DC2F717A2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217F871-7DBD-41B6-BFD2-318FEECB926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F4FF1B9-F447-45FB-B32D-11E67DDD28D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1D172BEE-8BEA-45D8-8D77-64E29F4C031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93572EC-B5B4-4270-8E4B-6228EE866EE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A6FB21B-E0A1-4250-B97B-C97976026DF8}"/>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792920F-27AE-433A-B1EC-0C651C47C6D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6AF3957B-B09E-4BCD-A8D8-4C1AC5ABEA42}"/>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997E1526-8624-4C31-8625-036B7737EDD7}"/>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D5364B1-856B-409D-9CB2-10AC075EB2B6}"/>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41A3EDE-7CC4-4B26-9D51-86715067463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EB9655D-D6FB-4BC7-B619-8A5EA7E98EA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101F6BA-CF55-4D32-A8A3-5424E71885C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45DF310C-0C0B-4FDA-9F0C-AEB62F8FC85F}"/>
            </a:ext>
          </a:extLst>
        </xdr:cNvPr>
        <xdr:cNvCxnSpPr/>
      </xdr:nvCxnSpPr>
      <xdr:spPr>
        <a:xfrm flipV="1">
          <a:off x="9219565" y="13035534"/>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EE6DEC4C-F141-4954-BA2A-B841AFC5608C}"/>
            </a:ext>
          </a:extLst>
        </xdr:cNvPr>
        <xdr:cNvSpPr txBox="1"/>
      </xdr:nvSpPr>
      <xdr:spPr>
        <a:xfrm>
          <a:off x="9258300" y="1439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4C4B7F88-FE1A-43AD-A790-8991742B42CE}"/>
            </a:ext>
          </a:extLst>
        </xdr:cNvPr>
        <xdr:cNvCxnSpPr/>
      </xdr:nvCxnSpPr>
      <xdr:spPr>
        <a:xfrm>
          <a:off x="915416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BBEFD552-7EFC-4496-8C14-7EAFF9AB419B}"/>
            </a:ext>
          </a:extLst>
        </xdr:cNvPr>
        <xdr:cNvSpPr txBox="1"/>
      </xdr:nvSpPr>
      <xdr:spPr>
        <a:xfrm>
          <a:off x="9258300" y="128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A291172D-A970-4161-89D8-A8772EBD0390}"/>
            </a:ext>
          </a:extLst>
        </xdr:cNvPr>
        <xdr:cNvCxnSpPr/>
      </xdr:nvCxnSpPr>
      <xdr:spPr>
        <a:xfrm>
          <a:off x="9154160" y="13035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6" name="【福祉施設】&#10;一人当たり面積平均値テキスト">
          <a:extLst>
            <a:ext uri="{FF2B5EF4-FFF2-40B4-BE49-F238E27FC236}">
              <a16:creationId xmlns:a16="http://schemas.microsoft.com/office/drawing/2014/main" id="{E5493A5B-70FA-41EC-B58A-08EE0A7CA129}"/>
            </a:ext>
          </a:extLst>
        </xdr:cNvPr>
        <xdr:cNvSpPr txBox="1"/>
      </xdr:nvSpPr>
      <xdr:spPr>
        <a:xfrm>
          <a:off x="9258300" y="13725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0CC4ACCB-F9CE-47C5-9AAE-6EF193D1DEE3}"/>
            </a:ext>
          </a:extLst>
        </xdr:cNvPr>
        <xdr:cNvSpPr/>
      </xdr:nvSpPr>
      <xdr:spPr>
        <a:xfrm>
          <a:off x="9192260" y="13746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CECC52D2-3F25-4442-A027-E44DCD8FC02D}"/>
            </a:ext>
          </a:extLst>
        </xdr:cNvPr>
        <xdr:cNvSpPr/>
      </xdr:nvSpPr>
      <xdr:spPr>
        <a:xfrm>
          <a:off x="844550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1BC7E632-3EDB-4587-BA57-50410B26F280}"/>
            </a:ext>
          </a:extLst>
        </xdr:cNvPr>
        <xdr:cNvSpPr/>
      </xdr:nvSpPr>
      <xdr:spPr>
        <a:xfrm>
          <a:off x="767080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83629F81-447D-4D5E-9D68-07B027889EC2}"/>
            </a:ext>
          </a:extLst>
        </xdr:cNvPr>
        <xdr:cNvSpPr/>
      </xdr:nvSpPr>
      <xdr:spPr>
        <a:xfrm>
          <a:off x="6873240" y="13682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BCCCC7C6-6877-4E4A-87F3-2DA2DCB4FDD0}"/>
            </a:ext>
          </a:extLst>
        </xdr:cNvPr>
        <xdr:cNvSpPr/>
      </xdr:nvSpPr>
      <xdr:spPr>
        <a:xfrm>
          <a:off x="6098540" y="137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1F49D6A-F4F8-4A47-8276-069CB5AFC69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4425121-8B66-4CDC-BD66-D35CCCB48A3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F72B966-311E-4D65-AFF5-5A2AF66B379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F3716CE-1118-472B-942E-41A0CBD3C35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989DEB2-70DC-4144-B0B2-545F59F55E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156463</xdr:rowOff>
    </xdr:from>
    <xdr:to>
      <xdr:col>55</xdr:col>
      <xdr:colOff>50800</xdr:colOff>
      <xdr:row>81</xdr:row>
      <xdr:rowOff>86613</xdr:rowOff>
    </xdr:to>
    <xdr:sp macro="" textlink="">
      <xdr:nvSpPr>
        <xdr:cNvPr id="357" name="楕円 356">
          <a:extLst>
            <a:ext uri="{FF2B5EF4-FFF2-40B4-BE49-F238E27FC236}">
              <a16:creationId xmlns:a16="http://schemas.microsoft.com/office/drawing/2014/main" id="{AAC565FB-7533-45DB-AD71-5DDE28B1E66D}"/>
            </a:ext>
          </a:extLst>
        </xdr:cNvPr>
        <xdr:cNvSpPr/>
      </xdr:nvSpPr>
      <xdr:spPr>
        <a:xfrm>
          <a:off x="9192260" y="135676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7890</xdr:rowOff>
    </xdr:from>
    <xdr:ext cx="469744" cy="259045"/>
    <xdr:sp macro="" textlink="">
      <xdr:nvSpPr>
        <xdr:cNvPr id="358" name="【福祉施設】&#10;一人当たり面積該当値テキスト">
          <a:extLst>
            <a:ext uri="{FF2B5EF4-FFF2-40B4-BE49-F238E27FC236}">
              <a16:creationId xmlns:a16="http://schemas.microsoft.com/office/drawing/2014/main" id="{EB507108-67DC-413F-A0D4-C834BDB1475C}"/>
            </a:ext>
          </a:extLst>
        </xdr:cNvPr>
        <xdr:cNvSpPr txBox="1"/>
      </xdr:nvSpPr>
      <xdr:spPr>
        <a:xfrm>
          <a:off x="9258300" y="134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165608</xdr:rowOff>
    </xdr:from>
    <xdr:to>
      <xdr:col>50</xdr:col>
      <xdr:colOff>165100</xdr:colOff>
      <xdr:row>81</xdr:row>
      <xdr:rowOff>95758</xdr:rowOff>
    </xdr:to>
    <xdr:sp macro="" textlink="">
      <xdr:nvSpPr>
        <xdr:cNvPr id="359" name="楕円 358">
          <a:extLst>
            <a:ext uri="{FF2B5EF4-FFF2-40B4-BE49-F238E27FC236}">
              <a16:creationId xmlns:a16="http://schemas.microsoft.com/office/drawing/2014/main" id="{9DB4B8C1-8154-42BE-81B1-1CD3D4A052AC}"/>
            </a:ext>
          </a:extLst>
        </xdr:cNvPr>
        <xdr:cNvSpPr/>
      </xdr:nvSpPr>
      <xdr:spPr>
        <a:xfrm>
          <a:off x="8445500" y="13576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35813</xdr:rowOff>
    </xdr:from>
    <xdr:to>
      <xdr:col>55</xdr:col>
      <xdr:colOff>0</xdr:colOff>
      <xdr:row>81</xdr:row>
      <xdr:rowOff>44958</xdr:rowOff>
    </xdr:to>
    <xdr:cxnSp macro="">
      <xdr:nvCxnSpPr>
        <xdr:cNvPr id="360" name="直線コネクタ 359">
          <a:extLst>
            <a:ext uri="{FF2B5EF4-FFF2-40B4-BE49-F238E27FC236}">
              <a16:creationId xmlns:a16="http://schemas.microsoft.com/office/drawing/2014/main" id="{759478B9-5E41-49D5-BEFA-84210844B1A7}"/>
            </a:ext>
          </a:extLst>
        </xdr:cNvPr>
        <xdr:cNvCxnSpPr/>
      </xdr:nvCxnSpPr>
      <xdr:spPr>
        <a:xfrm flipV="1">
          <a:off x="8496300" y="13614653"/>
          <a:ext cx="7239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165608</xdr:rowOff>
    </xdr:from>
    <xdr:to>
      <xdr:col>46</xdr:col>
      <xdr:colOff>38100</xdr:colOff>
      <xdr:row>81</xdr:row>
      <xdr:rowOff>95758</xdr:rowOff>
    </xdr:to>
    <xdr:sp macro="" textlink="">
      <xdr:nvSpPr>
        <xdr:cNvPr id="361" name="楕円 360">
          <a:extLst>
            <a:ext uri="{FF2B5EF4-FFF2-40B4-BE49-F238E27FC236}">
              <a16:creationId xmlns:a16="http://schemas.microsoft.com/office/drawing/2014/main" id="{6DE2EADF-D957-4EAD-BB12-D38FAABEEF52}"/>
            </a:ext>
          </a:extLst>
        </xdr:cNvPr>
        <xdr:cNvSpPr/>
      </xdr:nvSpPr>
      <xdr:spPr>
        <a:xfrm>
          <a:off x="7670800" y="13576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44958</xdr:rowOff>
    </xdr:from>
    <xdr:to>
      <xdr:col>50</xdr:col>
      <xdr:colOff>114300</xdr:colOff>
      <xdr:row>81</xdr:row>
      <xdr:rowOff>44958</xdr:rowOff>
    </xdr:to>
    <xdr:cxnSp macro="">
      <xdr:nvCxnSpPr>
        <xdr:cNvPr id="362" name="直線コネクタ 361">
          <a:extLst>
            <a:ext uri="{FF2B5EF4-FFF2-40B4-BE49-F238E27FC236}">
              <a16:creationId xmlns:a16="http://schemas.microsoft.com/office/drawing/2014/main" id="{777E147B-17AB-4D1B-ACC2-DCF6D31A5776}"/>
            </a:ext>
          </a:extLst>
        </xdr:cNvPr>
        <xdr:cNvCxnSpPr/>
      </xdr:nvCxnSpPr>
      <xdr:spPr>
        <a:xfrm>
          <a:off x="7713980" y="136237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165608</xdr:rowOff>
    </xdr:from>
    <xdr:to>
      <xdr:col>41</xdr:col>
      <xdr:colOff>101600</xdr:colOff>
      <xdr:row>81</xdr:row>
      <xdr:rowOff>95758</xdr:rowOff>
    </xdr:to>
    <xdr:sp macro="" textlink="">
      <xdr:nvSpPr>
        <xdr:cNvPr id="363" name="楕円 362">
          <a:extLst>
            <a:ext uri="{FF2B5EF4-FFF2-40B4-BE49-F238E27FC236}">
              <a16:creationId xmlns:a16="http://schemas.microsoft.com/office/drawing/2014/main" id="{A6BBD9B5-B900-437A-9D8B-5DB6C0223BA8}"/>
            </a:ext>
          </a:extLst>
        </xdr:cNvPr>
        <xdr:cNvSpPr/>
      </xdr:nvSpPr>
      <xdr:spPr>
        <a:xfrm>
          <a:off x="6873240" y="13576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44958</xdr:rowOff>
    </xdr:from>
    <xdr:to>
      <xdr:col>45</xdr:col>
      <xdr:colOff>177800</xdr:colOff>
      <xdr:row>81</xdr:row>
      <xdr:rowOff>44958</xdr:rowOff>
    </xdr:to>
    <xdr:cxnSp macro="">
      <xdr:nvCxnSpPr>
        <xdr:cNvPr id="364" name="直線コネクタ 363">
          <a:extLst>
            <a:ext uri="{FF2B5EF4-FFF2-40B4-BE49-F238E27FC236}">
              <a16:creationId xmlns:a16="http://schemas.microsoft.com/office/drawing/2014/main" id="{14D1E7DC-DC0A-42E7-BC79-DB69B0F5C975}"/>
            </a:ext>
          </a:extLst>
        </xdr:cNvPr>
        <xdr:cNvCxnSpPr/>
      </xdr:nvCxnSpPr>
      <xdr:spPr>
        <a:xfrm>
          <a:off x="6924040" y="136237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3302</xdr:rowOff>
    </xdr:from>
    <xdr:to>
      <xdr:col>36</xdr:col>
      <xdr:colOff>165100</xdr:colOff>
      <xdr:row>81</xdr:row>
      <xdr:rowOff>104902</xdr:rowOff>
    </xdr:to>
    <xdr:sp macro="" textlink="">
      <xdr:nvSpPr>
        <xdr:cNvPr id="365" name="楕円 364">
          <a:extLst>
            <a:ext uri="{FF2B5EF4-FFF2-40B4-BE49-F238E27FC236}">
              <a16:creationId xmlns:a16="http://schemas.microsoft.com/office/drawing/2014/main" id="{B55A4800-0F59-4C1D-90DB-E9E0512B37B2}"/>
            </a:ext>
          </a:extLst>
        </xdr:cNvPr>
        <xdr:cNvSpPr/>
      </xdr:nvSpPr>
      <xdr:spPr>
        <a:xfrm>
          <a:off x="609854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44958</xdr:rowOff>
    </xdr:from>
    <xdr:to>
      <xdr:col>41</xdr:col>
      <xdr:colOff>50800</xdr:colOff>
      <xdr:row>81</xdr:row>
      <xdr:rowOff>54102</xdr:rowOff>
    </xdr:to>
    <xdr:cxnSp macro="">
      <xdr:nvCxnSpPr>
        <xdr:cNvPr id="366" name="直線コネクタ 365">
          <a:extLst>
            <a:ext uri="{FF2B5EF4-FFF2-40B4-BE49-F238E27FC236}">
              <a16:creationId xmlns:a16="http://schemas.microsoft.com/office/drawing/2014/main" id="{D672B677-7FAE-467B-B033-0B459AFB54F9}"/>
            </a:ext>
          </a:extLst>
        </xdr:cNvPr>
        <xdr:cNvCxnSpPr/>
      </xdr:nvCxnSpPr>
      <xdr:spPr>
        <a:xfrm flipV="1">
          <a:off x="6149340" y="1362379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7" name="n_1aveValue【福祉施設】&#10;一人当たり面積">
          <a:extLst>
            <a:ext uri="{FF2B5EF4-FFF2-40B4-BE49-F238E27FC236}">
              <a16:creationId xmlns:a16="http://schemas.microsoft.com/office/drawing/2014/main" id="{C3EDAE83-1A86-49BF-BF08-F8202E929A90}"/>
            </a:ext>
          </a:extLst>
        </xdr:cNvPr>
        <xdr:cNvSpPr txBox="1"/>
      </xdr:nvSpPr>
      <xdr:spPr>
        <a:xfrm>
          <a:off x="827158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68" name="n_2aveValue【福祉施設】&#10;一人当たり面積">
          <a:extLst>
            <a:ext uri="{FF2B5EF4-FFF2-40B4-BE49-F238E27FC236}">
              <a16:creationId xmlns:a16="http://schemas.microsoft.com/office/drawing/2014/main" id="{8A679D44-FDD2-4AEE-A4EA-404F8BAAB5ED}"/>
            </a:ext>
          </a:extLst>
        </xdr:cNvPr>
        <xdr:cNvSpPr txBox="1"/>
      </xdr:nvSpPr>
      <xdr:spPr>
        <a:xfrm>
          <a:off x="750958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69" name="n_3aveValue【福祉施設】&#10;一人当たり面積">
          <a:extLst>
            <a:ext uri="{FF2B5EF4-FFF2-40B4-BE49-F238E27FC236}">
              <a16:creationId xmlns:a16="http://schemas.microsoft.com/office/drawing/2014/main" id="{A6B92A5F-BE47-4E94-AB4C-A6B42A50E11D}"/>
            </a:ext>
          </a:extLst>
        </xdr:cNvPr>
        <xdr:cNvSpPr txBox="1"/>
      </xdr:nvSpPr>
      <xdr:spPr>
        <a:xfrm>
          <a:off x="6712027" y="1377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0" name="n_4aveValue【福祉施設】&#10;一人当たり面積">
          <a:extLst>
            <a:ext uri="{FF2B5EF4-FFF2-40B4-BE49-F238E27FC236}">
              <a16:creationId xmlns:a16="http://schemas.microsoft.com/office/drawing/2014/main" id="{FFD9B4E6-F73F-4BE6-A1EE-93DD6290D9B8}"/>
            </a:ext>
          </a:extLst>
        </xdr:cNvPr>
        <xdr:cNvSpPr txBox="1"/>
      </xdr:nvSpPr>
      <xdr:spPr>
        <a:xfrm>
          <a:off x="5937327" y="1384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112285</xdr:rowOff>
    </xdr:from>
    <xdr:ext cx="469744" cy="259045"/>
    <xdr:sp macro="" textlink="">
      <xdr:nvSpPr>
        <xdr:cNvPr id="371" name="n_1mainValue【福祉施設】&#10;一人当たり面積">
          <a:extLst>
            <a:ext uri="{FF2B5EF4-FFF2-40B4-BE49-F238E27FC236}">
              <a16:creationId xmlns:a16="http://schemas.microsoft.com/office/drawing/2014/main" id="{98B88866-854C-4CA6-9E71-19898264D207}"/>
            </a:ext>
          </a:extLst>
        </xdr:cNvPr>
        <xdr:cNvSpPr txBox="1"/>
      </xdr:nvSpPr>
      <xdr:spPr>
        <a:xfrm>
          <a:off x="8271587"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112285</xdr:rowOff>
    </xdr:from>
    <xdr:ext cx="469744" cy="259045"/>
    <xdr:sp macro="" textlink="">
      <xdr:nvSpPr>
        <xdr:cNvPr id="372" name="n_2mainValue【福祉施設】&#10;一人当たり面積">
          <a:extLst>
            <a:ext uri="{FF2B5EF4-FFF2-40B4-BE49-F238E27FC236}">
              <a16:creationId xmlns:a16="http://schemas.microsoft.com/office/drawing/2014/main" id="{62038B7A-47B5-4D61-9584-1F0EEE45CF47}"/>
            </a:ext>
          </a:extLst>
        </xdr:cNvPr>
        <xdr:cNvSpPr txBox="1"/>
      </xdr:nvSpPr>
      <xdr:spPr>
        <a:xfrm>
          <a:off x="7509587"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112285</xdr:rowOff>
    </xdr:from>
    <xdr:ext cx="469744" cy="259045"/>
    <xdr:sp macro="" textlink="">
      <xdr:nvSpPr>
        <xdr:cNvPr id="373" name="n_3mainValue【福祉施設】&#10;一人当たり面積">
          <a:extLst>
            <a:ext uri="{FF2B5EF4-FFF2-40B4-BE49-F238E27FC236}">
              <a16:creationId xmlns:a16="http://schemas.microsoft.com/office/drawing/2014/main" id="{7AE55CAB-F52B-46BE-93A0-7ABB27A9544B}"/>
            </a:ext>
          </a:extLst>
        </xdr:cNvPr>
        <xdr:cNvSpPr txBox="1"/>
      </xdr:nvSpPr>
      <xdr:spPr>
        <a:xfrm>
          <a:off x="6712027"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121429</xdr:rowOff>
    </xdr:from>
    <xdr:ext cx="469744" cy="259045"/>
    <xdr:sp macro="" textlink="">
      <xdr:nvSpPr>
        <xdr:cNvPr id="374" name="n_4mainValue【福祉施設】&#10;一人当たり面積">
          <a:extLst>
            <a:ext uri="{FF2B5EF4-FFF2-40B4-BE49-F238E27FC236}">
              <a16:creationId xmlns:a16="http://schemas.microsoft.com/office/drawing/2014/main" id="{E85F0F64-3AF4-4137-A60D-6BBF85BDCEDD}"/>
            </a:ext>
          </a:extLst>
        </xdr:cNvPr>
        <xdr:cNvSpPr txBox="1"/>
      </xdr:nvSpPr>
      <xdr:spPr>
        <a:xfrm>
          <a:off x="5937327" y="1336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BF0526E-1B50-4CA4-B35D-B31732587FB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121EF67-9799-4EF5-B5AA-84ED2357651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4CC73C5-C520-4F8F-9ABB-92FE7EA288F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51EA41B-692C-4688-92FC-9AB78C4F1F8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D152933-7DFC-480E-B08B-2009661BFF4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ED05DED-51F1-4EF4-9088-405A18C382A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5394BB6-47FD-412F-BA48-F96BB1D28F0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F9A47B3-637E-4C39-8356-A9EA9D797FD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E82B60A-072F-468E-A14F-01EE810C449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F47E0D7-C013-4053-99B2-1FC9E164920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8EB6F41-962C-4560-B886-46198596AB7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7481C1BA-E1C1-4A71-B03C-8BFC6972769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6752890A-DFDC-487E-A7E1-6D1DD1CCADB1}"/>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E93C6792-D766-4773-91E8-9B9C7C69E8F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87F8608-933A-4413-9374-D9FA619A6959}"/>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34A42E3-3CF8-407A-A252-E72AC6A7A1BF}"/>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72F6D7EB-3BA3-4052-BB63-31E110FEAD0B}"/>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A72519A-C476-4AE0-9100-F8F9D0726021}"/>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9B2BB20F-7889-46C1-A1B3-6358B9AF2378}"/>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73570284-1D0C-478D-83B4-754BD84CDBCF}"/>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316D76AB-E193-477A-9F0C-70200250199E}"/>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9FC74582-D696-41AA-9653-FA4BA80771D3}"/>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C044CB61-7B82-47F9-A89D-5DC0CE52314E}"/>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966BCF6-BBFF-4B74-A092-4C65B34E2C0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1006526-7D81-478A-BDA6-BFE9ADB3232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E635B7B5-1C6E-4B50-A13A-9F6753240270}"/>
            </a:ext>
          </a:extLst>
        </xdr:cNvPr>
        <xdr:cNvCxnSpPr/>
      </xdr:nvCxnSpPr>
      <xdr:spPr>
        <a:xfrm flipV="1">
          <a:off x="4086225" y="16905514"/>
          <a:ext cx="0" cy="1368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AA3C09A6-1E3A-442B-A3AA-0F31259C12DB}"/>
            </a:ext>
          </a:extLst>
        </xdr:cNvPr>
        <xdr:cNvSpPr txBox="1"/>
      </xdr:nvSpPr>
      <xdr:spPr>
        <a:xfrm>
          <a:off x="4124960" y="182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6FDC7EF9-B0BF-48A7-8932-57BA1A9D8BD6}"/>
            </a:ext>
          </a:extLst>
        </xdr:cNvPr>
        <xdr:cNvCxnSpPr/>
      </xdr:nvCxnSpPr>
      <xdr:spPr>
        <a:xfrm>
          <a:off x="402082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D64992EB-8563-4895-9867-EC71DEA47741}"/>
            </a:ext>
          </a:extLst>
        </xdr:cNvPr>
        <xdr:cNvSpPr txBox="1"/>
      </xdr:nvSpPr>
      <xdr:spPr>
        <a:xfrm>
          <a:off x="4124960" y="1668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2D577310-9FD2-41B0-B536-DDF666723B93}"/>
            </a:ext>
          </a:extLst>
        </xdr:cNvPr>
        <xdr:cNvCxnSpPr/>
      </xdr:nvCxnSpPr>
      <xdr:spPr>
        <a:xfrm>
          <a:off x="4020820" y="16905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AE8852DF-85E3-4444-A5C9-36637794876F}"/>
            </a:ext>
          </a:extLst>
        </xdr:cNvPr>
        <xdr:cNvSpPr txBox="1"/>
      </xdr:nvSpPr>
      <xdr:spPr>
        <a:xfrm>
          <a:off x="4124960" y="17436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97E0F5E0-423D-4C5C-AE53-0F9E5E553D0A}"/>
            </a:ext>
          </a:extLst>
        </xdr:cNvPr>
        <xdr:cNvSpPr/>
      </xdr:nvSpPr>
      <xdr:spPr>
        <a:xfrm>
          <a:off x="4036060" y="1758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DA706DB4-2D2C-42C8-A0B9-4B09AB497B8B}"/>
            </a:ext>
          </a:extLst>
        </xdr:cNvPr>
        <xdr:cNvSpPr/>
      </xdr:nvSpPr>
      <xdr:spPr>
        <a:xfrm>
          <a:off x="331216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49CFE4DB-476C-46B6-96F2-BFA77F3EBDBB}"/>
            </a:ext>
          </a:extLst>
        </xdr:cNvPr>
        <xdr:cNvSpPr/>
      </xdr:nvSpPr>
      <xdr:spPr>
        <a:xfrm>
          <a:off x="251460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8783D38A-A0DF-4C34-9D17-2C2EA2791403}"/>
            </a:ext>
          </a:extLst>
        </xdr:cNvPr>
        <xdr:cNvSpPr/>
      </xdr:nvSpPr>
      <xdr:spPr>
        <a:xfrm>
          <a:off x="173990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BC6382DC-3F5E-4719-AD72-24284FDEA81D}"/>
            </a:ext>
          </a:extLst>
        </xdr:cNvPr>
        <xdr:cNvSpPr/>
      </xdr:nvSpPr>
      <xdr:spPr>
        <a:xfrm>
          <a:off x="965200" y="17441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4D74868-F136-4351-A9CF-439055FD115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BA99CCF-ECF6-411F-9B38-1C1F16FF79E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E3EDCA4-253D-4A97-8024-279152BF6BB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0E45790-EB21-4CEB-BF7F-A27F4E30906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2D7603D-ADEE-48D5-B29F-1FFD6CFB9FF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142966</xdr:rowOff>
    </xdr:from>
    <xdr:to>
      <xdr:col>24</xdr:col>
      <xdr:colOff>114300</xdr:colOff>
      <xdr:row>107</xdr:row>
      <xdr:rowOff>73116</xdr:rowOff>
    </xdr:to>
    <xdr:sp macro="" textlink="">
      <xdr:nvSpPr>
        <xdr:cNvPr id="416" name="楕円 415">
          <a:extLst>
            <a:ext uri="{FF2B5EF4-FFF2-40B4-BE49-F238E27FC236}">
              <a16:creationId xmlns:a16="http://schemas.microsoft.com/office/drawing/2014/main" id="{04CC7C08-3A36-4BBE-A06C-9831035416A6}"/>
            </a:ext>
          </a:extLst>
        </xdr:cNvPr>
        <xdr:cNvSpPr/>
      </xdr:nvSpPr>
      <xdr:spPr>
        <a:xfrm>
          <a:off x="4036060" y="1791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121393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6CDA3363-D9AE-40A9-B374-445C1C3A89EF}"/>
            </a:ext>
          </a:extLst>
        </xdr:cNvPr>
        <xdr:cNvSpPr txBox="1"/>
      </xdr:nvSpPr>
      <xdr:spPr>
        <a:xfrm>
          <a:off x="4124960"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103777</xdr:rowOff>
    </xdr:from>
    <xdr:to>
      <xdr:col>20</xdr:col>
      <xdr:colOff>38100</xdr:colOff>
      <xdr:row>107</xdr:row>
      <xdr:rowOff>33927</xdr:rowOff>
    </xdr:to>
    <xdr:sp macro="" textlink="">
      <xdr:nvSpPr>
        <xdr:cNvPr id="418" name="楕円 417">
          <a:extLst>
            <a:ext uri="{FF2B5EF4-FFF2-40B4-BE49-F238E27FC236}">
              <a16:creationId xmlns:a16="http://schemas.microsoft.com/office/drawing/2014/main" id="{8833D901-2662-4633-BE6F-F7E3385021EF}"/>
            </a:ext>
          </a:extLst>
        </xdr:cNvPr>
        <xdr:cNvSpPr/>
      </xdr:nvSpPr>
      <xdr:spPr>
        <a:xfrm>
          <a:off x="3312160" y="17873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154577</xdr:rowOff>
    </xdr:from>
    <xdr:to>
      <xdr:col>24</xdr:col>
      <xdr:colOff>63500</xdr:colOff>
      <xdr:row>107</xdr:row>
      <xdr:rowOff>22316</xdr:rowOff>
    </xdr:to>
    <xdr:cxnSp macro="">
      <xdr:nvCxnSpPr>
        <xdr:cNvPr id="419" name="直線コネクタ 418">
          <a:extLst>
            <a:ext uri="{FF2B5EF4-FFF2-40B4-BE49-F238E27FC236}">
              <a16:creationId xmlns:a16="http://schemas.microsoft.com/office/drawing/2014/main" id="{8CA09AC7-F824-4710-A3FA-87273B6EB771}"/>
            </a:ext>
          </a:extLst>
        </xdr:cNvPr>
        <xdr:cNvCxnSpPr/>
      </xdr:nvCxnSpPr>
      <xdr:spPr>
        <a:xfrm>
          <a:off x="3355340" y="17924417"/>
          <a:ext cx="73152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58057</xdr:rowOff>
    </xdr:from>
    <xdr:to>
      <xdr:col>15</xdr:col>
      <xdr:colOff>101600</xdr:colOff>
      <xdr:row>106</xdr:row>
      <xdr:rowOff>159657</xdr:rowOff>
    </xdr:to>
    <xdr:sp macro="" textlink="">
      <xdr:nvSpPr>
        <xdr:cNvPr id="420" name="楕円 419">
          <a:extLst>
            <a:ext uri="{FF2B5EF4-FFF2-40B4-BE49-F238E27FC236}">
              <a16:creationId xmlns:a16="http://schemas.microsoft.com/office/drawing/2014/main" id="{8C0A17E3-A59F-4AB2-A652-79B56988DC1E}"/>
            </a:ext>
          </a:extLst>
        </xdr:cNvPr>
        <xdr:cNvSpPr/>
      </xdr:nvSpPr>
      <xdr:spPr>
        <a:xfrm>
          <a:off x="251460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108857</xdr:rowOff>
    </xdr:from>
    <xdr:to>
      <xdr:col>19</xdr:col>
      <xdr:colOff>177800</xdr:colOff>
      <xdr:row>106</xdr:row>
      <xdr:rowOff>154577</xdr:rowOff>
    </xdr:to>
    <xdr:cxnSp macro="">
      <xdr:nvCxnSpPr>
        <xdr:cNvPr id="421" name="直線コネクタ 420">
          <a:extLst>
            <a:ext uri="{FF2B5EF4-FFF2-40B4-BE49-F238E27FC236}">
              <a16:creationId xmlns:a16="http://schemas.microsoft.com/office/drawing/2014/main" id="{A349A010-6951-4775-8F4B-ED2ACFE55CD4}"/>
            </a:ext>
          </a:extLst>
        </xdr:cNvPr>
        <xdr:cNvCxnSpPr/>
      </xdr:nvCxnSpPr>
      <xdr:spPr>
        <a:xfrm>
          <a:off x="2565400" y="17878697"/>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12337</xdr:rowOff>
    </xdr:from>
    <xdr:to>
      <xdr:col>10</xdr:col>
      <xdr:colOff>165100</xdr:colOff>
      <xdr:row>106</xdr:row>
      <xdr:rowOff>113937</xdr:rowOff>
    </xdr:to>
    <xdr:sp macro="" textlink="">
      <xdr:nvSpPr>
        <xdr:cNvPr id="422" name="楕円 421">
          <a:extLst>
            <a:ext uri="{FF2B5EF4-FFF2-40B4-BE49-F238E27FC236}">
              <a16:creationId xmlns:a16="http://schemas.microsoft.com/office/drawing/2014/main" id="{1FF1CF6C-FF5A-4030-858B-4D08586EEA02}"/>
            </a:ext>
          </a:extLst>
        </xdr:cNvPr>
        <xdr:cNvSpPr/>
      </xdr:nvSpPr>
      <xdr:spPr>
        <a:xfrm>
          <a:off x="1739900" y="177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63137</xdr:rowOff>
    </xdr:from>
    <xdr:to>
      <xdr:col>15</xdr:col>
      <xdr:colOff>50800</xdr:colOff>
      <xdr:row>106</xdr:row>
      <xdr:rowOff>108857</xdr:rowOff>
    </xdr:to>
    <xdr:cxnSp macro="">
      <xdr:nvCxnSpPr>
        <xdr:cNvPr id="423" name="直線コネクタ 422">
          <a:extLst>
            <a:ext uri="{FF2B5EF4-FFF2-40B4-BE49-F238E27FC236}">
              <a16:creationId xmlns:a16="http://schemas.microsoft.com/office/drawing/2014/main" id="{57295B19-5B83-4B08-90E7-EB2969B07AE9}"/>
            </a:ext>
          </a:extLst>
        </xdr:cNvPr>
        <xdr:cNvCxnSpPr/>
      </xdr:nvCxnSpPr>
      <xdr:spPr>
        <a:xfrm>
          <a:off x="1790700" y="17832977"/>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138068</xdr:rowOff>
    </xdr:from>
    <xdr:to>
      <xdr:col>6</xdr:col>
      <xdr:colOff>38100</xdr:colOff>
      <xdr:row>106</xdr:row>
      <xdr:rowOff>68218</xdr:rowOff>
    </xdr:to>
    <xdr:sp macro="" textlink="">
      <xdr:nvSpPr>
        <xdr:cNvPr id="424" name="楕円 423">
          <a:extLst>
            <a:ext uri="{FF2B5EF4-FFF2-40B4-BE49-F238E27FC236}">
              <a16:creationId xmlns:a16="http://schemas.microsoft.com/office/drawing/2014/main" id="{6600A5E0-6F45-4212-A5D7-D97ADB66AEE3}"/>
            </a:ext>
          </a:extLst>
        </xdr:cNvPr>
        <xdr:cNvSpPr/>
      </xdr:nvSpPr>
      <xdr:spPr>
        <a:xfrm>
          <a:off x="965200" y="17740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17418</xdr:rowOff>
    </xdr:from>
    <xdr:to>
      <xdr:col>10</xdr:col>
      <xdr:colOff>114300</xdr:colOff>
      <xdr:row>106</xdr:row>
      <xdr:rowOff>63137</xdr:rowOff>
    </xdr:to>
    <xdr:cxnSp macro="">
      <xdr:nvCxnSpPr>
        <xdr:cNvPr id="425" name="直線コネクタ 424">
          <a:extLst>
            <a:ext uri="{FF2B5EF4-FFF2-40B4-BE49-F238E27FC236}">
              <a16:creationId xmlns:a16="http://schemas.microsoft.com/office/drawing/2014/main" id="{8D048DE3-CC09-416D-9ED9-0DD2E8DDAB0C}"/>
            </a:ext>
          </a:extLst>
        </xdr:cNvPr>
        <xdr:cNvCxnSpPr/>
      </xdr:nvCxnSpPr>
      <xdr:spPr>
        <a:xfrm>
          <a:off x="1008380" y="17787258"/>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AD3DE25A-9248-4A9D-B97C-4EE0556CF6E4}"/>
            </a:ext>
          </a:extLst>
        </xdr:cNvPr>
        <xdr:cNvSpPr txBox="1"/>
      </xdr:nvSpPr>
      <xdr:spPr>
        <a:xfrm>
          <a:off x="3170564"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6FE577E6-6615-47FD-B0DC-4C81D64F069D}"/>
            </a:ext>
          </a:extLst>
        </xdr:cNvPr>
        <xdr:cNvSpPr txBox="1"/>
      </xdr:nvSpPr>
      <xdr:spPr>
        <a:xfrm>
          <a:off x="238570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50DE1CB4-676E-49D3-9428-4D93AA3D7091}"/>
            </a:ext>
          </a:extLst>
        </xdr:cNvPr>
        <xdr:cNvSpPr txBox="1"/>
      </xdr:nvSpPr>
      <xdr:spPr>
        <a:xfrm>
          <a:off x="161100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56A991A5-502D-442B-912C-7E579A8A82BD}"/>
            </a:ext>
          </a:extLst>
        </xdr:cNvPr>
        <xdr:cNvSpPr txBox="1"/>
      </xdr:nvSpPr>
      <xdr:spPr>
        <a:xfrm>
          <a:off x="83630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25054</xdr:rowOff>
    </xdr:from>
    <xdr:ext cx="405111" cy="259045"/>
    <xdr:sp macro="" textlink="">
      <xdr:nvSpPr>
        <xdr:cNvPr id="430" name="n_1mainValue【市民会館】&#10;有形固定資産減価償却率">
          <a:extLst>
            <a:ext uri="{FF2B5EF4-FFF2-40B4-BE49-F238E27FC236}">
              <a16:creationId xmlns:a16="http://schemas.microsoft.com/office/drawing/2014/main" id="{F963B09B-4CA2-403D-ADBB-35DFC53D19E3}"/>
            </a:ext>
          </a:extLst>
        </xdr:cNvPr>
        <xdr:cNvSpPr txBox="1"/>
      </xdr:nvSpPr>
      <xdr:spPr>
        <a:xfrm>
          <a:off x="3170564" y="1796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150784</xdr:rowOff>
    </xdr:from>
    <xdr:ext cx="405111" cy="259045"/>
    <xdr:sp macro="" textlink="">
      <xdr:nvSpPr>
        <xdr:cNvPr id="431" name="n_2mainValue【市民会館】&#10;有形固定資産減価償却率">
          <a:extLst>
            <a:ext uri="{FF2B5EF4-FFF2-40B4-BE49-F238E27FC236}">
              <a16:creationId xmlns:a16="http://schemas.microsoft.com/office/drawing/2014/main" id="{C8B591BD-3CE7-4246-BDE0-79ECEAF3642D}"/>
            </a:ext>
          </a:extLst>
        </xdr:cNvPr>
        <xdr:cNvSpPr txBox="1"/>
      </xdr:nvSpPr>
      <xdr:spPr>
        <a:xfrm>
          <a:off x="2385704"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105064</xdr:rowOff>
    </xdr:from>
    <xdr:ext cx="405111" cy="259045"/>
    <xdr:sp macro="" textlink="">
      <xdr:nvSpPr>
        <xdr:cNvPr id="432" name="n_3mainValue【市民会館】&#10;有形固定資産減価償却率">
          <a:extLst>
            <a:ext uri="{FF2B5EF4-FFF2-40B4-BE49-F238E27FC236}">
              <a16:creationId xmlns:a16="http://schemas.microsoft.com/office/drawing/2014/main" id="{4DED2E77-5757-4618-8B47-334461ACA335}"/>
            </a:ext>
          </a:extLst>
        </xdr:cNvPr>
        <xdr:cNvSpPr txBox="1"/>
      </xdr:nvSpPr>
      <xdr:spPr>
        <a:xfrm>
          <a:off x="1611004" y="1787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59345</xdr:rowOff>
    </xdr:from>
    <xdr:ext cx="405111" cy="259045"/>
    <xdr:sp macro="" textlink="">
      <xdr:nvSpPr>
        <xdr:cNvPr id="433" name="n_4mainValue【市民会館】&#10;有形固定資産減価償却率">
          <a:extLst>
            <a:ext uri="{FF2B5EF4-FFF2-40B4-BE49-F238E27FC236}">
              <a16:creationId xmlns:a16="http://schemas.microsoft.com/office/drawing/2014/main" id="{07CC00EE-E543-463C-9576-542DE640F2F1}"/>
            </a:ext>
          </a:extLst>
        </xdr:cNvPr>
        <xdr:cNvSpPr txBox="1"/>
      </xdr:nvSpPr>
      <xdr:spPr>
        <a:xfrm>
          <a:off x="836304" y="178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C7861DB-01A7-41F0-BBD2-5E41216439B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34C6DC7-5C9F-4864-8DFE-F8CF19DCADF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72A2A464-48C6-45D6-A2D0-DF66CADF103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05E1008-E898-425E-9E76-7F1C72758F7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8294253-AD05-4D1E-8E32-5F0C77C0C86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47B998AA-FBE4-44B6-A8F8-84FF49F7F73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1954874-1326-4CE4-BBC5-FF4C96F54AD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C1DB104-E066-42B3-9A1D-91A01B53543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D1A239E4-85B6-4380-AFF5-2063B6C1D49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C894368-9F67-454C-B374-0F2D8A360A1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40A22AF-83FF-4FC7-8478-7A0B8EB194C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B22D1538-E71B-4970-A06E-46E3B24BDE6D}"/>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2D33EE74-FD67-45BD-9B80-4743B2B92483}"/>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F3528C57-C733-424E-AD4D-2F6EE9AD3C49}"/>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CDA5CA52-7DA8-4C5E-A9A3-0445CB81F73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7F352B20-B449-4257-B092-01B57F0F0BA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9DBF2F23-D906-4702-9448-A9E25A71761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323E4D7A-2E89-422C-B33D-0A629A405A8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FB641484-B0D2-465D-B769-8F811CF9D28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8E1676FA-829B-4DAD-AB00-8CB0E8DB937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117ED62-5445-4E43-B855-D1513882892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731FBC98-2CC8-400B-A830-AD925198FDF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D4D760EE-58BF-472E-AF5D-E6C3421E84E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3E033480-40C7-4814-A8E3-734FE57ABF6B}"/>
            </a:ext>
          </a:extLst>
        </xdr:cNvPr>
        <xdr:cNvCxnSpPr/>
      </xdr:nvCxnSpPr>
      <xdr:spPr>
        <a:xfrm flipV="1">
          <a:off x="9219565" y="16965929"/>
          <a:ext cx="0" cy="1238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BE400C9A-CF5B-4638-95CF-0BE5945F3BDE}"/>
            </a:ext>
          </a:extLst>
        </xdr:cNvPr>
        <xdr:cNvSpPr txBox="1"/>
      </xdr:nvSpPr>
      <xdr:spPr>
        <a:xfrm>
          <a:off x="9258300" y="182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2D9052E7-55FB-4CEC-9FC3-F1C5802CFA93}"/>
            </a:ext>
          </a:extLst>
        </xdr:cNvPr>
        <xdr:cNvCxnSpPr/>
      </xdr:nvCxnSpPr>
      <xdr:spPr>
        <a:xfrm>
          <a:off x="9154160" y="18204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D9F95D70-1DD4-4553-80D9-EDF9EE7235B8}"/>
            </a:ext>
          </a:extLst>
        </xdr:cNvPr>
        <xdr:cNvSpPr txBox="1"/>
      </xdr:nvSpPr>
      <xdr:spPr>
        <a:xfrm>
          <a:off x="9258300" y="167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421E1098-D21A-4087-9A06-55E86498ACA0}"/>
            </a:ext>
          </a:extLst>
        </xdr:cNvPr>
        <xdr:cNvCxnSpPr/>
      </xdr:nvCxnSpPr>
      <xdr:spPr>
        <a:xfrm>
          <a:off x="9154160" y="16965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A78C39BD-CF54-4BA1-8589-14F489AFEF79}"/>
            </a:ext>
          </a:extLst>
        </xdr:cNvPr>
        <xdr:cNvSpPr txBox="1"/>
      </xdr:nvSpPr>
      <xdr:spPr>
        <a:xfrm>
          <a:off x="9258300" y="1762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ED22C54C-373B-495C-9215-CBAB0900374E}"/>
            </a:ext>
          </a:extLst>
        </xdr:cNvPr>
        <xdr:cNvSpPr/>
      </xdr:nvSpPr>
      <xdr:spPr>
        <a:xfrm>
          <a:off x="9192260" y="1777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FFC68A32-A6AD-47B6-BDA7-EF1DB98B9553}"/>
            </a:ext>
          </a:extLst>
        </xdr:cNvPr>
        <xdr:cNvSpPr/>
      </xdr:nvSpPr>
      <xdr:spPr>
        <a:xfrm>
          <a:off x="844550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F952C30F-7240-4BD8-94A7-DCD13EFBF6EF}"/>
            </a:ext>
          </a:extLst>
        </xdr:cNvPr>
        <xdr:cNvSpPr/>
      </xdr:nvSpPr>
      <xdr:spPr>
        <a:xfrm>
          <a:off x="7670800" y="1776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F72CDF41-7945-4CF1-BA46-B66961B5DE8F}"/>
            </a:ext>
          </a:extLst>
        </xdr:cNvPr>
        <xdr:cNvSpPr/>
      </xdr:nvSpPr>
      <xdr:spPr>
        <a:xfrm>
          <a:off x="6873240" y="17745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7F23F12B-27F8-45EE-9C6B-B02DD3EDF80E}"/>
            </a:ext>
          </a:extLst>
        </xdr:cNvPr>
        <xdr:cNvSpPr/>
      </xdr:nvSpPr>
      <xdr:spPr>
        <a:xfrm>
          <a:off x="60985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3E5E9D7-CC5A-441F-8C65-871D4E35977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14BD26D-349D-4BAB-AA6A-F306AA21103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2721C16-75E5-4771-9C25-129466947E5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031F4D2-8201-4D3A-B9B2-F16915C9189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0C12764-68CE-405F-81C6-0902F2D6EA5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3" name="楕円 472">
          <a:extLst>
            <a:ext uri="{FF2B5EF4-FFF2-40B4-BE49-F238E27FC236}">
              <a16:creationId xmlns:a16="http://schemas.microsoft.com/office/drawing/2014/main" id="{C6A26111-13A7-435A-ADAA-11D9B6571FDE}"/>
            </a:ext>
          </a:extLst>
        </xdr:cNvPr>
        <xdr:cNvSpPr/>
      </xdr:nvSpPr>
      <xdr:spPr>
        <a:xfrm>
          <a:off x="919226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4" name="【市民会館】&#10;一人当たり面積該当値テキスト">
          <a:extLst>
            <a:ext uri="{FF2B5EF4-FFF2-40B4-BE49-F238E27FC236}">
              <a16:creationId xmlns:a16="http://schemas.microsoft.com/office/drawing/2014/main" id="{534F9DB6-F6A1-4D9F-97BC-E58919691AD0}"/>
            </a:ext>
          </a:extLst>
        </xdr:cNvPr>
        <xdr:cNvSpPr txBox="1"/>
      </xdr:nvSpPr>
      <xdr:spPr>
        <a:xfrm>
          <a:off x="9258300" y="180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5" name="楕円 474">
          <a:extLst>
            <a:ext uri="{FF2B5EF4-FFF2-40B4-BE49-F238E27FC236}">
              <a16:creationId xmlns:a16="http://schemas.microsoft.com/office/drawing/2014/main" id="{63A32086-EA35-4B67-8FD1-0F6CD0513F3A}"/>
            </a:ext>
          </a:extLst>
        </xdr:cNvPr>
        <xdr:cNvSpPr/>
      </xdr:nvSpPr>
      <xdr:spPr>
        <a:xfrm>
          <a:off x="844550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76" name="直線コネクタ 475">
          <a:extLst>
            <a:ext uri="{FF2B5EF4-FFF2-40B4-BE49-F238E27FC236}">
              <a16:creationId xmlns:a16="http://schemas.microsoft.com/office/drawing/2014/main" id="{7E783CFF-1C59-4565-9C37-EB037CD9EFAE}"/>
            </a:ext>
          </a:extLst>
        </xdr:cNvPr>
        <xdr:cNvCxnSpPr/>
      </xdr:nvCxnSpPr>
      <xdr:spPr>
        <a:xfrm>
          <a:off x="8496300" y="1813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77" name="楕円 476">
          <a:extLst>
            <a:ext uri="{FF2B5EF4-FFF2-40B4-BE49-F238E27FC236}">
              <a16:creationId xmlns:a16="http://schemas.microsoft.com/office/drawing/2014/main" id="{17A2CC76-0B7C-4333-922F-4ED26537C2EF}"/>
            </a:ext>
          </a:extLst>
        </xdr:cNvPr>
        <xdr:cNvSpPr/>
      </xdr:nvSpPr>
      <xdr:spPr>
        <a:xfrm>
          <a:off x="767080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30480</xdr:rowOff>
    </xdr:to>
    <xdr:cxnSp macro="">
      <xdr:nvCxnSpPr>
        <xdr:cNvPr id="478" name="直線コネクタ 477">
          <a:extLst>
            <a:ext uri="{FF2B5EF4-FFF2-40B4-BE49-F238E27FC236}">
              <a16:creationId xmlns:a16="http://schemas.microsoft.com/office/drawing/2014/main" id="{9BA7849B-B29A-4921-B356-3782C1E68554}"/>
            </a:ext>
          </a:extLst>
        </xdr:cNvPr>
        <xdr:cNvCxnSpPr/>
      </xdr:nvCxnSpPr>
      <xdr:spPr>
        <a:xfrm>
          <a:off x="7713980" y="1813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79" name="楕円 478">
          <a:extLst>
            <a:ext uri="{FF2B5EF4-FFF2-40B4-BE49-F238E27FC236}">
              <a16:creationId xmlns:a16="http://schemas.microsoft.com/office/drawing/2014/main" id="{84C0C313-3DB1-42BA-B8CC-10B5C57A8C2D}"/>
            </a:ext>
          </a:extLst>
        </xdr:cNvPr>
        <xdr:cNvSpPr/>
      </xdr:nvSpPr>
      <xdr:spPr>
        <a:xfrm>
          <a:off x="68732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30480</xdr:rowOff>
    </xdr:to>
    <xdr:cxnSp macro="">
      <xdr:nvCxnSpPr>
        <xdr:cNvPr id="480" name="直線コネクタ 479">
          <a:extLst>
            <a:ext uri="{FF2B5EF4-FFF2-40B4-BE49-F238E27FC236}">
              <a16:creationId xmlns:a16="http://schemas.microsoft.com/office/drawing/2014/main" id="{3E2741C9-2867-4EDF-872E-118DFC6F1CD4}"/>
            </a:ext>
          </a:extLst>
        </xdr:cNvPr>
        <xdr:cNvCxnSpPr/>
      </xdr:nvCxnSpPr>
      <xdr:spPr>
        <a:xfrm>
          <a:off x="6924040" y="1813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151130</xdr:rowOff>
    </xdr:from>
    <xdr:to>
      <xdr:col>36</xdr:col>
      <xdr:colOff>165100</xdr:colOff>
      <xdr:row>108</xdr:row>
      <xdr:rowOff>81280</xdr:rowOff>
    </xdr:to>
    <xdr:sp macro="" textlink="">
      <xdr:nvSpPr>
        <xdr:cNvPr id="481" name="楕円 480">
          <a:extLst>
            <a:ext uri="{FF2B5EF4-FFF2-40B4-BE49-F238E27FC236}">
              <a16:creationId xmlns:a16="http://schemas.microsoft.com/office/drawing/2014/main" id="{CE4C80BA-89D0-4B38-A85B-17141C89E863}"/>
            </a:ext>
          </a:extLst>
        </xdr:cNvPr>
        <xdr:cNvSpPr/>
      </xdr:nvSpPr>
      <xdr:spPr>
        <a:xfrm>
          <a:off x="60985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30480</xdr:rowOff>
    </xdr:from>
    <xdr:to>
      <xdr:col>41</xdr:col>
      <xdr:colOff>50800</xdr:colOff>
      <xdr:row>108</xdr:row>
      <xdr:rowOff>30480</xdr:rowOff>
    </xdr:to>
    <xdr:cxnSp macro="">
      <xdr:nvCxnSpPr>
        <xdr:cNvPr id="482" name="直線コネクタ 481">
          <a:extLst>
            <a:ext uri="{FF2B5EF4-FFF2-40B4-BE49-F238E27FC236}">
              <a16:creationId xmlns:a16="http://schemas.microsoft.com/office/drawing/2014/main" id="{CC4F7FB3-3E0F-46AB-B107-515CAC6C06CE}"/>
            </a:ext>
          </a:extLst>
        </xdr:cNvPr>
        <xdr:cNvCxnSpPr/>
      </xdr:nvCxnSpPr>
      <xdr:spPr>
        <a:xfrm>
          <a:off x="6149340" y="1813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15863F6E-BC6B-4970-BCB8-F3FEE4B37A48}"/>
            </a:ext>
          </a:extLst>
        </xdr:cNvPr>
        <xdr:cNvSpPr txBox="1"/>
      </xdr:nvSpPr>
      <xdr:spPr>
        <a:xfrm>
          <a:off x="827158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AAE7F034-13B0-4A28-AB3C-7FE64B3784EA}"/>
            </a:ext>
          </a:extLst>
        </xdr:cNvPr>
        <xdr:cNvSpPr txBox="1"/>
      </xdr:nvSpPr>
      <xdr:spPr>
        <a:xfrm>
          <a:off x="750958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id="{961048C6-F8C6-49E7-B68F-C0C785278B9C}"/>
            </a:ext>
          </a:extLst>
        </xdr:cNvPr>
        <xdr:cNvSpPr txBox="1"/>
      </xdr:nvSpPr>
      <xdr:spPr>
        <a:xfrm>
          <a:off x="6712027"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298869D4-8F43-4E59-B86D-29123BA5B935}"/>
            </a:ext>
          </a:extLst>
        </xdr:cNvPr>
        <xdr:cNvSpPr txBox="1"/>
      </xdr:nvSpPr>
      <xdr:spPr>
        <a:xfrm>
          <a:off x="593732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87" name="n_1mainValue【市民会館】&#10;一人当たり面積">
          <a:extLst>
            <a:ext uri="{FF2B5EF4-FFF2-40B4-BE49-F238E27FC236}">
              <a16:creationId xmlns:a16="http://schemas.microsoft.com/office/drawing/2014/main" id="{18C14050-41F6-4806-9368-5623FDFD9558}"/>
            </a:ext>
          </a:extLst>
        </xdr:cNvPr>
        <xdr:cNvSpPr txBox="1"/>
      </xdr:nvSpPr>
      <xdr:spPr>
        <a:xfrm>
          <a:off x="8271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88" name="n_2mainValue【市民会館】&#10;一人当たり面積">
          <a:extLst>
            <a:ext uri="{FF2B5EF4-FFF2-40B4-BE49-F238E27FC236}">
              <a16:creationId xmlns:a16="http://schemas.microsoft.com/office/drawing/2014/main" id="{A3E94CBE-7AEB-4614-8657-9020CDCA3424}"/>
            </a:ext>
          </a:extLst>
        </xdr:cNvPr>
        <xdr:cNvSpPr txBox="1"/>
      </xdr:nvSpPr>
      <xdr:spPr>
        <a:xfrm>
          <a:off x="7509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89" name="n_3mainValue【市民会館】&#10;一人当たり面積">
          <a:extLst>
            <a:ext uri="{FF2B5EF4-FFF2-40B4-BE49-F238E27FC236}">
              <a16:creationId xmlns:a16="http://schemas.microsoft.com/office/drawing/2014/main" id="{0AAF0ABD-3C19-419C-BB5C-C1A59E5D60D2}"/>
            </a:ext>
          </a:extLst>
        </xdr:cNvPr>
        <xdr:cNvSpPr txBox="1"/>
      </xdr:nvSpPr>
      <xdr:spPr>
        <a:xfrm>
          <a:off x="67120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72407</xdr:rowOff>
    </xdr:from>
    <xdr:ext cx="469744" cy="259045"/>
    <xdr:sp macro="" textlink="">
      <xdr:nvSpPr>
        <xdr:cNvPr id="490" name="n_4mainValue【市民会館】&#10;一人当たり面積">
          <a:extLst>
            <a:ext uri="{FF2B5EF4-FFF2-40B4-BE49-F238E27FC236}">
              <a16:creationId xmlns:a16="http://schemas.microsoft.com/office/drawing/2014/main" id="{03978D7C-5430-40FC-8D56-BD12BC10CD45}"/>
            </a:ext>
          </a:extLst>
        </xdr:cNvPr>
        <xdr:cNvSpPr txBox="1"/>
      </xdr:nvSpPr>
      <xdr:spPr>
        <a:xfrm>
          <a:off x="59373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471F75BC-64CE-4FD4-8374-94111926A81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4C9FEDF-9EC4-4A3C-A6B5-C6D25AD6FF9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D207E73-4B3D-4483-BB22-E34E6CA3F41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8DF236B-C1FB-4C53-9E98-48358185CF0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DF5D0518-83F0-43E7-9523-D7AE9872DA5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6053D83-F56B-460F-A750-2035E351030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D55746A-9E09-415F-BDB6-6C9A2CA2146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8B587E90-5B7E-451E-BA1C-57BB8EA5ADA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5679453-ACAE-4E54-B169-E69A7A548F1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90C33DC-A977-4DC6-96C0-0C45870BAF1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3C46D342-3621-45D2-9A38-25730E215EF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E37B271F-FE78-4A19-B341-9FF3167D0D85}"/>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A76216FD-9B59-4791-95D9-EB6458021283}"/>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DB568832-8826-43BC-9AD1-433420887BC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27484F12-61B3-4DFD-9917-2E810F2F354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312CE346-1F24-42EF-947E-A21F7F222EB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30CB0C57-D114-4D7B-9411-DDE26167F11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44CCE728-88E3-413C-9414-2D0E101B627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398118FB-E40A-4F1F-A163-60C25796435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EA5AD870-503A-4DE2-BBE5-AA901CD7A8B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B4276ED7-AE79-482B-9B87-23734EB54F8E}"/>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9A0CBD4-295A-4D1F-8EE8-2131A665770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700288BD-E8CB-4C4B-A1AB-907D34FC572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8DED6FE1-0021-4A05-BD2D-CFC3E485C0CB}"/>
            </a:ext>
          </a:extLst>
        </xdr:cNvPr>
        <xdr:cNvCxnSpPr/>
      </xdr:nvCxnSpPr>
      <xdr:spPr>
        <a:xfrm flipV="1">
          <a:off x="14375764" y="575119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1B2CA4C8-674D-4271-8E3E-0FB440C8658D}"/>
            </a:ext>
          </a:extLst>
        </xdr:cNvPr>
        <xdr:cNvSpPr txBox="1"/>
      </xdr:nvSpPr>
      <xdr:spPr>
        <a:xfrm>
          <a:off x="144145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4E4C6A1E-40CC-4428-BB97-57D3E383436D}"/>
            </a:ext>
          </a:extLst>
        </xdr:cNvPr>
        <xdr:cNvCxnSpPr/>
      </xdr:nvCxnSpPr>
      <xdr:spPr>
        <a:xfrm>
          <a:off x="14287500" y="7147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BE9FCFDB-0734-44CE-809D-1E86BDE44E51}"/>
            </a:ext>
          </a:extLst>
        </xdr:cNvPr>
        <xdr:cNvSpPr txBox="1"/>
      </xdr:nvSpPr>
      <xdr:spPr>
        <a:xfrm>
          <a:off x="14414500" y="5534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975A4569-1E23-435A-9501-A7644C7F94BF}"/>
            </a:ext>
          </a:extLst>
        </xdr:cNvPr>
        <xdr:cNvCxnSpPr/>
      </xdr:nvCxnSpPr>
      <xdr:spPr>
        <a:xfrm>
          <a:off x="1428750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6EFA5A3D-4804-4D72-BE7F-2101B15E8C1A}"/>
            </a:ext>
          </a:extLst>
        </xdr:cNvPr>
        <xdr:cNvSpPr txBox="1"/>
      </xdr:nvSpPr>
      <xdr:spPr>
        <a:xfrm>
          <a:off x="14414500" y="6707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6C6AB279-ECEC-4C87-ADD8-8D7D7BE931BA}"/>
            </a:ext>
          </a:extLst>
        </xdr:cNvPr>
        <xdr:cNvSpPr/>
      </xdr:nvSpPr>
      <xdr:spPr>
        <a:xfrm>
          <a:off x="14325600" y="67252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B7E2ED74-1F31-4311-AAF5-9872FE8C0F24}"/>
            </a:ext>
          </a:extLst>
        </xdr:cNvPr>
        <xdr:cNvSpPr/>
      </xdr:nvSpPr>
      <xdr:spPr>
        <a:xfrm>
          <a:off x="13578840" y="667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07202B69-EB84-4DFE-ACFC-AF4DDF719CA6}"/>
            </a:ext>
          </a:extLst>
        </xdr:cNvPr>
        <xdr:cNvSpPr/>
      </xdr:nvSpPr>
      <xdr:spPr>
        <a:xfrm>
          <a:off x="128041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7BA7BF18-815D-49AF-970D-C1AF7827E731}"/>
            </a:ext>
          </a:extLst>
        </xdr:cNvPr>
        <xdr:cNvSpPr/>
      </xdr:nvSpPr>
      <xdr:spPr>
        <a:xfrm>
          <a:off x="12029440" y="6538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1A50DCBB-8C45-42A5-B3B1-E4E69CFE517A}"/>
            </a:ext>
          </a:extLst>
        </xdr:cNvPr>
        <xdr:cNvSpPr/>
      </xdr:nvSpPr>
      <xdr:spPr>
        <a:xfrm>
          <a:off x="112318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843479A-EC42-4319-BFA1-3CAF8AF945D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92BC618-4474-49BD-B826-CB028CF33BA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8E79876-0883-43A6-B936-779D7856002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8DEC362-8340-4C8A-AA77-A0552C9EAD4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697122F-CF26-4076-A455-5969E91E941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63500</xdr:rowOff>
    </xdr:from>
    <xdr:to>
      <xdr:col>85</xdr:col>
      <xdr:colOff>177800</xdr:colOff>
      <xdr:row>39</xdr:row>
      <xdr:rowOff>165100</xdr:rowOff>
    </xdr:to>
    <xdr:sp macro="" textlink="">
      <xdr:nvSpPr>
        <xdr:cNvPr id="530" name="楕円 529">
          <a:extLst>
            <a:ext uri="{FF2B5EF4-FFF2-40B4-BE49-F238E27FC236}">
              <a16:creationId xmlns:a16="http://schemas.microsoft.com/office/drawing/2014/main" id="{E3679970-562B-43C9-965C-D7C74717566B}"/>
            </a:ext>
          </a:extLst>
        </xdr:cNvPr>
        <xdr:cNvSpPr/>
      </xdr:nvSpPr>
      <xdr:spPr>
        <a:xfrm>
          <a:off x="14325600" y="66014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86377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8D4CF202-3516-45EE-9363-73925C7993C9}"/>
            </a:ext>
          </a:extLst>
        </xdr:cNvPr>
        <xdr:cNvSpPr txBox="1"/>
      </xdr:nvSpPr>
      <xdr:spPr>
        <a:xfrm>
          <a:off x="14414500"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532" name="楕円 531">
          <a:extLst>
            <a:ext uri="{FF2B5EF4-FFF2-40B4-BE49-F238E27FC236}">
              <a16:creationId xmlns:a16="http://schemas.microsoft.com/office/drawing/2014/main" id="{CF31B5B7-4837-47AF-AB88-ECD2229F794C}"/>
            </a:ext>
          </a:extLst>
        </xdr:cNvPr>
        <xdr:cNvSpPr/>
      </xdr:nvSpPr>
      <xdr:spPr>
        <a:xfrm>
          <a:off x="1357884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114300</xdr:rowOff>
    </xdr:to>
    <xdr:cxnSp macro="">
      <xdr:nvCxnSpPr>
        <xdr:cNvPr id="533" name="直線コネクタ 532">
          <a:extLst>
            <a:ext uri="{FF2B5EF4-FFF2-40B4-BE49-F238E27FC236}">
              <a16:creationId xmlns:a16="http://schemas.microsoft.com/office/drawing/2014/main" id="{C77E2B93-0EEA-4C8B-9242-B3BC9A410705}"/>
            </a:ext>
          </a:extLst>
        </xdr:cNvPr>
        <xdr:cNvCxnSpPr/>
      </xdr:nvCxnSpPr>
      <xdr:spPr>
        <a:xfrm>
          <a:off x="13629640" y="660844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534" name="楕円 533">
          <a:extLst>
            <a:ext uri="{FF2B5EF4-FFF2-40B4-BE49-F238E27FC236}">
              <a16:creationId xmlns:a16="http://schemas.microsoft.com/office/drawing/2014/main" id="{DDDA539E-B025-4F1F-AA18-2351F1FBB1D6}"/>
            </a:ext>
          </a:extLst>
        </xdr:cNvPr>
        <xdr:cNvSpPr/>
      </xdr:nvSpPr>
      <xdr:spPr>
        <a:xfrm>
          <a:off x="1280414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70485</xdr:rowOff>
    </xdr:to>
    <xdr:cxnSp macro="">
      <xdr:nvCxnSpPr>
        <xdr:cNvPr id="535" name="直線コネクタ 534">
          <a:extLst>
            <a:ext uri="{FF2B5EF4-FFF2-40B4-BE49-F238E27FC236}">
              <a16:creationId xmlns:a16="http://schemas.microsoft.com/office/drawing/2014/main" id="{F4420B58-4CE6-44CD-8578-8E30BB81049E}"/>
            </a:ext>
          </a:extLst>
        </xdr:cNvPr>
        <xdr:cNvCxnSpPr/>
      </xdr:nvCxnSpPr>
      <xdr:spPr>
        <a:xfrm>
          <a:off x="12854940" y="656463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536" name="楕円 535">
          <a:extLst>
            <a:ext uri="{FF2B5EF4-FFF2-40B4-BE49-F238E27FC236}">
              <a16:creationId xmlns:a16="http://schemas.microsoft.com/office/drawing/2014/main" id="{D8F1A983-8B34-418E-A0CD-05D1AF685ADD}"/>
            </a:ext>
          </a:extLst>
        </xdr:cNvPr>
        <xdr:cNvSpPr/>
      </xdr:nvSpPr>
      <xdr:spPr>
        <a:xfrm>
          <a:off x="12029440" y="6483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26670</xdr:rowOff>
    </xdr:to>
    <xdr:cxnSp macro="">
      <xdr:nvCxnSpPr>
        <xdr:cNvPr id="537" name="直線コネクタ 536">
          <a:extLst>
            <a:ext uri="{FF2B5EF4-FFF2-40B4-BE49-F238E27FC236}">
              <a16:creationId xmlns:a16="http://schemas.microsoft.com/office/drawing/2014/main" id="{FD2E054A-FFC9-42FF-A3A9-15DB3698BD45}"/>
            </a:ext>
          </a:extLst>
        </xdr:cNvPr>
        <xdr:cNvCxnSpPr/>
      </xdr:nvCxnSpPr>
      <xdr:spPr>
        <a:xfrm>
          <a:off x="12072620" y="653415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538" name="楕円 537">
          <a:extLst>
            <a:ext uri="{FF2B5EF4-FFF2-40B4-BE49-F238E27FC236}">
              <a16:creationId xmlns:a16="http://schemas.microsoft.com/office/drawing/2014/main" id="{48B64AF6-B650-4651-90EA-92EDEEB4A394}"/>
            </a:ext>
          </a:extLst>
        </xdr:cNvPr>
        <xdr:cNvSpPr/>
      </xdr:nvSpPr>
      <xdr:spPr>
        <a:xfrm>
          <a:off x="1123188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38</xdr:row>
      <xdr:rowOff>163830</xdr:rowOff>
    </xdr:to>
    <xdr:cxnSp macro="">
      <xdr:nvCxnSpPr>
        <xdr:cNvPr id="539" name="直線コネクタ 538">
          <a:extLst>
            <a:ext uri="{FF2B5EF4-FFF2-40B4-BE49-F238E27FC236}">
              <a16:creationId xmlns:a16="http://schemas.microsoft.com/office/drawing/2014/main" id="{56C8A5A0-6F94-4F02-84AD-CEED125EAB3D}"/>
            </a:ext>
          </a:extLst>
        </xdr:cNvPr>
        <xdr:cNvCxnSpPr/>
      </xdr:nvCxnSpPr>
      <xdr:spPr>
        <a:xfrm>
          <a:off x="11282680" y="651510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62882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53EB9789-4595-40B2-ACB7-D1092901C949}"/>
            </a:ext>
          </a:extLst>
        </xdr:cNvPr>
        <xdr:cNvSpPr txBox="1"/>
      </xdr:nvSpPr>
      <xdr:spPr>
        <a:xfrm>
          <a:off x="134372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26BA5110-C67E-42AB-9B5D-670D6F9B2AF7}"/>
            </a:ext>
          </a:extLst>
        </xdr:cNvPr>
        <xdr:cNvSpPr txBox="1"/>
      </xdr:nvSpPr>
      <xdr:spPr>
        <a:xfrm>
          <a:off x="126752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B3FF7F5-6778-4AED-9C12-A0DBAA2D9CD3}"/>
            </a:ext>
          </a:extLst>
        </xdr:cNvPr>
        <xdr:cNvSpPr txBox="1"/>
      </xdr:nvSpPr>
      <xdr:spPr>
        <a:xfrm>
          <a:off x="119005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449C3A2F-AF78-4C7A-91C5-3BE616E613BE}"/>
            </a:ext>
          </a:extLst>
        </xdr:cNvPr>
        <xdr:cNvSpPr txBox="1"/>
      </xdr:nvSpPr>
      <xdr:spPr>
        <a:xfrm>
          <a:off x="1110298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137812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2C317FA4-4FAF-489F-A6F2-55D1ACC04AE8}"/>
            </a:ext>
          </a:extLst>
        </xdr:cNvPr>
        <xdr:cNvSpPr txBox="1"/>
      </xdr:nvSpPr>
      <xdr:spPr>
        <a:xfrm>
          <a:off x="134372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93997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4A7E5B98-8769-4EF8-9AFE-42EEA0E29074}"/>
            </a:ext>
          </a:extLst>
        </xdr:cNvPr>
        <xdr:cNvSpPr txBox="1"/>
      </xdr:nvSpPr>
      <xdr:spPr>
        <a:xfrm>
          <a:off x="126752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59707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467A669E-083D-40FA-9BC7-D1A8A4C2C284}"/>
            </a:ext>
          </a:extLst>
        </xdr:cNvPr>
        <xdr:cNvSpPr txBox="1"/>
      </xdr:nvSpPr>
      <xdr:spPr>
        <a:xfrm>
          <a:off x="119005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6695526D-B1FD-4CBB-B573-68F57308E74B}"/>
            </a:ext>
          </a:extLst>
        </xdr:cNvPr>
        <xdr:cNvSpPr txBox="1"/>
      </xdr:nvSpPr>
      <xdr:spPr>
        <a:xfrm>
          <a:off x="1110298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AB468419-A731-44DF-B4A4-B09C3A7C21B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41CFFD93-FE15-4EF3-AC81-81DC1F2E9F2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2569C3AE-F8D2-4FD4-9FD0-235B1312157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A5727CE0-0CA6-4C10-8017-80DFC7A5CF9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6D23F548-066A-48E1-A728-3593334735A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299683F-B76D-4ACC-9D05-3763BF876B4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A676140-9DB6-4077-AC72-2CD3A850135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6C0B3589-B167-404F-8A62-95C1AD9FD89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A5ADD6FA-8841-47B2-A698-494D6D30DA1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89C643CD-BF61-4F97-94E6-0CD25719014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53184D42-A5B3-4536-9861-B043178B2EE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821A10D5-5B4C-43C8-9365-EA7AB15C4BD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4831C640-5454-4B38-A175-CEE3451CE9A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BF497EBE-B192-40BE-A660-68A9DFC97BEA}"/>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4BE2A459-640B-4D9E-B715-BFE39BF1B9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D5E34D80-D8F2-4CFC-93A6-F085BB2D6D5C}"/>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CB3F594E-3F18-4764-86A1-8557DB2D467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B865A5DA-6235-4FE9-AC82-65D3104E60BE}"/>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7748E303-F1CC-4A18-953D-21C139B88E8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50C08854-28D4-469E-A7B3-062CF978BD4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9FE33C7-E45F-471E-9E6F-AB011049ECF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66B1E7C7-778C-4F3D-B181-4C19E09ADC8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483434C-CE8E-4B94-BB96-AF1003B781B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DCF802DB-4B6A-43F8-BABA-5B6F18DE521C}"/>
            </a:ext>
          </a:extLst>
        </xdr:cNvPr>
        <xdr:cNvCxnSpPr/>
      </xdr:nvCxnSpPr>
      <xdr:spPr>
        <a:xfrm flipV="1">
          <a:off x="19509104" y="5701197"/>
          <a:ext cx="0" cy="137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C84DF85-9AD8-4A88-A494-68A6260557F6}"/>
            </a:ext>
          </a:extLst>
        </xdr:cNvPr>
        <xdr:cNvSpPr txBox="1"/>
      </xdr:nvSpPr>
      <xdr:spPr>
        <a:xfrm>
          <a:off x="19547840" y="708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6C5F4631-76F4-477B-83FD-5F52169CFD0E}"/>
            </a:ext>
          </a:extLst>
        </xdr:cNvPr>
        <xdr:cNvCxnSpPr/>
      </xdr:nvCxnSpPr>
      <xdr:spPr>
        <a:xfrm>
          <a:off x="19443700" y="7077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339EF2D6-9BC8-4A76-AE1E-9BAEA5238FB8}"/>
            </a:ext>
          </a:extLst>
        </xdr:cNvPr>
        <xdr:cNvSpPr txBox="1"/>
      </xdr:nvSpPr>
      <xdr:spPr>
        <a:xfrm>
          <a:off x="19547840" y="548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9AC647F2-5270-408F-BB8B-35524F80C8C4}"/>
            </a:ext>
          </a:extLst>
        </xdr:cNvPr>
        <xdr:cNvCxnSpPr/>
      </xdr:nvCxnSpPr>
      <xdr:spPr>
        <a:xfrm>
          <a:off x="19443700" y="5701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77B062AE-3F31-45CF-B3EA-A6407B03B4E0}"/>
            </a:ext>
          </a:extLst>
        </xdr:cNvPr>
        <xdr:cNvSpPr txBox="1"/>
      </xdr:nvSpPr>
      <xdr:spPr>
        <a:xfrm>
          <a:off x="19547840" y="6745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74379AC6-75CF-4561-9550-9F301C5A2139}"/>
            </a:ext>
          </a:extLst>
        </xdr:cNvPr>
        <xdr:cNvSpPr/>
      </xdr:nvSpPr>
      <xdr:spPr>
        <a:xfrm>
          <a:off x="19458940" y="67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5135D82C-040A-4595-8E38-89445146281F}"/>
            </a:ext>
          </a:extLst>
        </xdr:cNvPr>
        <xdr:cNvSpPr/>
      </xdr:nvSpPr>
      <xdr:spPr>
        <a:xfrm>
          <a:off x="18735040" y="6770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F9C57239-5D19-41A1-8EE8-8987585592C7}"/>
            </a:ext>
          </a:extLst>
        </xdr:cNvPr>
        <xdr:cNvSpPr/>
      </xdr:nvSpPr>
      <xdr:spPr>
        <a:xfrm>
          <a:off x="17937480" y="677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1818DD8C-3F58-43A9-8D2D-42C17C7E835F}"/>
            </a:ext>
          </a:extLst>
        </xdr:cNvPr>
        <xdr:cNvSpPr/>
      </xdr:nvSpPr>
      <xdr:spPr>
        <a:xfrm>
          <a:off x="17162780" y="67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0EE4DC93-4098-45CB-B432-BF9C49686654}"/>
            </a:ext>
          </a:extLst>
        </xdr:cNvPr>
        <xdr:cNvSpPr/>
      </xdr:nvSpPr>
      <xdr:spPr>
        <a:xfrm>
          <a:off x="16388080" y="6821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F465C5C-8BD3-4177-86C8-1E3B15CC3CC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9E2ADC2-DD4A-4075-A0AE-AC28683CA25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F0C70D3-C9E0-4185-A7DB-A77AFCED327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A2B88C8-5681-4C6A-8349-B1CB38AD08E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63B6EB9-6B9C-446A-AFD2-388CAEF23B0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37116</xdr:rowOff>
    </xdr:from>
    <xdr:to>
      <xdr:col>116</xdr:col>
      <xdr:colOff>114300</xdr:colOff>
      <xdr:row>39</xdr:row>
      <xdr:rowOff>138716</xdr:rowOff>
    </xdr:to>
    <xdr:sp macro="" textlink="">
      <xdr:nvSpPr>
        <xdr:cNvPr id="587" name="楕円 586">
          <a:extLst>
            <a:ext uri="{FF2B5EF4-FFF2-40B4-BE49-F238E27FC236}">
              <a16:creationId xmlns:a16="http://schemas.microsoft.com/office/drawing/2014/main" id="{E0814E0A-469C-4EEB-9143-5FC115390DA1}"/>
            </a:ext>
          </a:extLst>
        </xdr:cNvPr>
        <xdr:cNvSpPr/>
      </xdr:nvSpPr>
      <xdr:spPr>
        <a:xfrm>
          <a:off x="19458940" y="657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59993</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99B8D77C-0C76-4AA9-85A5-F3FB043B994C}"/>
            </a:ext>
          </a:extLst>
        </xdr:cNvPr>
        <xdr:cNvSpPr txBox="1"/>
      </xdr:nvSpPr>
      <xdr:spPr>
        <a:xfrm>
          <a:off x="19547840" y="643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43014</xdr:rowOff>
    </xdr:from>
    <xdr:to>
      <xdr:col>112</xdr:col>
      <xdr:colOff>38100</xdr:colOff>
      <xdr:row>39</xdr:row>
      <xdr:rowOff>144614</xdr:rowOff>
    </xdr:to>
    <xdr:sp macro="" textlink="">
      <xdr:nvSpPr>
        <xdr:cNvPr id="589" name="楕円 588">
          <a:extLst>
            <a:ext uri="{FF2B5EF4-FFF2-40B4-BE49-F238E27FC236}">
              <a16:creationId xmlns:a16="http://schemas.microsoft.com/office/drawing/2014/main" id="{E68788C5-4C69-4B75-A81B-124E77E0BB2C}"/>
            </a:ext>
          </a:extLst>
        </xdr:cNvPr>
        <xdr:cNvSpPr/>
      </xdr:nvSpPr>
      <xdr:spPr>
        <a:xfrm>
          <a:off x="18735040" y="6580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87916</xdr:rowOff>
    </xdr:from>
    <xdr:to>
      <xdr:col>116</xdr:col>
      <xdr:colOff>63500</xdr:colOff>
      <xdr:row>39</xdr:row>
      <xdr:rowOff>93814</xdr:rowOff>
    </xdr:to>
    <xdr:cxnSp macro="">
      <xdr:nvCxnSpPr>
        <xdr:cNvPr id="590" name="直線コネクタ 589">
          <a:extLst>
            <a:ext uri="{FF2B5EF4-FFF2-40B4-BE49-F238E27FC236}">
              <a16:creationId xmlns:a16="http://schemas.microsoft.com/office/drawing/2014/main" id="{DD1EEC76-9DC9-421A-9899-902282E50B2B}"/>
            </a:ext>
          </a:extLst>
        </xdr:cNvPr>
        <xdr:cNvCxnSpPr/>
      </xdr:nvCxnSpPr>
      <xdr:spPr>
        <a:xfrm flipV="1">
          <a:off x="18778220" y="6625876"/>
          <a:ext cx="73152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48603</xdr:rowOff>
    </xdr:from>
    <xdr:to>
      <xdr:col>107</xdr:col>
      <xdr:colOff>101600</xdr:colOff>
      <xdr:row>39</xdr:row>
      <xdr:rowOff>150203</xdr:rowOff>
    </xdr:to>
    <xdr:sp macro="" textlink="">
      <xdr:nvSpPr>
        <xdr:cNvPr id="591" name="楕円 590">
          <a:extLst>
            <a:ext uri="{FF2B5EF4-FFF2-40B4-BE49-F238E27FC236}">
              <a16:creationId xmlns:a16="http://schemas.microsoft.com/office/drawing/2014/main" id="{12EFB288-C5E7-4F7B-A214-18774153980E}"/>
            </a:ext>
          </a:extLst>
        </xdr:cNvPr>
        <xdr:cNvSpPr/>
      </xdr:nvSpPr>
      <xdr:spPr>
        <a:xfrm>
          <a:off x="17937480" y="65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93814</xdr:rowOff>
    </xdr:from>
    <xdr:to>
      <xdr:col>111</xdr:col>
      <xdr:colOff>177800</xdr:colOff>
      <xdr:row>39</xdr:row>
      <xdr:rowOff>99403</xdr:rowOff>
    </xdr:to>
    <xdr:cxnSp macro="">
      <xdr:nvCxnSpPr>
        <xdr:cNvPr id="592" name="直線コネクタ 591">
          <a:extLst>
            <a:ext uri="{FF2B5EF4-FFF2-40B4-BE49-F238E27FC236}">
              <a16:creationId xmlns:a16="http://schemas.microsoft.com/office/drawing/2014/main" id="{CE8F97CD-7A6C-44F3-A7AD-A1E5024522A4}"/>
            </a:ext>
          </a:extLst>
        </xdr:cNvPr>
        <xdr:cNvCxnSpPr/>
      </xdr:nvCxnSpPr>
      <xdr:spPr>
        <a:xfrm flipV="1">
          <a:off x="17988280" y="6631774"/>
          <a:ext cx="78994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59130</xdr:rowOff>
    </xdr:from>
    <xdr:to>
      <xdr:col>102</xdr:col>
      <xdr:colOff>165100</xdr:colOff>
      <xdr:row>39</xdr:row>
      <xdr:rowOff>160730</xdr:rowOff>
    </xdr:to>
    <xdr:sp macro="" textlink="">
      <xdr:nvSpPr>
        <xdr:cNvPr id="593" name="楕円 592">
          <a:extLst>
            <a:ext uri="{FF2B5EF4-FFF2-40B4-BE49-F238E27FC236}">
              <a16:creationId xmlns:a16="http://schemas.microsoft.com/office/drawing/2014/main" id="{9A95CC5B-7C31-44E0-9205-255536C49642}"/>
            </a:ext>
          </a:extLst>
        </xdr:cNvPr>
        <xdr:cNvSpPr/>
      </xdr:nvSpPr>
      <xdr:spPr>
        <a:xfrm>
          <a:off x="17162780" y="659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99403</xdr:rowOff>
    </xdr:from>
    <xdr:to>
      <xdr:col>107</xdr:col>
      <xdr:colOff>50800</xdr:colOff>
      <xdr:row>39</xdr:row>
      <xdr:rowOff>109930</xdr:rowOff>
    </xdr:to>
    <xdr:cxnSp macro="">
      <xdr:nvCxnSpPr>
        <xdr:cNvPr id="594" name="直線コネクタ 593">
          <a:extLst>
            <a:ext uri="{FF2B5EF4-FFF2-40B4-BE49-F238E27FC236}">
              <a16:creationId xmlns:a16="http://schemas.microsoft.com/office/drawing/2014/main" id="{66C3C46C-A571-4CBF-B069-520507D273AA}"/>
            </a:ext>
          </a:extLst>
        </xdr:cNvPr>
        <xdr:cNvCxnSpPr/>
      </xdr:nvCxnSpPr>
      <xdr:spPr>
        <a:xfrm flipV="1">
          <a:off x="17213580" y="6637363"/>
          <a:ext cx="7747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74454</xdr:rowOff>
    </xdr:from>
    <xdr:to>
      <xdr:col>98</xdr:col>
      <xdr:colOff>38100</xdr:colOff>
      <xdr:row>40</xdr:row>
      <xdr:rowOff>4604</xdr:rowOff>
    </xdr:to>
    <xdr:sp macro="" textlink="">
      <xdr:nvSpPr>
        <xdr:cNvPr id="595" name="楕円 594">
          <a:extLst>
            <a:ext uri="{FF2B5EF4-FFF2-40B4-BE49-F238E27FC236}">
              <a16:creationId xmlns:a16="http://schemas.microsoft.com/office/drawing/2014/main" id="{80401AF3-DFE2-4500-B2DB-61AB0B67993D}"/>
            </a:ext>
          </a:extLst>
        </xdr:cNvPr>
        <xdr:cNvSpPr/>
      </xdr:nvSpPr>
      <xdr:spPr>
        <a:xfrm>
          <a:off x="16388080" y="6612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109930</xdr:rowOff>
    </xdr:from>
    <xdr:to>
      <xdr:col>102</xdr:col>
      <xdr:colOff>114300</xdr:colOff>
      <xdr:row>39</xdr:row>
      <xdr:rowOff>125254</xdr:rowOff>
    </xdr:to>
    <xdr:cxnSp macro="">
      <xdr:nvCxnSpPr>
        <xdr:cNvPr id="596" name="直線コネクタ 595">
          <a:extLst>
            <a:ext uri="{FF2B5EF4-FFF2-40B4-BE49-F238E27FC236}">
              <a16:creationId xmlns:a16="http://schemas.microsoft.com/office/drawing/2014/main" id="{1750BC88-CEA0-4137-9E2D-0F74AC06D71E}"/>
            </a:ext>
          </a:extLst>
        </xdr:cNvPr>
        <xdr:cNvCxnSpPr/>
      </xdr:nvCxnSpPr>
      <xdr:spPr>
        <a:xfrm flipV="1">
          <a:off x="16431260" y="6647890"/>
          <a:ext cx="782320" cy="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ECAE2039-FF81-4087-9D5B-23815367E3EE}"/>
            </a:ext>
          </a:extLst>
        </xdr:cNvPr>
        <xdr:cNvSpPr txBox="1"/>
      </xdr:nvSpPr>
      <xdr:spPr>
        <a:xfrm>
          <a:off x="18528811" y="686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DEA77766-239F-4C90-9E05-989383A1B4A4}"/>
            </a:ext>
          </a:extLst>
        </xdr:cNvPr>
        <xdr:cNvSpPr txBox="1"/>
      </xdr:nvSpPr>
      <xdr:spPr>
        <a:xfrm>
          <a:off x="17766811" y="68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719D4437-9FD5-41F9-8866-DBA19F596FD7}"/>
            </a:ext>
          </a:extLst>
        </xdr:cNvPr>
        <xdr:cNvSpPr txBox="1"/>
      </xdr:nvSpPr>
      <xdr:spPr>
        <a:xfrm>
          <a:off x="16969251" y="68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FC56E91-BB39-4EAE-802B-FB9CD26F9AA7}"/>
            </a:ext>
          </a:extLst>
        </xdr:cNvPr>
        <xdr:cNvSpPr txBox="1"/>
      </xdr:nvSpPr>
      <xdr:spPr>
        <a:xfrm>
          <a:off x="16194551" y="69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161141</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3224D766-BBA9-481E-B507-49161810DAD0}"/>
            </a:ext>
          </a:extLst>
        </xdr:cNvPr>
        <xdr:cNvSpPr txBox="1"/>
      </xdr:nvSpPr>
      <xdr:spPr>
        <a:xfrm>
          <a:off x="18496495" y="636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166730</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9BBDD16A-62DD-4A90-A67F-94EA05A3E982}"/>
            </a:ext>
          </a:extLst>
        </xdr:cNvPr>
        <xdr:cNvSpPr txBox="1"/>
      </xdr:nvSpPr>
      <xdr:spPr>
        <a:xfrm>
          <a:off x="17734495" y="636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5807</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CD5225B9-8433-4C51-A5CC-4AD901804C05}"/>
            </a:ext>
          </a:extLst>
        </xdr:cNvPr>
        <xdr:cNvSpPr txBox="1"/>
      </xdr:nvSpPr>
      <xdr:spPr>
        <a:xfrm>
          <a:off x="16936935" y="637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21131</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1C8A78F3-34DE-4A2F-A97C-2BF04E81E12E}"/>
            </a:ext>
          </a:extLst>
        </xdr:cNvPr>
        <xdr:cNvSpPr txBox="1"/>
      </xdr:nvSpPr>
      <xdr:spPr>
        <a:xfrm>
          <a:off x="16162235" y="639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7DF75831-A044-4BF1-AB86-8681763C886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FB61C353-F056-406A-9BF7-EB194E5354B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3DA09068-CB25-4700-A12C-9BB7E2AB20A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DF658E9D-A911-4F9A-BC5A-BC7D581C083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473526B-2449-46E8-8AE9-E9B6EDE35EE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7E288019-9473-4616-AEED-FAED8F54940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FC47CD6-EE75-40E1-A560-F8ACEC3508E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44A765D5-52BD-45CD-B81E-3EFBA585B2B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3DF86E74-118C-4D88-A917-A4CDDA7A02A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49AAA826-9F99-486E-A37A-7FAEEA39772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803ACFA9-C243-4179-B3C9-D76EF561C765}"/>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60870FC9-76F7-4B63-9FF3-0C36527F400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4C52F29B-FF04-47AE-AF51-328D5C5EB5B8}"/>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A469BB5B-4F26-497C-924C-5C7E763B9A3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8A387C2E-BA10-4745-9CB5-B7B439B9BAD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3D5D1541-B852-4D64-9BBE-795F271F673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347BB719-CD45-4291-B086-146566D7902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1D385466-812B-4D7E-B7D0-8C76CB28F6F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7E701226-D558-4038-8BCA-A002787895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712B3FF1-B2E8-44B9-96D6-B3211634232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E19F0C62-7B09-403D-85F9-60526345685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43271F81-DB6B-4CA9-840B-B6051191C36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96C570E7-1870-4F52-B1F2-CE75C41D8E6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224A9DF7-FB7C-46A8-85BA-09DEB4D4437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DC624A32-952A-4768-9940-CCB9A8CBB31B}"/>
            </a:ext>
          </a:extLst>
        </xdr:cNvPr>
        <xdr:cNvCxnSpPr/>
      </xdr:nvCxnSpPr>
      <xdr:spPr>
        <a:xfrm flipV="1">
          <a:off x="14375764" y="952881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EB145460-2B7C-4AE3-B902-C0CDB7386A74}"/>
            </a:ext>
          </a:extLst>
        </xdr:cNvPr>
        <xdr:cNvSpPr txBox="1"/>
      </xdr:nvSpPr>
      <xdr:spPr>
        <a:xfrm>
          <a:off x="144145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818FEA31-83F1-4C43-9AD8-E3598347729A}"/>
            </a:ext>
          </a:extLst>
        </xdr:cNvPr>
        <xdr:cNvCxnSpPr/>
      </xdr:nvCxnSpPr>
      <xdr:spPr>
        <a:xfrm>
          <a:off x="14287500" y="1082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10D182DC-FC14-480B-9EE6-BAA78DFE1430}"/>
            </a:ext>
          </a:extLst>
        </xdr:cNvPr>
        <xdr:cNvSpPr txBox="1"/>
      </xdr:nvSpPr>
      <xdr:spPr>
        <a:xfrm>
          <a:off x="144145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7567CCD8-52CA-4572-99D3-7F1C5F09042F}"/>
            </a:ext>
          </a:extLst>
        </xdr:cNvPr>
        <xdr:cNvCxnSpPr/>
      </xdr:nvCxnSpPr>
      <xdr:spPr>
        <a:xfrm>
          <a:off x="1428750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18C0F4DD-AD11-4FFD-B10E-B2141D821616}"/>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F35F0614-805F-4C34-9457-774162D1444D}"/>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F069CBBA-6A81-4D70-9D63-A07865AAAA44}"/>
            </a:ext>
          </a:extLst>
        </xdr:cNvPr>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5919FADE-1F68-4C38-8019-EE3BF5215F46}"/>
            </a:ext>
          </a:extLst>
        </xdr:cNvPr>
        <xdr:cNvSpPr/>
      </xdr:nvSpPr>
      <xdr:spPr>
        <a:xfrm>
          <a:off x="1280414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2BBFF44B-E3EE-45AE-974E-9B30B912DCC1}"/>
            </a:ext>
          </a:extLst>
        </xdr:cNvPr>
        <xdr:cNvSpPr/>
      </xdr:nvSpPr>
      <xdr:spPr>
        <a:xfrm>
          <a:off x="12029440" y="9782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3C8DDCB6-94E5-49D9-BB80-93A6FC49A3F7}"/>
            </a:ext>
          </a:extLst>
        </xdr:cNvPr>
        <xdr:cNvSpPr/>
      </xdr:nvSpPr>
      <xdr:spPr>
        <a:xfrm>
          <a:off x="1123188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49B5B51-9C50-46B5-A33D-D038A81E203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94B6D4C-959F-4F78-B155-876DECFC940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D3BE559-7FFE-472E-8B09-570415F7BC8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B2597F5-D2EF-4C9E-A464-F19AAE614F2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0744344-5669-4C54-8CF6-B88DDCD17A2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44450</xdr:rowOff>
    </xdr:from>
    <xdr:to>
      <xdr:col>85</xdr:col>
      <xdr:colOff>177800</xdr:colOff>
      <xdr:row>64</xdr:row>
      <xdr:rowOff>146050</xdr:rowOff>
    </xdr:to>
    <xdr:sp macro="" textlink="">
      <xdr:nvSpPr>
        <xdr:cNvPr id="645" name="楕円 644">
          <a:extLst>
            <a:ext uri="{FF2B5EF4-FFF2-40B4-BE49-F238E27FC236}">
              <a16:creationId xmlns:a16="http://schemas.microsoft.com/office/drawing/2014/main" id="{D1CCC1CA-EADB-462A-95CB-A8BD796A1822}"/>
            </a:ext>
          </a:extLst>
        </xdr:cNvPr>
        <xdr:cNvSpPr/>
      </xdr:nvSpPr>
      <xdr:spPr>
        <a:xfrm>
          <a:off x="14325600" y="107734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130827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1043DD62-3102-4C62-B984-B8A13FB6E721}"/>
            </a:ext>
          </a:extLst>
        </xdr:cNvPr>
        <xdr:cNvSpPr txBox="1"/>
      </xdr:nvSpPr>
      <xdr:spPr>
        <a:xfrm>
          <a:off x="14414500" y="1069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2540</xdr:rowOff>
    </xdr:from>
    <xdr:to>
      <xdr:col>81</xdr:col>
      <xdr:colOff>101600</xdr:colOff>
      <xdr:row>64</xdr:row>
      <xdr:rowOff>104140</xdr:rowOff>
    </xdr:to>
    <xdr:sp macro="" textlink="">
      <xdr:nvSpPr>
        <xdr:cNvPr id="647" name="楕円 646">
          <a:extLst>
            <a:ext uri="{FF2B5EF4-FFF2-40B4-BE49-F238E27FC236}">
              <a16:creationId xmlns:a16="http://schemas.microsoft.com/office/drawing/2014/main" id="{760CAFA9-0EC1-47E2-96F0-10A6E572CCE2}"/>
            </a:ext>
          </a:extLst>
        </xdr:cNvPr>
        <xdr:cNvSpPr/>
      </xdr:nvSpPr>
      <xdr:spPr>
        <a:xfrm>
          <a:off x="1357884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53340</xdr:rowOff>
    </xdr:from>
    <xdr:to>
      <xdr:col>85</xdr:col>
      <xdr:colOff>127000</xdr:colOff>
      <xdr:row>64</xdr:row>
      <xdr:rowOff>95250</xdr:rowOff>
    </xdr:to>
    <xdr:cxnSp macro="">
      <xdr:nvCxnSpPr>
        <xdr:cNvPr id="648" name="直線コネクタ 647">
          <a:extLst>
            <a:ext uri="{FF2B5EF4-FFF2-40B4-BE49-F238E27FC236}">
              <a16:creationId xmlns:a16="http://schemas.microsoft.com/office/drawing/2014/main" id="{6A12696C-1EB9-43AE-8C0A-A51312F57123}"/>
            </a:ext>
          </a:extLst>
        </xdr:cNvPr>
        <xdr:cNvCxnSpPr/>
      </xdr:nvCxnSpPr>
      <xdr:spPr>
        <a:xfrm>
          <a:off x="13629640" y="1078230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52070</xdr:rowOff>
    </xdr:from>
    <xdr:to>
      <xdr:col>76</xdr:col>
      <xdr:colOff>165100</xdr:colOff>
      <xdr:row>63</xdr:row>
      <xdr:rowOff>153670</xdr:rowOff>
    </xdr:to>
    <xdr:sp macro="" textlink="">
      <xdr:nvSpPr>
        <xdr:cNvPr id="649" name="楕円 648">
          <a:extLst>
            <a:ext uri="{FF2B5EF4-FFF2-40B4-BE49-F238E27FC236}">
              <a16:creationId xmlns:a16="http://schemas.microsoft.com/office/drawing/2014/main" id="{FD4BF8C4-1CFF-4A73-B568-1C11D3A2E596}"/>
            </a:ext>
          </a:extLst>
        </xdr:cNvPr>
        <xdr:cNvSpPr/>
      </xdr:nvSpPr>
      <xdr:spPr>
        <a:xfrm>
          <a:off x="1280414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102870</xdr:rowOff>
    </xdr:from>
    <xdr:to>
      <xdr:col>81</xdr:col>
      <xdr:colOff>50800</xdr:colOff>
      <xdr:row>64</xdr:row>
      <xdr:rowOff>53340</xdr:rowOff>
    </xdr:to>
    <xdr:cxnSp macro="">
      <xdr:nvCxnSpPr>
        <xdr:cNvPr id="650" name="直線コネクタ 649">
          <a:extLst>
            <a:ext uri="{FF2B5EF4-FFF2-40B4-BE49-F238E27FC236}">
              <a16:creationId xmlns:a16="http://schemas.microsoft.com/office/drawing/2014/main" id="{FEF581D2-9982-4914-B80A-B22ACF049A89}"/>
            </a:ext>
          </a:extLst>
        </xdr:cNvPr>
        <xdr:cNvCxnSpPr/>
      </xdr:nvCxnSpPr>
      <xdr:spPr>
        <a:xfrm>
          <a:off x="12854940" y="10664190"/>
          <a:ext cx="7747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93980</xdr:rowOff>
    </xdr:from>
    <xdr:to>
      <xdr:col>72</xdr:col>
      <xdr:colOff>38100</xdr:colOff>
      <xdr:row>63</xdr:row>
      <xdr:rowOff>24130</xdr:rowOff>
    </xdr:to>
    <xdr:sp macro="" textlink="">
      <xdr:nvSpPr>
        <xdr:cNvPr id="651" name="楕円 650">
          <a:extLst>
            <a:ext uri="{FF2B5EF4-FFF2-40B4-BE49-F238E27FC236}">
              <a16:creationId xmlns:a16="http://schemas.microsoft.com/office/drawing/2014/main" id="{52B6D0AA-8A04-4333-821A-E3060DB463ED}"/>
            </a:ext>
          </a:extLst>
        </xdr:cNvPr>
        <xdr:cNvSpPr/>
      </xdr:nvSpPr>
      <xdr:spPr>
        <a:xfrm>
          <a:off x="12029440" y="1048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144780</xdr:rowOff>
    </xdr:from>
    <xdr:to>
      <xdr:col>76</xdr:col>
      <xdr:colOff>114300</xdr:colOff>
      <xdr:row>63</xdr:row>
      <xdr:rowOff>102870</xdr:rowOff>
    </xdr:to>
    <xdr:cxnSp macro="">
      <xdr:nvCxnSpPr>
        <xdr:cNvPr id="652" name="直線コネクタ 651">
          <a:extLst>
            <a:ext uri="{FF2B5EF4-FFF2-40B4-BE49-F238E27FC236}">
              <a16:creationId xmlns:a16="http://schemas.microsoft.com/office/drawing/2014/main" id="{39B444EE-A43E-451A-9CCE-D0EB8410340F}"/>
            </a:ext>
          </a:extLst>
        </xdr:cNvPr>
        <xdr:cNvCxnSpPr/>
      </xdr:nvCxnSpPr>
      <xdr:spPr>
        <a:xfrm>
          <a:off x="12072620" y="10538460"/>
          <a:ext cx="78232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128270</xdr:rowOff>
    </xdr:from>
    <xdr:to>
      <xdr:col>67</xdr:col>
      <xdr:colOff>101600</xdr:colOff>
      <xdr:row>62</xdr:row>
      <xdr:rowOff>58420</xdr:rowOff>
    </xdr:to>
    <xdr:sp macro="" textlink="">
      <xdr:nvSpPr>
        <xdr:cNvPr id="653" name="楕円 652">
          <a:extLst>
            <a:ext uri="{FF2B5EF4-FFF2-40B4-BE49-F238E27FC236}">
              <a16:creationId xmlns:a16="http://schemas.microsoft.com/office/drawing/2014/main" id="{5B12D872-8EEE-4B5C-B3AD-D4A7ED78CEE2}"/>
            </a:ext>
          </a:extLst>
        </xdr:cNvPr>
        <xdr:cNvSpPr/>
      </xdr:nvSpPr>
      <xdr:spPr>
        <a:xfrm>
          <a:off x="1123188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7620</xdr:rowOff>
    </xdr:from>
    <xdr:to>
      <xdr:col>71</xdr:col>
      <xdr:colOff>177800</xdr:colOff>
      <xdr:row>62</xdr:row>
      <xdr:rowOff>144780</xdr:rowOff>
    </xdr:to>
    <xdr:cxnSp macro="">
      <xdr:nvCxnSpPr>
        <xdr:cNvPr id="654" name="直線コネクタ 653">
          <a:extLst>
            <a:ext uri="{FF2B5EF4-FFF2-40B4-BE49-F238E27FC236}">
              <a16:creationId xmlns:a16="http://schemas.microsoft.com/office/drawing/2014/main" id="{29E0B021-3143-4246-A339-FFE3C367F098}"/>
            </a:ext>
          </a:extLst>
        </xdr:cNvPr>
        <xdr:cNvCxnSpPr/>
      </xdr:nvCxnSpPr>
      <xdr:spPr>
        <a:xfrm>
          <a:off x="11282680" y="10401300"/>
          <a:ext cx="78994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E4209C03-1258-439A-8444-591CEAF1317E}"/>
            </a:ext>
          </a:extLst>
        </xdr:cNvPr>
        <xdr:cNvSpPr txBox="1"/>
      </xdr:nvSpPr>
      <xdr:spPr>
        <a:xfrm>
          <a:off x="134372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FB98B8DD-FB2D-4395-BCC7-999E230699D7}"/>
            </a:ext>
          </a:extLst>
        </xdr:cNvPr>
        <xdr:cNvSpPr txBox="1"/>
      </xdr:nvSpPr>
      <xdr:spPr>
        <a:xfrm>
          <a:off x="126752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DCBE6B20-E685-4071-93DD-8CD1D287E86F}"/>
            </a:ext>
          </a:extLst>
        </xdr:cNvPr>
        <xdr:cNvSpPr txBox="1"/>
      </xdr:nvSpPr>
      <xdr:spPr>
        <a:xfrm>
          <a:off x="119005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D939E37F-8B5E-446F-A9FD-3E535957CA8B}"/>
            </a:ext>
          </a:extLst>
        </xdr:cNvPr>
        <xdr:cNvSpPr txBox="1"/>
      </xdr:nvSpPr>
      <xdr:spPr>
        <a:xfrm>
          <a:off x="1110298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95267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2B22A3CA-0D9B-4D93-85CD-FE3CF0A0DD7C}"/>
            </a:ext>
          </a:extLst>
        </xdr:cNvPr>
        <xdr:cNvSpPr txBox="1"/>
      </xdr:nvSpPr>
      <xdr:spPr>
        <a:xfrm>
          <a:off x="134372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144797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F7406504-7C9B-45F9-BD44-4801AEB79D91}"/>
            </a:ext>
          </a:extLst>
        </xdr:cNvPr>
        <xdr:cNvSpPr txBox="1"/>
      </xdr:nvSpPr>
      <xdr:spPr>
        <a:xfrm>
          <a:off x="126752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15257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7E9F5883-318B-4A85-A21F-C65FCAC9FE30}"/>
            </a:ext>
          </a:extLst>
        </xdr:cNvPr>
        <xdr:cNvSpPr txBox="1"/>
      </xdr:nvSpPr>
      <xdr:spPr>
        <a:xfrm>
          <a:off x="119005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49547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B1B48A33-C973-4E84-9924-51A84EDD56AD}"/>
            </a:ext>
          </a:extLst>
        </xdr:cNvPr>
        <xdr:cNvSpPr txBox="1"/>
      </xdr:nvSpPr>
      <xdr:spPr>
        <a:xfrm>
          <a:off x="1110298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32DE0223-397A-4DA9-8BD6-38DD2740519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E03CC4FD-F96A-4A36-9A84-B7866C257F8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443F7CB5-A435-4CDF-8A71-7D97E07B8FF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42C3EAA9-16BA-48D7-B66B-AAB920041B8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DDCA513-9880-4359-AD94-F3E7C0E6A72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8CF7230E-4DFA-4B2A-981B-D2165223CE0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E318099F-6A18-4D86-9C53-925EA173E8F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A02E124B-EF75-4E21-8591-4646D9AD727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63FE0793-0F3D-4733-B246-75E30535BCC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2F39D41A-EE96-4D45-9731-61706332AF6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B807D891-FBD2-44F3-ADEB-E0A692900AB5}"/>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BEBE55B1-71F2-401F-A629-84576CA860E9}"/>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1DA35F31-E635-403C-83D3-556CE69F1AC7}"/>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7C5F4ECC-F03D-4B27-B577-F1311AAFBB49}"/>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A8C73705-A089-446C-B21D-AB4DCCDC0754}"/>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45B27946-4801-485D-A659-313175CF3044}"/>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5C00C3EE-B0F0-42B8-8667-6B5289881CD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DCB4556D-17E1-4877-98B5-5726670A119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9FD0C130-2742-4413-8BF0-359EFB32250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0CE160C1-06E6-4206-9AA4-6FC27EACC6BE}"/>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14159A88-765B-41DD-A34C-D54C7EAAE70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18F006B5-B840-4630-9DA2-347FAFB06F71}"/>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4F7D3650-A014-4E0E-B960-85A750A608B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904CD105-6BF7-46AA-B5A1-8AE313F7043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F8F81708-E0E7-4059-8322-D827201B00F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9DD0CA8A-A95D-4762-8B8A-78A2216E0FB0}"/>
            </a:ext>
          </a:extLst>
        </xdr:cNvPr>
        <xdr:cNvCxnSpPr/>
      </xdr:nvCxnSpPr>
      <xdr:spPr>
        <a:xfrm flipV="1">
          <a:off x="19509104" y="9453155"/>
          <a:ext cx="0" cy="1308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3BFFC859-ECF3-4F2A-A863-8AF8CCC9E14E}"/>
            </a:ext>
          </a:extLst>
        </xdr:cNvPr>
        <xdr:cNvSpPr txBox="1"/>
      </xdr:nvSpPr>
      <xdr:spPr>
        <a:xfrm>
          <a:off x="19547840" y="1076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210170D8-D017-4C8B-8183-B1C7003D1C70}"/>
            </a:ext>
          </a:extLst>
        </xdr:cNvPr>
        <xdr:cNvCxnSpPr/>
      </xdr:nvCxnSpPr>
      <xdr:spPr>
        <a:xfrm>
          <a:off x="194437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658659D9-76BF-453A-9173-357D0A586462}"/>
            </a:ext>
          </a:extLst>
        </xdr:cNvPr>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A9F65A41-FC06-42EA-BC4E-1451E70B8107}"/>
            </a:ext>
          </a:extLst>
        </xdr:cNvPr>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44C6870E-76AF-4B96-BCC0-5D023ED3545E}"/>
            </a:ext>
          </a:extLst>
        </xdr:cNvPr>
        <xdr:cNvSpPr txBox="1"/>
      </xdr:nvSpPr>
      <xdr:spPr>
        <a:xfrm>
          <a:off x="1954784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683F99C7-D20C-4CED-A234-5C6AAF045F0E}"/>
            </a:ext>
          </a:extLst>
        </xdr:cNvPr>
        <xdr:cNvSpPr/>
      </xdr:nvSpPr>
      <xdr:spPr>
        <a:xfrm>
          <a:off x="194589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2E4D37ED-09F0-4CCB-BCA1-4B962CE5A93E}"/>
            </a:ext>
          </a:extLst>
        </xdr:cNvPr>
        <xdr:cNvSpPr/>
      </xdr:nvSpPr>
      <xdr:spPr>
        <a:xfrm>
          <a:off x="18735040" y="10446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505CACCC-53AD-4148-BFF8-D0F5A25E1822}"/>
            </a:ext>
          </a:extLst>
        </xdr:cNvPr>
        <xdr:cNvSpPr/>
      </xdr:nvSpPr>
      <xdr:spPr>
        <a:xfrm>
          <a:off x="1793748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D09D331A-38EB-4556-84E1-84E4BECDC597}"/>
            </a:ext>
          </a:extLst>
        </xdr:cNvPr>
        <xdr:cNvSpPr/>
      </xdr:nvSpPr>
      <xdr:spPr>
        <a:xfrm>
          <a:off x="171627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5179C67F-8CCA-47AE-8BC5-C277CE6C2277}"/>
            </a:ext>
          </a:extLst>
        </xdr:cNvPr>
        <xdr:cNvSpPr/>
      </xdr:nvSpPr>
      <xdr:spPr>
        <a:xfrm>
          <a:off x="16388080" y="1054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CC05B91-05EC-464D-949C-555848DD91C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F8F32BB-7784-4F3B-8E18-76B55E5270D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F30F510-3B8B-4457-B3A8-E5F6E0DFC52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31DA617-538A-46BA-9C36-D494668C920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FC042FA-A841-49F4-82EE-D6A0A0E58AB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142422</xdr:rowOff>
    </xdr:from>
    <xdr:to>
      <xdr:col>116</xdr:col>
      <xdr:colOff>114300</xdr:colOff>
      <xdr:row>64</xdr:row>
      <xdr:rowOff>72572</xdr:rowOff>
    </xdr:to>
    <xdr:sp macro="" textlink="">
      <xdr:nvSpPr>
        <xdr:cNvPr id="704" name="楕円 703">
          <a:extLst>
            <a:ext uri="{FF2B5EF4-FFF2-40B4-BE49-F238E27FC236}">
              <a16:creationId xmlns:a16="http://schemas.microsoft.com/office/drawing/2014/main" id="{E73BB8BE-5F1C-490E-A967-809A399F4952}"/>
            </a:ext>
          </a:extLst>
        </xdr:cNvPr>
        <xdr:cNvSpPr/>
      </xdr:nvSpPr>
      <xdr:spPr>
        <a:xfrm>
          <a:off x="19458940" y="10703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57349</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AE79259A-1476-4C20-83FF-77B08898B434}"/>
            </a:ext>
          </a:extLst>
        </xdr:cNvPr>
        <xdr:cNvSpPr txBox="1"/>
      </xdr:nvSpPr>
      <xdr:spPr>
        <a:xfrm>
          <a:off x="19547840" y="1061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142422</xdr:rowOff>
    </xdr:from>
    <xdr:to>
      <xdr:col>112</xdr:col>
      <xdr:colOff>38100</xdr:colOff>
      <xdr:row>64</xdr:row>
      <xdr:rowOff>72572</xdr:rowOff>
    </xdr:to>
    <xdr:sp macro="" textlink="">
      <xdr:nvSpPr>
        <xdr:cNvPr id="706" name="楕円 705">
          <a:extLst>
            <a:ext uri="{FF2B5EF4-FFF2-40B4-BE49-F238E27FC236}">
              <a16:creationId xmlns:a16="http://schemas.microsoft.com/office/drawing/2014/main" id="{ADE9B8B0-5535-442A-8FB9-6374007589A2}"/>
            </a:ext>
          </a:extLst>
        </xdr:cNvPr>
        <xdr:cNvSpPr/>
      </xdr:nvSpPr>
      <xdr:spPr>
        <a:xfrm>
          <a:off x="18735040" y="10703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21772</xdr:rowOff>
    </xdr:from>
    <xdr:to>
      <xdr:col>116</xdr:col>
      <xdr:colOff>63500</xdr:colOff>
      <xdr:row>64</xdr:row>
      <xdr:rowOff>21772</xdr:rowOff>
    </xdr:to>
    <xdr:cxnSp macro="">
      <xdr:nvCxnSpPr>
        <xdr:cNvPr id="707" name="直線コネクタ 706">
          <a:extLst>
            <a:ext uri="{FF2B5EF4-FFF2-40B4-BE49-F238E27FC236}">
              <a16:creationId xmlns:a16="http://schemas.microsoft.com/office/drawing/2014/main" id="{E7E044C4-EEFF-4BF7-8277-A3F86B5DADC6}"/>
            </a:ext>
          </a:extLst>
        </xdr:cNvPr>
        <xdr:cNvCxnSpPr/>
      </xdr:nvCxnSpPr>
      <xdr:spPr>
        <a:xfrm>
          <a:off x="18778220" y="1075073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142422</xdr:rowOff>
    </xdr:from>
    <xdr:to>
      <xdr:col>107</xdr:col>
      <xdr:colOff>101600</xdr:colOff>
      <xdr:row>64</xdr:row>
      <xdr:rowOff>72572</xdr:rowOff>
    </xdr:to>
    <xdr:sp macro="" textlink="">
      <xdr:nvSpPr>
        <xdr:cNvPr id="708" name="楕円 707">
          <a:extLst>
            <a:ext uri="{FF2B5EF4-FFF2-40B4-BE49-F238E27FC236}">
              <a16:creationId xmlns:a16="http://schemas.microsoft.com/office/drawing/2014/main" id="{5FCED84D-25CD-46E1-9265-C9C5CF77A20B}"/>
            </a:ext>
          </a:extLst>
        </xdr:cNvPr>
        <xdr:cNvSpPr/>
      </xdr:nvSpPr>
      <xdr:spPr>
        <a:xfrm>
          <a:off x="17937480" y="10703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21772</xdr:rowOff>
    </xdr:from>
    <xdr:to>
      <xdr:col>111</xdr:col>
      <xdr:colOff>177800</xdr:colOff>
      <xdr:row>64</xdr:row>
      <xdr:rowOff>21772</xdr:rowOff>
    </xdr:to>
    <xdr:cxnSp macro="">
      <xdr:nvCxnSpPr>
        <xdr:cNvPr id="709" name="直線コネクタ 708">
          <a:extLst>
            <a:ext uri="{FF2B5EF4-FFF2-40B4-BE49-F238E27FC236}">
              <a16:creationId xmlns:a16="http://schemas.microsoft.com/office/drawing/2014/main" id="{97699839-E829-4858-9058-D0382E25D4B5}"/>
            </a:ext>
          </a:extLst>
        </xdr:cNvPr>
        <xdr:cNvCxnSpPr/>
      </xdr:nvCxnSpPr>
      <xdr:spPr>
        <a:xfrm>
          <a:off x="17988280" y="1075073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142422</xdr:rowOff>
    </xdr:from>
    <xdr:to>
      <xdr:col>102</xdr:col>
      <xdr:colOff>165100</xdr:colOff>
      <xdr:row>64</xdr:row>
      <xdr:rowOff>72572</xdr:rowOff>
    </xdr:to>
    <xdr:sp macro="" textlink="">
      <xdr:nvSpPr>
        <xdr:cNvPr id="710" name="楕円 709">
          <a:extLst>
            <a:ext uri="{FF2B5EF4-FFF2-40B4-BE49-F238E27FC236}">
              <a16:creationId xmlns:a16="http://schemas.microsoft.com/office/drawing/2014/main" id="{CBCE584E-1992-4537-849E-0FBA1A0E41B2}"/>
            </a:ext>
          </a:extLst>
        </xdr:cNvPr>
        <xdr:cNvSpPr/>
      </xdr:nvSpPr>
      <xdr:spPr>
        <a:xfrm>
          <a:off x="17162780" y="10703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21772</xdr:rowOff>
    </xdr:from>
    <xdr:to>
      <xdr:col>107</xdr:col>
      <xdr:colOff>50800</xdr:colOff>
      <xdr:row>64</xdr:row>
      <xdr:rowOff>21772</xdr:rowOff>
    </xdr:to>
    <xdr:cxnSp macro="">
      <xdr:nvCxnSpPr>
        <xdr:cNvPr id="711" name="直線コネクタ 710">
          <a:extLst>
            <a:ext uri="{FF2B5EF4-FFF2-40B4-BE49-F238E27FC236}">
              <a16:creationId xmlns:a16="http://schemas.microsoft.com/office/drawing/2014/main" id="{547F9573-081B-4C71-BCEC-98BF30403E7C}"/>
            </a:ext>
          </a:extLst>
        </xdr:cNvPr>
        <xdr:cNvCxnSpPr/>
      </xdr:nvCxnSpPr>
      <xdr:spPr>
        <a:xfrm>
          <a:off x="17213580" y="1075073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142422</xdr:rowOff>
    </xdr:from>
    <xdr:to>
      <xdr:col>98</xdr:col>
      <xdr:colOff>38100</xdr:colOff>
      <xdr:row>64</xdr:row>
      <xdr:rowOff>72572</xdr:rowOff>
    </xdr:to>
    <xdr:sp macro="" textlink="">
      <xdr:nvSpPr>
        <xdr:cNvPr id="712" name="楕円 711">
          <a:extLst>
            <a:ext uri="{FF2B5EF4-FFF2-40B4-BE49-F238E27FC236}">
              <a16:creationId xmlns:a16="http://schemas.microsoft.com/office/drawing/2014/main" id="{1E2DE1FF-B113-4DD5-A8E4-A3D2642DD629}"/>
            </a:ext>
          </a:extLst>
        </xdr:cNvPr>
        <xdr:cNvSpPr/>
      </xdr:nvSpPr>
      <xdr:spPr>
        <a:xfrm>
          <a:off x="16388080" y="10703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21772</xdr:rowOff>
    </xdr:from>
    <xdr:to>
      <xdr:col>102</xdr:col>
      <xdr:colOff>114300</xdr:colOff>
      <xdr:row>64</xdr:row>
      <xdr:rowOff>21772</xdr:rowOff>
    </xdr:to>
    <xdr:cxnSp macro="">
      <xdr:nvCxnSpPr>
        <xdr:cNvPr id="713" name="直線コネクタ 712">
          <a:extLst>
            <a:ext uri="{FF2B5EF4-FFF2-40B4-BE49-F238E27FC236}">
              <a16:creationId xmlns:a16="http://schemas.microsoft.com/office/drawing/2014/main" id="{EBE08035-7830-44A9-AA73-13465ABB3539}"/>
            </a:ext>
          </a:extLst>
        </xdr:cNvPr>
        <xdr:cNvCxnSpPr/>
      </xdr:nvCxnSpPr>
      <xdr:spPr>
        <a:xfrm>
          <a:off x="16431260" y="1075073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a:extLst>
            <a:ext uri="{FF2B5EF4-FFF2-40B4-BE49-F238E27FC236}">
              <a16:creationId xmlns:a16="http://schemas.microsoft.com/office/drawing/2014/main" id="{9B5723D8-B9DF-48BE-AB26-AC3C5B07FC83}"/>
            </a:ext>
          </a:extLst>
        </xdr:cNvPr>
        <xdr:cNvSpPr txBox="1"/>
      </xdr:nvSpPr>
      <xdr:spPr>
        <a:xfrm>
          <a:off x="185611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a:extLst>
            <a:ext uri="{FF2B5EF4-FFF2-40B4-BE49-F238E27FC236}">
              <a16:creationId xmlns:a16="http://schemas.microsoft.com/office/drawing/2014/main" id="{B9FDC435-15E0-415F-A05B-4A5DE232570B}"/>
            </a:ext>
          </a:extLst>
        </xdr:cNvPr>
        <xdr:cNvSpPr txBox="1"/>
      </xdr:nvSpPr>
      <xdr:spPr>
        <a:xfrm>
          <a:off x="1777626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a:extLst>
            <a:ext uri="{FF2B5EF4-FFF2-40B4-BE49-F238E27FC236}">
              <a16:creationId xmlns:a16="http://schemas.microsoft.com/office/drawing/2014/main" id="{9D285152-3D4A-44EA-B0F3-6B61781E4F59}"/>
            </a:ext>
          </a:extLst>
        </xdr:cNvPr>
        <xdr:cNvSpPr txBox="1"/>
      </xdr:nvSpPr>
      <xdr:spPr>
        <a:xfrm>
          <a:off x="1700156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a:extLst>
            <a:ext uri="{FF2B5EF4-FFF2-40B4-BE49-F238E27FC236}">
              <a16:creationId xmlns:a16="http://schemas.microsoft.com/office/drawing/2014/main" id="{25FAF4D3-F590-4607-8E8A-A55B8C863A9A}"/>
            </a:ext>
          </a:extLst>
        </xdr:cNvPr>
        <xdr:cNvSpPr txBox="1"/>
      </xdr:nvSpPr>
      <xdr:spPr>
        <a:xfrm>
          <a:off x="16226867" y="1032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63699</xdr:rowOff>
    </xdr:from>
    <xdr:ext cx="469744" cy="259045"/>
    <xdr:sp macro="" textlink="">
      <xdr:nvSpPr>
        <xdr:cNvPr id="718" name="n_1mainValue【保健センター・保健所】&#10;一人当たり面積">
          <a:extLst>
            <a:ext uri="{FF2B5EF4-FFF2-40B4-BE49-F238E27FC236}">
              <a16:creationId xmlns:a16="http://schemas.microsoft.com/office/drawing/2014/main" id="{906AD6F7-061C-429D-AA00-82673A56CF5A}"/>
            </a:ext>
          </a:extLst>
        </xdr:cNvPr>
        <xdr:cNvSpPr txBox="1"/>
      </xdr:nvSpPr>
      <xdr:spPr>
        <a:xfrm>
          <a:off x="18561127" y="10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63699</xdr:rowOff>
    </xdr:from>
    <xdr:ext cx="469744" cy="259045"/>
    <xdr:sp macro="" textlink="">
      <xdr:nvSpPr>
        <xdr:cNvPr id="719" name="n_2mainValue【保健センター・保健所】&#10;一人当たり面積">
          <a:extLst>
            <a:ext uri="{FF2B5EF4-FFF2-40B4-BE49-F238E27FC236}">
              <a16:creationId xmlns:a16="http://schemas.microsoft.com/office/drawing/2014/main" id="{9A2A267A-BFE5-48EA-80D7-57008FA89D46}"/>
            </a:ext>
          </a:extLst>
        </xdr:cNvPr>
        <xdr:cNvSpPr txBox="1"/>
      </xdr:nvSpPr>
      <xdr:spPr>
        <a:xfrm>
          <a:off x="17776267" y="10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63699</xdr:rowOff>
    </xdr:from>
    <xdr:ext cx="469744" cy="259045"/>
    <xdr:sp macro="" textlink="">
      <xdr:nvSpPr>
        <xdr:cNvPr id="720" name="n_3mainValue【保健センター・保健所】&#10;一人当たり面積">
          <a:extLst>
            <a:ext uri="{FF2B5EF4-FFF2-40B4-BE49-F238E27FC236}">
              <a16:creationId xmlns:a16="http://schemas.microsoft.com/office/drawing/2014/main" id="{FB988424-0912-4DD5-895C-52CFC05F25AF}"/>
            </a:ext>
          </a:extLst>
        </xdr:cNvPr>
        <xdr:cNvSpPr txBox="1"/>
      </xdr:nvSpPr>
      <xdr:spPr>
        <a:xfrm>
          <a:off x="17001567" y="10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63699</xdr:rowOff>
    </xdr:from>
    <xdr:ext cx="469744" cy="259045"/>
    <xdr:sp macro="" textlink="">
      <xdr:nvSpPr>
        <xdr:cNvPr id="721" name="n_4mainValue【保健センター・保健所】&#10;一人当たり面積">
          <a:extLst>
            <a:ext uri="{FF2B5EF4-FFF2-40B4-BE49-F238E27FC236}">
              <a16:creationId xmlns:a16="http://schemas.microsoft.com/office/drawing/2014/main" id="{76330A83-EC1F-42A1-B8D7-DC7E695F519A}"/>
            </a:ext>
          </a:extLst>
        </xdr:cNvPr>
        <xdr:cNvSpPr txBox="1"/>
      </xdr:nvSpPr>
      <xdr:spPr>
        <a:xfrm>
          <a:off x="16226867" y="10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9BC812A0-DF28-4433-9647-9F7E037DE7E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C4322731-04C0-4B04-B31E-F9744079542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A59E7FEF-5C65-496E-9362-40C97514BC7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87BDD35C-5BB1-406A-B306-30CAFEA23B9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EB63AD3-0FDF-4E6F-86E4-CF5413C5633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436036BA-5CC3-46FE-BEE6-5078D242BB0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B5BFDFF1-726A-47BA-8A97-700154D98E2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7DB1084B-94C3-4739-8834-217CC7A6E9A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5EAA3058-E9D5-4B0A-A3CE-FB5E8B8BD68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41AE78FA-4D9C-46DA-9A4E-BB26F53CC27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FD85D753-5936-4F68-A269-05FA19508A7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CB0EFB54-625A-40C9-BA22-9822CC33E0E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1A54E688-3F0A-4AF7-92BC-40EBF816ACB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2DDF582C-B9D4-4787-BE14-E52B2D48071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7A31F17D-1655-4350-8DF6-17A6CB9A6DC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F3096023-6BDB-4957-BCEE-D3EABE889FC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C492EC7F-7129-4BE3-BD29-C37C2B44E53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872E8855-3C20-4004-82F7-1883A8B59E5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9F661D6E-305D-468B-B347-909FCA831B4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C0F83BF2-BEB1-4C86-A348-D24F94C50A7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71669516-18AE-43C7-B34E-101AA37AF43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23B423E3-F9D0-4BD8-9286-F649A0B843D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92AA8085-2B49-4303-A193-D527B2E6048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6CDA0844-13C9-454F-8545-390335A107A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AFDB51B3-6572-4332-8FD0-802B7800DB81}"/>
            </a:ext>
          </a:extLst>
        </xdr:cNvPr>
        <xdr:cNvCxnSpPr/>
      </xdr:nvCxnSpPr>
      <xdr:spPr>
        <a:xfrm flipV="1">
          <a:off x="14375764" y="1315402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7928FA30-3F35-4D3B-8870-DA1480426B75}"/>
            </a:ext>
          </a:extLst>
        </xdr:cNvPr>
        <xdr:cNvSpPr txBox="1"/>
      </xdr:nvSpPr>
      <xdr:spPr>
        <a:xfrm>
          <a:off x="144145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FEA8597A-B8CF-4FA1-83CE-1D9767BAC57C}"/>
            </a:ext>
          </a:extLst>
        </xdr:cNvPr>
        <xdr:cNvCxnSpPr/>
      </xdr:nvCxnSpPr>
      <xdr:spPr>
        <a:xfrm>
          <a:off x="14287500" y="14380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D582F38E-7070-40C7-BE3B-876BB29139F3}"/>
            </a:ext>
          </a:extLst>
        </xdr:cNvPr>
        <xdr:cNvSpPr txBox="1"/>
      </xdr:nvSpPr>
      <xdr:spPr>
        <a:xfrm>
          <a:off x="1441450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88DBBEF5-470B-49CD-A446-25E425529E3A}"/>
            </a:ext>
          </a:extLst>
        </xdr:cNvPr>
        <xdr:cNvCxnSpPr/>
      </xdr:nvCxnSpPr>
      <xdr:spPr>
        <a:xfrm>
          <a:off x="1428750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A53A498-E911-4F9F-ADF5-A12B50CB5D90}"/>
            </a:ext>
          </a:extLst>
        </xdr:cNvPr>
        <xdr:cNvSpPr txBox="1"/>
      </xdr:nvSpPr>
      <xdr:spPr>
        <a:xfrm>
          <a:off x="14414500" y="1359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EEBFF8CB-056F-46B6-B0D9-7A200E8B9705}"/>
            </a:ext>
          </a:extLst>
        </xdr:cNvPr>
        <xdr:cNvSpPr/>
      </xdr:nvSpPr>
      <xdr:spPr>
        <a:xfrm>
          <a:off x="14325600" y="137394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AB8620A6-B7D1-4C19-963B-3340264DA2F3}"/>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403F791E-EE63-4A9A-8387-AFBA4A49D50A}"/>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0B4E6510-8D76-4DF2-8215-176AC7764B06}"/>
            </a:ext>
          </a:extLst>
        </xdr:cNvPr>
        <xdr:cNvSpPr/>
      </xdr:nvSpPr>
      <xdr:spPr>
        <a:xfrm>
          <a:off x="12029440" y="13611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CCA82680-0A86-431C-9D30-E6A19C243A76}"/>
            </a:ext>
          </a:extLst>
        </xdr:cNvPr>
        <xdr:cNvSpPr/>
      </xdr:nvSpPr>
      <xdr:spPr>
        <a:xfrm>
          <a:off x="1123188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3B45219D-2396-489D-B631-AC23FA0C4E5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29E48B4-685A-4E38-A00A-4021BB82256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A98680F-54D7-4568-88FE-9988A97708E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AE96CE6-7394-48BB-81B5-9793F4E4245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60F8F65-8049-4870-8C97-F85ADC504CC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762" name="楕円 761">
          <a:extLst>
            <a:ext uri="{FF2B5EF4-FFF2-40B4-BE49-F238E27FC236}">
              <a16:creationId xmlns:a16="http://schemas.microsoft.com/office/drawing/2014/main" id="{834F1246-DDA4-48E7-9756-292D6E7AB6A1}"/>
            </a:ext>
          </a:extLst>
        </xdr:cNvPr>
        <xdr:cNvSpPr/>
      </xdr:nvSpPr>
      <xdr:spPr>
        <a:xfrm>
          <a:off x="14325600" y="13912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8AAD1F5A-5D3D-4578-A62D-455F07728EDC}"/>
            </a:ext>
          </a:extLst>
        </xdr:cNvPr>
        <xdr:cNvSpPr txBox="1"/>
      </xdr:nvSpPr>
      <xdr:spPr>
        <a:xfrm>
          <a:off x="14414500"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17780</xdr:rowOff>
    </xdr:from>
    <xdr:to>
      <xdr:col>81</xdr:col>
      <xdr:colOff>101600</xdr:colOff>
      <xdr:row>83</xdr:row>
      <xdr:rowOff>119380</xdr:rowOff>
    </xdr:to>
    <xdr:sp macro="" textlink="">
      <xdr:nvSpPr>
        <xdr:cNvPr id="764" name="楕円 763">
          <a:extLst>
            <a:ext uri="{FF2B5EF4-FFF2-40B4-BE49-F238E27FC236}">
              <a16:creationId xmlns:a16="http://schemas.microsoft.com/office/drawing/2014/main" id="{47283F16-468B-4B7E-BBF6-FFA2F6EE9CA3}"/>
            </a:ext>
          </a:extLst>
        </xdr:cNvPr>
        <xdr:cNvSpPr/>
      </xdr:nvSpPr>
      <xdr:spPr>
        <a:xfrm>
          <a:off x="1357884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45720</xdr:rowOff>
    </xdr:from>
    <xdr:to>
      <xdr:col>85</xdr:col>
      <xdr:colOff>127000</xdr:colOff>
      <xdr:row>83</xdr:row>
      <xdr:rowOff>68580</xdr:rowOff>
    </xdr:to>
    <xdr:cxnSp macro="">
      <xdr:nvCxnSpPr>
        <xdr:cNvPr id="765" name="直線コネクタ 764">
          <a:extLst>
            <a:ext uri="{FF2B5EF4-FFF2-40B4-BE49-F238E27FC236}">
              <a16:creationId xmlns:a16="http://schemas.microsoft.com/office/drawing/2014/main" id="{86B15E68-69E6-4CED-BD7F-18D189C797BF}"/>
            </a:ext>
          </a:extLst>
        </xdr:cNvPr>
        <xdr:cNvCxnSpPr/>
      </xdr:nvCxnSpPr>
      <xdr:spPr>
        <a:xfrm flipV="1">
          <a:off x="13629640" y="1395984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xdr:rowOff>
    </xdr:from>
    <xdr:to>
      <xdr:col>76</xdr:col>
      <xdr:colOff>165100</xdr:colOff>
      <xdr:row>83</xdr:row>
      <xdr:rowOff>106045</xdr:rowOff>
    </xdr:to>
    <xdr:sp macro="" textlink="">
      <xdr:nvSpPr>
        <xdr:cNvPr id="766" name="楕円 765">
          <a:extLst>
            <a:ext uri="{FF2B5EF4-FFF2-40B4-BE49-F238E27FC236}">
              <a16:creationId xmlns:a16="http://schemas.microsoft.com/office/drawing/2014/main" id="{6D812483-406A-40E8-8EAA-BACC6B508773}"/>
            </a:ext>
          </a:extLst>
        </xdr:cNvPr>
        <xdr:cNvSpPr/>
      </xdr:nvSpPr>
      <xdr:spPr>
        <a:xfrm>
          <a:off x="12804140" y="139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83</xdr:row>
      <xdr:rowOff>68580</xdr:rowOff>
    </xdr:to>
    <xdr:cxnSp macro="">
      <xdr:nvCxnSpPr>
        <xdr:cNvPr id="767" name="直線コネクタ 766">
          <a:extLst>
            <a:ext uri="{FF2B5EF4-FFF2-40B4-BE49-F238E27FC236}">
              <a16:creationId xmlns:a16="http://schemas.microsoft.com/office/drawing/2014/main" id="{F69C6943-252A-4C56-9D48-A3131541E4D3}"/>
            </a:ext>
          </a:extLst>
        </xdr:cNvPr>
        <xdr:cNvCxnSpPr/>
      </xdr:nvCxnSpPr>
      <xdr:spPr>
        <a:xfrm>
          <a:off x="12854940" y="1396936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xdr:rowOff>
    </xdr:from>
    <xdr:to>
      <xdr:col>72</xdr:col>
      <xdr:colOff>38100</xdr:colOff>
      <xdr:row>83</xdr:row>
      <xdr:rowOff>117475</xdr:rowOff>
    </xdr:to>
    <xdr:sp macro="" textlink="">
      <xdr:nvSpPr>
        <xdr:cNvPr id="768" name="楕円 767">
          <a:extLst>
            <a:ext uri="{FF2B5EF4-FFF2-40B4-BE49-F238E27FC236}">
              <a16:creationId xmlns:a16="http://schemas.microsoft.com/office/drawing/2014/main" id="{979D299D-8637-4BF6-910D-72383C008BEB}"/>
            </a:ext>
          </a:extLst>
        </xdr:cNvPr>
        <xdr:cNvSpPr/>
      </xdr:nvSpPr>
      <xdr:spPr>
        <a:xfrm>
          <a:off x="12029440" y="1392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55245</xdr:rowOff>
    </xdr:from>
    <xdr:to>
      <xdr:col>76</xdr:col>
      <xdr:colOff>114300</xdr:colOff>
      <xdr:row>83</xdr:row>
      <xdr:rowOff>66675</xdr:rowOff>
    </xdr:to>
    <xdr:cxnSp macro="">
      <xdr:nvCxnSpPr>
        <xdr:cNvPr id="769" name="直線コネクタ 768">
          <a:extLst>
            <a:ext uri="{FF2B5EF4-FFF2-40B4-BE49-F238E27FC236}">
              <a16:creationId xmlns:a16="http://schemas.microsoft.com/office/drawing/2014/main" id="{4D07BB9A-AD5D-436C-9A86-BC777F4B8412}"/>
            </a:ext>
          </a:extLst>
        </xdr:cNvPr>
        <xdr:cNvCxnSpPr/>
      </xdr:nvCxnSpPr>
      <xdr:spPr>
        <a:xfrm flipV="1">
          <a:off x="12072620" y="1396936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xdr:rowOff>
    </xdr:from>
    <xdr:to>
      <xdr:col>67</xdr:col>
      <xdr:colOff>101600</xdr:colOff>
      <xdr:row>83</xdr:row>
      <xdr:rowOff>106045</xdr:rowOff>
    </xdr:to>
    <xdr:sp macro="" textlink="">
      <xdr:nvSpPr>
        <xdr:cNvPr id="770" name="楕円 769">
          <a:extLst>
            <a:ext uri="{FF2B5EF4-FFF2-40B4-BE49-F238E27FC236}">
              <a16:creationId xmlns:a16="http://schemas.microsoft.com/office/drawing/2014/main" id="{CE221F50-F5E8-424E-8802-84A2ADCFD780}"/>
            </a:ext>
          </a:extLst>
        </xdr:cNvPr>
        <xdr:cNvSpPr/>
      </xdr:nvSpPr>
      <xdr:spPr>
        <a:xfrm>
          <a:off x="11231880" y="139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55245</xdr:rowOff>
    </xdr:from>
    <xdr:to>
      <xdr:col>71</xdr:col>
      <xdr:colOff>177800</xdr:colOff>
      <xdr:row>83</xdr:row>
      <xdr:rowOff>66675</xdr:rowOff>
    </xdr:to>
    <xdr:cxnSp macro="">
      <xdr:nvCxnSpPr>
        <xdr:cNvPr id="771" name="直線コネクタ 770">
          <a:extLst>
            <a:ext uri="{FF2B5EF4-FFF2-40B4-BE49-F238E27FC236}">
              <a16:creationId xmlns:a16="http://schemas.microsoft.com/office/drawing/2014/main" id="{39679FEE-C725-4395-B348-3EF7DF2A18F3}"/>
            </a:ext>
          </a:extLst>
        </xdr:cNvPr>
        <xdr:cNvCxnSpPr/>
      </xdr:nvCxnSpPr>
      <xdr:spPr>
        <a:xfrm>
          <a:off x="11282680" y="1396936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2" name="n_1aveValue【消防施設】&#10;有形固定資産減価償却率">
          <a:extLst>
            <a:ext uri="{FF2B5EF4-FFF2-40B4-BE49-F238E27FC236}">
              <a16:creationId xmlns:a16="http://schemas.microsoft.com/office/drawing/2014/main" id="{DB5DD1B7-F174-4825-9818-122E6C713404}"/>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73" name="n_2aveValue【消防施設】&#10;有形固定資産減価償却率">
          <a:extLst>
            <a:ext uri="{FF2B5EF4-FFF2-40B4-BE49-F238E27FC236}">
              <a16:creationId xmlns:a16="http://schemas.microsoft.com/office/drawing/2014/main" id="{914036D1-B3CA-4680-AA03-31F68A03AD81}"/>
            </a:ext>
          </a:extLst>
        </xdr:cNvPr>
        <xdr:cNvSpPr txBox="1"/>
      </xdr:nvSpPr>
      <xdr:spPr>
        <a:xfrm>
          <a:off x="12675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4" name="n_3aveValue【消防施設】&#10;有形固定資産減価償却率">
          <a:extLst>
            <a:ext uri="{FF2B5EF4-FFF2-40B4-BE49-F238E27FC236}">
              <a16:creationId xmlns:a16="http://schemas.microsoft.com/office/drawing/2014/main" id="{716111DD-0953-4B8A-823D-D9126F2AC6C3}"/>
            </a:ext>
          </a:extLst>
        </xdr:cNvPr>
        <xdr:cNvSpPr txBox="1"/>
      </xdr:nvSpPr>
      <xdr:spPr>
        <a:xfrm>
          <a:off x="119005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5" name="n_4aveValue【消防施設】&#10;有形固定資産減価償却率">
          <a:extLst>
            <a:ext uri="{FF2B5EF4-FFF2-40B4-BE49-F238E27FC236}">
              <a16:creationId xmlns:a16="http://schemas.microsoft.com/office/drawing/2014/main" id="{CEF12F3E-6DAD-4115-837A-D5787779AA59}"/>
            </a:ext>
          </a:extLst>
        </xdr:cNvPr>
        <xdr:cNvSpPr txBox="1"/>
      </xdr:nvSpPr>
      <xdr:spPr>
        <a:xfrm>
          <a:off x="1110298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110507</xdr:rowOff>
    </xdr:from>
    <xdr:ext cx="405111" cy="259045"/>
    <xdr:sp macro="" textlink="">
      <xdr:nvSpPr>
        <xdr:cNvPr id="776" name="n_1mainValue【消防施設】&#10;有形固定資産減価償却率">
          <a:extLst>
            <a:ext uri="{FF2B5EF4-FFF2-40B4-BE49-F238E27FC236}">
              <a16:creationId xmlns:a16="http://schemas.microsoft.com/office/drawing/2014/main" id="{6743DDB3-DF2C-483A-9144-FEC0E48A85C5}"/>
            </a:ext>
          </a:extLst>
        </xdr:cNvPr>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777" name="n_2mainValue【消防施設】&#10;有形固定資産減価償却率">
          <a:extLst>
            <a:ext uri="{FF2B5EF4-FFF2-40B4-BE49-F238E27FC236}">
              <a16:creationId xmlns:a16="http://schemas.microsoft.com/office/drawing/2014/main" id="{14BCB611-19DC-4EA7-97A9-4F7D62E03C26}"/>
            </a:ext>
          </a:extLst>
        </xdr:cNvPr>
        <xdr:cNvSpPr txBox="1"/>
      </xdr:nvSpPr>
      <xdr:spPr>
        <a:xfrm>
          <a:off x="12675244" y="1401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108602</xdr:rowOff>
    </xdr:from>
    <xdr:ext cx="405111" cy="259045"/>
    <xdr:sp macro="" textlink="">
      <xdr:nvSpPr>
        <xdr:cNvPr id="778" name="n_3mainValue【消防施設】&#10;有形固定資産減価償却率">
          <a:extLst>
            <a:ext uri="{FF2B5EF4-FFF2-40B4-BE49-F238E27FC236}">
              <a16:creationId xmlns:a16="http://schemas.microsoft.com/office/drawing/2014/main" id="{947273CF-A122-4670-86D4-EB7D8E4482A0}"/>
            </a:ext>
          </a:extLst>
        </xdr:cNvPr>
        <xdr:cNvSpPr txBox="1"/>
      </xdr:nvSpPr>
      <xdr:spPr>
        <a:xfrm>
          <a:off x="119005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97172</xdr:rowOff>
    </xdr:from>
    <xdr:ext cx="405111" cy="259045"/>
    <xdr:sp macro="" textlink="">
      <xdr:nvSpPr>
        <xdr:cNvPr id="779" name="n_4mainValue【消防施設】&#10;有形固定資産減価償却率">
          <a:extLst>
            <a:ext uri="{FF2B5EF4-FFF2-40B4-BE49-F238E27FC236}">
              <a16:creationId xmlns:a16="http://schemas.microsoft.com/office/drawing/2014/main" id="{AFD9F775-45A5-41E3-8914-2AD658A4DFED}"/>
            </a:ext>
          </a:extLst>
        </xdr:cNvPr>
        <xdr:cNvSpPr txBox="1"/>
      </xdr:nvSpPr>
      <xdr:spPr>
        <a:xfrm>
          <a:off x="11102984" y="1401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BF914ED0-0296-4BA6-8BB1-FD193DAFDB8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84480471-DB22-4F0A-9842-57C725A8D06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3CEBCF0C-5342-4FA4-BB27-2D53BBD11AC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F7603708-9EA9-4653-8F64-0B2F0E91E4B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8FA6C609-8CC9-4E7A-B499-8299887E897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9C4FB8AF-DFC3-4761-9A38-A5466107CB5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E8B48F1A-0C7F-43D6-97D7-952446014E6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29750133-4115-4DD5-AFA7-65026B58DD3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56FBB678-6649-473F-ACA9-EF3CEB84F1C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960E3A9A-ADCB-4298-9ADD-4CC0B289F24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9BA641E2-B769-4789-8809-EBED6549EE4A}"/>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79A992A4-3A71-4D1C-A125-511AB8CE6A82}"/>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7FE2B350-6E77-479E-B9CE-08BA307E9A1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A2F6350A-9C1A-4F49-90D6-127ADEC8B98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68B5375E-0EA7-49B6-9B32-70E38368A832}"/>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A1E06D30-2733-4BE6-9EF9-9A5A98A80AA1}"/>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9E7B9394-94A6-4AE7-B146-94F59ABBD83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FF8C1E75-DE5F-4589-91CA-7B3FC6625BF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99B48191-7092-42AF-8866-2BDC53AE585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1EC225BB-FC18-49FC-9DC9-9A42127264EB}"/>
            </a:ext>
          </a:extLst>
        </xdr:cNvPr>
        <xdr:cNvCxnSpPr/>
      </xdr:nvCxnSpPr>
      <xdr:spPr>
        <a:xfrm flipV="1">
          <a:off x="19509104" y="13102590"/>
          <a:ext cx="0" cy="1137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D87AFF57-CC53-4B9A-81FA-2C618462BDD1}"/>
            </a:ext>
          </a:extLst>
        </xdr:cNvPr>
        <xdr:cNvSpPr txBox="1"/>
      </xdr:nvSpPr>
      <xdr:spPr>
        <a:xfrm>
          <a:off x="19547840" y="1424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3B4BE58A-C6CC-4316-A5E7-75CEC435FDDD}"/>
            </a:ext>
          </a:extLst>
        </xdr:cNvPr>
        <xdr:cNvCxnSpPr/>
      </xdr:nvCxnSpPr>
      <xdr:spPr>
        <a:xfrm>
          <a:off x="19443700" y="14239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ED64D57B-7BAB-4DD8-90E4-1B3CE7CAA3F4}"/>
            </a:ext>
          </a:extLst>
        </xdr:cNvPr>
        <xdr:cNvSpPr txBox="1"/>
      </xdr:nvSpPr>
      <xdr:spPr>
        <a:xfrm>
          <a:off x="19547840" y="1288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83057527-2AE6-4E04-91F2-D0883B0238ED}"/>
            </a:ext>
          </a:extLst>
        </xdr:cNvPr>
        <xdr:cNvCxnSpPr/>
      </xdr:nvCxnSpPr>
      <xdr:spPr>
        <a:xfrm>
          <a:off x="194437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a:extLst>
            <a:ext uri="{FF2B5EF4-FFF2-40B4-BE49-F238E27FC236}">
              <a16:creationId xmlns:a16="http://schemas.microsoft.com/office/drawing/2014/main" id="{59650E28-45EA-43CD-9403-445F942F0ADC}"/>
            </a:ext>
          </a:extLst>
        </xdr:cNvPr>
        <xdr:cNvSpPr txBox="1"/>
      </xdr:nvSpPr>
      <xdr:spPr>
        <a:xfrm>
          <a:off x="19547840" y="13731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4AF85749-0403-4CEC-9047-75F542B9CC17}"/>
            </a:ext>
          </a:extLst>
        </xdr:cNvPr>
        <xdr:cNvSpPr/>
      </xdr:nvSpPr>
      <xdr:spPr>
        <a:xfrm>
          <a:off x="19458940" y="1387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3DEC6532-D30D-4876-B9F9-728541D4B501}"/>
            </a:ext>
          </a:extLst>
        </xdr:cNvPr>
        <xdr:cNvSpPr/>
      </xdr:nvSpPr>
      <xdr:spPr>
        <a:xfrm>
          <a:off x="187350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072D6934-52E1-4B5E-9583-338E953A5166}"/>
            </a:ext>
          </a:extLst>
        </xdr:cNvPr>
        <xdr:cNvSpPr/>
      </xdr:nvSpPr>
      <xdr:spPr>
        <a:xfrm>
          <a:off x="1793748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DBF71058-A63F-4619-9211-D619615FABCE}"/>
            </a:ext>
          </a:extLst>
        </xdr:cNvPr>
        <xdr:cNvSpPr/>
      </xdr:nvSpPr>
      <xdr:spPr>
        <a:xfrm>
          <a:off x="1716278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5094886B-336A-401E-A881-2645A8C407B7}"/>
            </a:ext>
          </a:extLst>
        </xdr:cNvPr>
        <xdr:cNvSpPr/>
      </xdr:nvSpPr>
      <xdr:spPr>
        <a:xfrm>
          <a:off x="1638808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E85365D-66D2-4EFC-94F2-AB35BD0ADE3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29AA0AB-6809-4D2F-BC44-807F1245A67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439C7B9-31C8-46CC-ABF7-74285A382EC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F04E609-3CDA-494C-9985-25543F4CAE3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8EE5DDB-0C02-47ED-B706-DE63916B529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15" name="楕円 814">
          <a:extLst>
            <a:ext uri="{FF2B5EF4-FFF2-40B4-BE49-F238E27FC236}">
              <a16:creationId xmlns:a16="http://schemas.microsoft.com/office/drawing/2014/main" id="{270B02DE-5B20-465F-9EE2-C74950ADD5D0}"/>
            </a:ext>
          </a:extLst>
        </xdr:cNvPr>
        <xdr:cNvSpPr/>
      </xdr:nvSpPr>
      <xdr:spPr>
        <a:xfrm>
          <a:off x="194589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816" name="【消防施設】&#10;一人当たり面積該当値テキスト">
          <a:extLst>
            <a:ext uri="{FF2B5EF4-FFF2-40B4-BE49-F238E27FC236}">
              <a16:creationId xmlns:a16="http://schemas.microsoft.com/office/drawing/2014/main" id="{CDC517D5-D4F7-4176-A0D9-9F4B3590FF08}"/>
            </a:ext>
          </a:extLst>
        </xdr:cNvPr>
        <xdr:cNvSpPr txBox="1"/>
      </xdr:nvSpPr>
      <xdr:spPr>
        <a:xfrm>
          <a:off x="19547840" y="139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17" name="楕円 816">
          <a:extLst>
            <a:ext uri="{FF2B5EF4-FFF2-40B4-BE49-F238E27FC236}">
              <a16:creationId xmlns:a16="http://schemas.microsoft.com/office/drawing/2014/main" id="{17BFB76D-B62E-4EF6-8770-DCFC5D13F5AB}"/>
            </a:ext>
          </a:extLst>
        </xdr:cNvPr>
        <xdr:cNvSpPr/>
      </xdr:nvSpPr>
      <xdr:spPr>
        <a:xfrm>
          <a:off x="1873504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818" name="直線コネクタ 817">
          <a:extLst>
            <a:ext uri="{FF2B5EF4-FFF2-40B4-BE49-F238E27FC236}">
              <a16:creationId xmlns:a16="http://schemas.microsoft.com/office/drawing/2014/main" id="{DF6328CC-45B9-4539-BE85-21BFF46326CD}"/>
            </a:ext>
          </a:extLst>
        </xdr:cNvPr>
        <xdr:cNvCxnSpPr/>
      </xdr:nvCxnSpPr>
      <xdr:spPr>
        <a:xfrm>
          <a:off x="18778220" y="14055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19" name="楕円 818">
          <a:extLst>
            <a:ext uri="{FF2B5EF4-FFF2-40B4-BE49-F238E27FC236}">
              <a16:creationId xmlns:a16="http://schemas.microsoft.com/office/drawing/2014/main" id="{F0E46322-F586-4912-9446-3EA20332AB1B}"/>
            </a:ext>
          </a:extLst>
        </xdr:cNvPr>
        <xdr:cNvSpPr/>
      </xdr:nvSpPr>
      <xdr:spPr>
        <a:xfrm>
          <a:off x="1793748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20" name="直線コネクタ 819">
          <a:extLst>
            <a:ext uri="{FF2B5EF4-FFF2-40B4-BE49-F238E27FC236}">
              <a16:creationId xmlns:a16="http://schemas.microsoft.com/office/drawing/2014/main" id="{42BF5C44-77AF-4931-A581-6D6B06501256}"/>
            </a:ext>
          </a:extLst>
        </xdr:cNvPr>
        <xdr:cNvCxnSpPr/>
      </xdr:nvCxnSpPr>
      <xdr:spPr>
        <a:xfrm>
          <a:off x="17988280" y="14055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21" name="楕円 820">
          <a:extLst>
            <a:ext uri="{FF2B5EF4-FFF2-40B4-BE49-F238E27FC236}">
              <a16:creationId xmlns:a16="http://schemas.microsoft.com/office/drawing/2014/main" id="{F02D9089-5264-4790-9D45-8F6EE5D0471D}"/>
            </a:ext>
          </a:extLst>
        </xdr:cNvPr>
        <xdr:cNvSpPr/>
      </xdr:nvSpPr>
      <xdr:spPr>
        <a:xfrm>
          <a:off x="1716278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822" name="直線コネクタ 821">
          <a:extLst>
            <a:ext uri="{FF2B5EF4-FFF2-40B4-BE49-F238E27FC236}">
              <a16:creationId xmlns:a16="http://schemas.microsoft.com/office/drawing/2014/main" id="{22A168F1-5FAF-41C1-BC31-28A79CFD20A3}"/>
            </a:ext>
          </a:extLst>
        </xdr:cNvPr>
        <xdr:cNvCxnSpPr/>
      </xdr:nvCxnSpPr>
      <xdr:spPr>
        <a:xfrm>
          <a:off x="17213580" y="14055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84455</xdr:rowOff>
    </xdr:from>
    <xdr:to>
      <xdr:col>98</xdr:col>
      <xdr:colOff>38100</xdr:colOff>
      <xdr:row>84</xdr:row>
      <xdr:rowOff>14605</xdr:rowOff>
    </xdr:to>
    <xdr:sp macro="" textlink="">
      <xdr:nvSpPr>
        <xdr:cNvPr id="823" name="楕円 822">
          <a:extLst>
            <a:ext uri="{FF2B5EF4-FFF2-40B4-BE49-F238E27FC236}">
              <a16:creationId xmlns:a16="http://schemas.microsoft.com/office/drawing/2014/main" id="{486828CA-384C-47D0-9E5E-265A203320E0}"/>
            </a:ext>
          </a:extLst>
        </xdr:cNvPr>
        <xdr:cNvSpPr/>
      </xdr:nvSpPr>
      <xdr:spPr>
        <a:xfrm>
          <a:off x="16388080" y="13998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135255</xdr:rowOff>
    </xdr:from>
    <xdr:to>
      <xdr:col>102</xdr:col>
      <xdr:colOff>114300</xdr:colOff>
      <xdr:row>83</xdr:row>
      <xdr:rowOff>140970</xdr:rowOff>
    </xdr:to>
    <xdr:cxnSp macro="">
      <xdr:nvCxnSpPr>
        <xdr:cNvPr id="824" name="直線コネクタ 823">
          <a:extLst>
            <a:ext uri="{FF2B5EF4-FFF2-40B4-BE49-F238E27FC236}">
              <a16:creationId xmlns:a16="http://schemas.microsoft.com/office/drawing/2014/main" id="{A5949FB6-EA96-4336-906D-4327CE780276}"/>
            </a:ext>
          </a:extLst>
        </xdr:cNvPr>
        <xdr:cNvCxnSpPr/>
      </xdr:nvCxnSpPr>
      <xdr:spPr>
        <a:xfrm>
          <a:off x="16431260" y="1404937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5" name="n_1aveValue【消防施設】&#10;一人当たり面積">
          <a:extLst>
            <a:ext uri="{FF2B5EF4-FFF2-40B4-BE49-F238E27FC236}">
              <a16:creationId xmlns:a16="http://schemas.microsoft.com/office/drawing/2014/main" id="{52669CDA-58AF-4899-854E-F8B639A4178A}"/>
            </a:ext>
          </a:extLst>
        </xdr:cNvPr>
        <xdr:cNvSpPr txBox="1"/>
      </xdr:nvSpPr>
      <xdr:spPr>
        <a:xfrm>
          <a:off x="1856112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6" name="n_2aveValue【消防施設】&#10;一人当たり面積">
          <a:extLst>
            <a:ext uri="{FF2B5EF4-FFF2-40B4-BE49-F238E27FC236}">
              <a16:creationId xmlns:a16="http://schemas.microsoft.com/office/drawing/2014/main" id="{E83B5D01-3568-48CA-A559-C99357329176}"/>
            </a:ext>
          </a:extLst>
        </xdr:cNvPr>
        <xdr:cNvSpPr txBox="1"/>
      </xdr:nvSpPr>
      <xdr:spPr>
        <a:xfrm>
          <a:off x="1777626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7" name="n_3aveValue【消防施設】&#10;一人当たり面積">
          <a:extLst>
            <a:ext uri="{FF2B5EF4-FFF2-40B4-BE49-F238E27FC236}">
              <a16:creationId xmlns:a16="http://schemas.microsoft.com/office/drawing/2014/main" id="{5E52E890-8168-4AF9-9B5B-2B88F183ED70}"/>
            </a:ext>
          </a:extLst>
        </xdr:cNvPr>
        <xdr:cNvSpPr txBox="1"/>
      </xdr:nvSpPr>
      <xdr:spPr>
        <a:xfrm>
          <a:off x="170015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8" name="n_4aveValue【消防施設】&#10;一人当たり面積">
          <a:extLst>
            <a:ext uri="{FF2B5EF4-FFF2-40B4-BE49-F238E27FC236}">
              <a16:creationId xmlns:a16="http://schemas.microsoft.com/office/drawing/2014/main" id="{C76A0E89-CC37-4F2D-8414-811555EDF4E9}"/>
            </a:ext>
          </a:extLst>
        </xdr:cNvPr>
        <xdr:cNvSpPr txBox="1"/>
      </xdr:nvSpPr>
      <xdr:spPr>
        <a:xfrm>
          <a:off x="1622686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829" name="n_1mainValue【消防施設】&#10;一人当たり面積">
          <a:extLst>
            <a:ext uri="{FF2B5EF4-FFF2-40B4-BE49-F238E27FC236}">
              <a16:creationId xmlns:a16="http://schemas.microsoft.com/office/drawing/2014/main" id="{06ED306E-0F4B-48F0-803F-C9CF76A8BBDD}"/>
            </a:ext>
          </a:extLst>
        </xdr:cNvPr>
        <xdr:cNvSpPr txBox="1"/>
      </xdr:nvSpPr>
      <xdr:spPr>
        <a:xfrm>
          <a:off x="185611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0" name="n_2mainValue【消防施設】&#10;一人当たり面積">
          <a:extLst>
            <a:ext uri="{FF2B5EF4-FFF2-40B4-BE49-F238E27FC236}">
              <a16:creationId xmlns:a16="http://schemas.microsoft.com/office/drawing/2014/main" id="{516B8365-BC1E-42D0-8E7A-2092E8D56086}"/>
            </a:ext>
          </a:extLst>
        </xdr:cNvPr>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31" name="n_3mainValue【消防施設】&#10;一人当たり面積">
          <a:extLst>
            <a:ext uri="{FF2B5EF4-FFF2-40B4-BE49-F238E27FC236}">
              <a16:creationId xmlns:a16="http://schemas.microsoft.com/office/drawing/2014/main" id="{CE525B0C-D990-41A2-9759-D9F789426B1A}"/>
            </a:ext>
          </a:extLst>
        </xdr:cNvPr>
        <xdr:cNvSpPr txBox="1"/>
      </xdr:nvSpPr>
      <xdr:spPr>
        <a:xfrm>
          <a:off x="170015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5732</xdr:rowOff>
    </xdr:from>
    <xdr:ext cx="469744" cy="259045"/>
    <xdr:sp macro="" textlink="">
      <xdr:nvSpPr>
        <xdr:cNvPr id="832" name="n_4mainValue【消防施設】&#10;一人当たり面積">
          <a:extLst>
            <a:ext uri="{FF2B5EF4-FFF2-40B4-BE49-F238E27FC236}">
              <a16:creationId xmlns:a16="http://schemas.microsoft.com/office/drawing/2014/main" id="{EDC97CB1-DC05-468F-BF5F-482F0F79107C}"/>
            </a:ext>
          </a:extLst>
        </xdr:cNvPr>
        <xdr:cNvSpPr txBox="1"/>
      </xdr:nvSpPr>
      <xdr:spPr>
        <a:xfrm>
          <a:off x="16226867" y="140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E7B16DF9-4A23-4AE0-A120-0728896F7E1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7C1337D-BBB2-49A2-B36A-50E6B55D351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C069E91C-7DE4-422F-B66F-804BBD532B2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8A458BFB-CAA8-498A-8F7B-7162944A1BF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5D02F92D-4EF4-48A0-A415-04E1056F898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161B56B3-AB22-408B-9FEA-34ED1BEEE7C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C0C38974-6C29-43FE-9696-38FD158DBC1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B6B5CCBF-C768-49DB-9BAC-5DDEF8B1A20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62B3A039-1B67-41D1-8040-5CCC20FF602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84588698-B0F1-4866-8152-80B800A1F6A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DEEB2F17-145A-4E00-BE8E-BE492D90E6B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B7003BAE-4ADF-4DF9-AF1B-345C34A4604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60DCB164-388C-4941-B64D-40B1001A81A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80962C76-9021-4767-A9AE-AE2F0724071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3448738A-22F7-488F-8561-9CB6E5449BA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5C5680D7-00FD-4E82-A13B-4429D71A318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C87EDCBD-D269-4CD2-AD5D-FB3456E9895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E83F33E2-1207-4C81-B735-730C665CD59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F31D613E-2E82-4AE2-8636-26DDA122928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59F01716-6119-40BA-9680-BBF74591F17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C4B5A4A5-938C-42CA-AA7F-1621D3357147}"/>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4B5D6087-47E6-4ECF-93CF-891B8255187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08E7F5D5-BB38-4492-B6D7-C6CA474A79C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5300C76C-26C6-42DE-8C03-CE99392E27B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53954FC6-3BA4-4AEB-B1EE-5A8AFCE06C78}"/>
            </a:ext>
          </a:extLst>
        </xdr:cNvPr>
        <xdr:cNvCxnSpPr/>
      </xdr:nvCxnSpPr>
      <xdr:spPr>
        <a:xfrm flipV="1">
          <a:off x="14375764" y="16661130"/>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FEB50A9C-1331-472D-B737-E5A3D4506B6E}"/>
            </a:ext>
          </a:extLst>
        </xdr:cNvPr>
        <xdr:cNvSpPr txBox="1"/>
      </xdr:nvSpPr>
      <xdr:spPr>
        <a:xfrm>
          <a:off x="144145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D1971A41-3623-42F5-9CC2-EB9DA5DF1113}"/>
            </a:ext>
          </a:extLst>
        </xdr:cNvPr>
        <xdr:cNvCxnSpPr/>
      </xdr:nvCxnSpPr>
      <xdr:spPr>
        <a:xfrm>
          <a:off x="14287500" y="1822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56CF28C4-D5E1-4D18-BF26-443968BC04A6}"/>
            </a:ext>
          </a:extLst>
        </xdr:cNvPr>
        <xdr:cNvSpPr txBox="1"/>
      </xdr:nvSpPr>
      <xdr:spPr>
        <a:xfrm>
          <a:off x="14414500" y="16440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AD98786E-5663-4625-A2C0-F9A1D571961D}"/>
            </a:ext>
          </a:extLst>
        </xdr:cNvPr>
        <xdr:cNvCxnSpPr/>
      </xdr:nvCxnSpPr>
      <xdr:spPr>
        <a:xfrm>
          <a:off x="14287500" y="1666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154322</xdr:rowOff>
    </xdr:from>
    <xdr:ext cx="405111" cy="259045"/>
    <xdr:sp macro="" textlink="">
      <xdr:nvSpPr>
        <xdr:cNvPr id="862" name="【庁舎】&#10;有形固定資産減価償却率平均値テキスト">
          <a:extLst>
            <a:ext uri="{FF2B5EF4-FFF2-40B4-BE49-F238E27FC236}">
              <a16:creationId xmlns:a16="http://schemas.microsoft.com/office/drawing/2014/main" id="{7A360796-8814-48E4-8C52-48DB4C6A37AD}"/>
            </a:ext>
          </a:extLst>
        </xdr:cNvPr>
        <xdr:cNvSpPr txBox="1"/>
      </xdr:nvSpPr>
      <xdr:spPr>
        <a:xfrm>
          <a:off x="14414500" y="17253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15199C18-2F49-4D67-9850-01AA2C49FD96}"/>
            </a:ext>
          </a:extLst>
        </xdr:cNvPr>
        <xdr:cNvSpPr/>
      </xdr:nvSpPr>
      <xdr:spPr>
        <a:xfrm>
          <a:off x="14325600" y="172713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B5D0314A-4682-4D36-B11F-15A92E365184}"/>
            </a:ext>
          </a:extLst>
        </xdr:cNvPr>
        <xdr:cNvSpPr/>
      </xdr:nvSpPr>
      <xdr:spPr>
        <a:xfrm>
          <a:off x="13578840" y="17248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63CA6AD6-AA6A-442E-BDBD-E8B0F3B0AB15}"/>
            </a:ext>
          </a:extLst>
        </xdr:cNvPr>
        <xdr:cNvSpPr/>
      </xdr:nvSpPr>
      <xdr:spPr>
        <a:xfrm>
          <a:off x="12804140" y="17263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F4FFF0B1-B981-4E6D-846C-4C6AF8CD5811}"/>
            </a:ext>
          </a:extLst>
        </xdr:cNvPr>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37BCD8EF-07E9-4E95-957E-D3D3B4F02177}"/>
            </a:ext>
          </a:extLst>
        </xdr:cNvPr>
        <xdr:cNvSpPr/>
      </xdr:nvSpPr>
      <xdr:spPr>
        <a:xfrm>
          <a:off x="1123188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970072D-864F-40F5-998D-42759183242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6F195DB-3A6F-4881-9ABF-FA1B8B99AA9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C0478B7-294B-4B7B-A86F-DED7B757790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2A1ABCC-FCD8-4722-88CE-415518618CC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B4CC190-3F69-4BC3-827C-85A0955DC70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873" name="楕円 872">
          <a:extLst>
            <a:ext uri="{FF2B5EF4-FFF2-40B4-BE49-F238E27FC236}">
              <a16:creationId xmlns:a16="http://schemas.microsoft.com/office/drawing/2014/main" id="{FA7B08BD-7F4C-4F37-82B7-248308448E07}"/>
            </a:ext>
          </a:extLst>
        </xdr:cNvPr>
        <xdr:cNvSpPr/>
      </xdr:nvSpPr>
      <xdr:spPr>
        <a:xfrm>
          <a:off x="14325600" y="17181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874" name="【庁舎】&#10;有形固定資産減価償却率該当値テキスト">
          <a:extLst>
            <a:ext uri="{FF2B5EF4-FFF2-40B4-BE49-F238E27FC236}">
              <a16:creationId xmlns:a16="http://schemas.microsoft.com/office/drawing/2014/main" id="{A2B522CB-010A-496A-A20F-9C5385920C78}"/>
            </a:ext>
          </a:extLst>
        </xdr:cNvPr>
        <xdr:cNvSpPr txBox="1"/>
      </xdr:nvSpPr>
      <xdr:spPr>
        <a:xfrm>
          <a:off x="14414500" y="1703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84455</xdr:rowOff>
    </xdr:from>
    <xdr:to>
      <xdr:col>81</xdr:col>
      <xdr:colOff>101600</xdr:colOff>
      <xdr:row>103</xdr:row>
      <xdr:rowOff>14605</xdr:rowOff>
    </xdr:to>
    <xdr:sp macro="" textlink="">
      <xdr:nvSpPr>
        <xdr:cNvPr id="875" name="楕円 874">
          <a:extLst>
            <a:ext uri="{FF2B5EF4-FFF2-40B4-BE49-F238E27FC236}">
              <a16:creationId xmlns:a16="http://schemas.microsoft.com/office/drawing/2014/main" id="{3756E040-03CF-4B5F-AA7E-8ECC5CE69978}"/>
            </a:ext>
          </a:extLst>
        </xdr:cNvPr>
        <xdr:cNvSpPr/>
      </xdr:nvSpPr>
      <xdr:spPr>
        <a:xfrm>
          <a:off x="13578840" y="17183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133350</xdr:rowOff>
    </xdr:from>
    <xdr:to>
      <xdr:col>85</xdr:col>
      <xdr:colOff>127000</xdr:colOff>
      <xdr:row>102</xdr:row>
      <xdr:rowOff>135255</xdr:rowOff>
    </xdr:to>
    <xdr:cxnSp macro="">
      <xdr:nvCxnSpPr>
        <xdr:cNvPr id="876" name="直線コネクタ 875">
          <a:extLst>
            <a:ext uri="{FF2B5EF4-FFF2-40B4-BE49-F238E27FC236}">
              <a16:creationId xmlns:a16="http://schemas.microsoft.com/office/drawing/2014/main" id="{03E09AB6-F98F-417B-8E2F-7CB35849CEF0}"/>
            </a:ext>
          </a:extLst>
        </xdr:cNvPr>
        <xdr:cNvCxnSpPr/>
      </xdr:nvCxnSpPr>
      <xdr:spPr>
        <a:xfrm flipV="1">
          <a:off x="13629640" y="17232630"/>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34925</xdr:rowOff>
    </xdr:from>
    <xdr:to>
      <xdr:col>76</xdr:col>
      <xdr:colOff>165100</xdr:colOff>
      <xdr:row>103</xdr:row>
      <xdr:rowOff>136525</xdr:rowOff>
    </xdr:to>
    <xdr:sp macro="" textlink="">
      <xdr:nvSpPr>
        <xdr:cNvPr id="877" name="楕円 876">
          <a:extLst>
            <a:ext uri="{FF2B5EF4-FFF2-40B4-BE49-F238E27FC236}">
              <a16:creationId xmlns:a16="http://schemas.microsoft.com/office/drawing/2014/main" id="{7E8A978A-CEE9-48ED-B5ED-0FC14136C307}"/>
            </a:ext>
          </a:extLst>
        </xdr:cNvPr>
        <xdr:cNvSpPr/>
      </xdr:nvSpPr>
      <xdr:spPr>
        <a:xfrm>
          <a:off x="1280414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135255</xdr:rowOff>
    </xdr:from>
    <xdr:to>
      <xdr:col>81</xdr:col>
      <xdr:colOff>50800</xdr:colOff>
      <xdr:row>103</xdr:row>
      <xdr:rowOff>85725</xdr:rowOff>
    </xdr:to>
    <xdr:cxnSp macro="">
      <xdr:nvCxnSpPr>
        <xdr:cNvPr id="878" name="直線コネクタ 877">
          <a:extLst>
            <a:ext uri="{FF2B5EF4-FFF2-40B4-BE49-F238E27FC236}">
              <a16:creationId xmlns:a16="http://schemas.microsoft.com/office/drawing/2014/main" id="{389E19A8-FDF0-4D7C-8D75-93AC0ED57DBB}"/>
            </a:ext>
          </a:extLst>
        </xdr:cNvPr>
        <xdr:cNvCxnSpPr/>
      </xdr:nvCxnSpPr>
      <xdr:spPr>
        <a:xfrm flipV="1">
          <a:off x="12854940" y="17234535"/>
          <a:ext cx="7747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19686</xdr:rowOff>
    </xdr:from>
    <xdr:to>
      <xdr:col>72</xdr:col>
      <xdr:colOff>38100</xdr:colOff>
      <xdr:row>106</xdr:row>
      <xdr:rowOff>121286</xdr:rowOff>
    </xdr:to>
    <xdr:sp macro="" textlink="">
      <xdr:nvSpPr>
        <xdr:cNvPr id="879" name="楕円 878">
          <a:extLst>
            <a:ext uri="{FF2B5EF4-FFF2-40B4-BE49-F238E27FC236}">
              <a16:creationId xmlns:a16="http://schemas.microsoft.com/office/drawing/2014/main" id="{E991E8C4-FB3B-4A0B-925B-7BD560EA7FE3}"/>
            </a:ext>
          </a:extLst>
        </xdr:cNvPr>
        <xdr:cNvSpPr/>
      </xdr:nvSpPr>
      <xdr:spPr>
        <a:xfrm>
          <a:off x="12029440" y="17789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85725</xdr:rowOff>
    </xdr:from>
    <xdr:to>
      <xdr:col>76</xdr:col>
      <xdr:colOff>114300</xdr:colOff>
      <xdr:row>106</xdr:row>
      <xdr:rowOff>70486</xdr:rowOff>
    </xdr:to>
    <xdr:cxnSp macro="">
      <xdr:nvCxnSpPr>
        <xdr:cNvPr id="880" name="直線コネクタ 879">
          <a:extLst>
            <a:ext uri="{FF2B5EF4-FFF2-40B4-BE49-F238E27FC236}">
              <a16:creationId xmlns:a16="http://schemas.microsoft.com/office/drawing/2014/main" id="{B94FFFF2-86DB-49D1-9954-7D0D1F5FD87A}"/>
            </a:ext>
          </a:extLst>
        </xdr:cNvPr>
        <xdr:cNvCxnSpPr/>
      </xdr:nvCxnSpPr>
      <xdr:spPr>
        <a:xfrm flipV="1">
          <a:off x="12072620" y="17352645"/>
          <a:ext cx="782320" cy="4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141605</xdr:rowOff>
    </xdr:from>
    <xdr:to>
      <xdr:col>67</xdr:col>
      <xdr:colOff>101600</xdr:colOff>
      <xdr:row>106</xdr:row>
      <xdr:rowOff>71755</xdr:rowOff>
    </xdr:to>
    <xdr:sp macro="" textlink="">
      <xdr:nvSpPr>
        <xdr:cNvPr id="881" name="楕円 880">
          <a:extLst>
            <a:ext uri="{FF2B5EF4-FFF2-40B4-BE49-F238E27FC236}">
              <a16:creationId xmlns:a16="http://schemas.microsoft.com/office/drawing/2014/main" id="{2193F4C2-6730-48B2-A4EB-B3CA522259C8}"/>
            </a:ext>
          </a:extLst>
        </xdr:cNvPr>
        <xdr:cNvSpPr/>
      </xdr:nvSpPr>
      <xdr:spPr>
        <a:xfrm>
          <a:off x="11231880" y="1774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70486</xdr:rowOff>
    </xdr:to>
    <xdr:cxnSp macro="">
      <xdr:nvCxnSpPr>
        <xdr:cNvPr id="882" name="直線コネクタ 881">
          <a:extLst>
            <a:ext uri="{FF2B5EF4-FFF2-40B4-BE49-F238E27FC236}">
              <a16:creationId xmlns:a16="http://schemas.microsoft.com/office/drawing/2014/main" id="{10FDB687-4E57-4EA5-9EFF-20AB42A54620}"/>
            </a:ext>
          </a:extLst>
        </xdr:cNvPr>
        <xdr:cNvCxnSpPr/>
      </xdr:nvCxnSpPr>
      <xdr:spPr>
        <a:xfrm>
          <a:off x="11282680" y="17790795"/>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70502</xdr:rowOff>
    </xdr:from>
    <xdr:ext cx="405111" cy="259045"/>
    <xdr:sp macro="" textlink="">
      <xdr:nvSpPr>
        <xdr:cNvPr id="883" name="n_1aveValue【庁舎】&#10;有形固定資産減価償却率">
          <a:extLst>
            <a:ext uri="{FF2B5EF4-FFF2-40B4-BE49-F238E27FC236}">
              <a16:creationId xmlns:a16="http://schemas.microsoft.com/office/drawing/2014/main" id="{C965E28B-7E15-48EA-965A-9508353B89EE}"/>
            </a:ext>
          </a:extLst>
        </xdr:cNvPr>
        <xdr:cNvSpPr txBox="1"/>
      </xdr:nvSpPr>
      <xdr:spPr>
        <a:xfrm>
          <a:off x="13437244"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4" name="n_2aveValue【庁舎】&#10;有形固定資産減価償却率">
          <a:extLst>
            <a:ext uri="{FF2B5EF4-FFF2-40B4-BE49-F238E27FC236}">
              <a16:creationId xmlns:a16="http://schemas.microsoft.com/office/drawing/2014/main" id="{A02B1C1E-654C-4859-92B2-CF4AB119AD65}"/>
            </a:ext>
          </a:extLst>
        </xdr:cNvPr>
        <xdr:cNvSpPr txBox="1"/>
      </xdr:nvSpPr>
      <xdr:spPr>
        <a:xfrm>
          <a:off x="12675244" y="170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5" name="n_3aveValue【庁舎】&#10;有形固定資産減価償却率">
          <a:extLst>
            <a:ext uri="{FF2B5EF4-FFF2-40B4-BE49-F238E27FC236}">
              <a16:creationId xmlns:a16="http://schemas.microsoft.com/office/drawing/2014/main" id="{C25A2DB4-DA2C-442D-82EF-BC73EBC76FD9}"/>
            </a:ext>
          </a:extLst>
        </xdr:cNvPr>
        <xdr:cNvSpPr txBox="1"/>
      </xdr:nvSpPr>
      <xdr:spPr>
        <a:xfrm>
          <a:off x="119005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6" name="n_4aveValue【庁舎】&#10;有形固定資産減価償却率">
          <a:extLst>
            <a:ext uri="{FF2B5EF4-FFF2-40B4-BE49-F238E27FC236}">
              <a16:creationId xmlns:a16="http://schemas.microsoft.com/office/drawing/2014/main" id="{DA69C107-FAF4-4A71-8C16-8DEFF13343B0}"/>
            </a:ext>
          </a:extLst>
        </xdr:cNvPr>
        <xdr:cNvSpPr txBox="1"/>
      </xdr:nvSpPr>
      <xdr:spPr>
        <a:xfrm>
          <a:off x="1110298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31132</xdr:rowOff>
    </xdr:from>
    <xdr:ext cx="405111" cy="259045"/>
    <xdr:sp macro="" textlink="">
      <xdr:nvSpPr>
        <xdr:cNvPr id="887" name="n_1mainValue【庁舎】&#10;有形固定資産減価償却率">
          <a:extLst>
            <a:ext uri="{FF2B5EF4-FFF2-40B4-BE49-F238E27FC236}">
              <a16:creationId xmlns:a16="http://schemas.microsoft.com/office/drawing/2014/main" id="{4C203457-BE08-46B8-BB36-2C93DA51087A}"/>
            </a:ext>
          </a:extLst>
        </xdr:cNvPr>
        <xdr:cNvSpPr txBox="1"/>
      </xdr:nvSpPr>
      <xdr:spPr>
        <a:xfrm>
          <a:off x="13437244"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127652</xdr:rowOff>
    </xdr:from>
    <xdr:ext cx="405111" cy="259045"/>
    <xdr:sp macro="" textlink="">
      <xdr:nvSpPr>
        <xdr:cNvPr id="888" name="n_2mainValue【庁舎】&#10;有形固定資産減価償却率">
          <a:extLst>
            <a:ext uri="{FF2B5EF4-FFF2-40B4-BE49-F238E27FC236}">
              <a16:creationId xmlns:a16="http://schemas.microsoft.com/office/drawing/2014/main" id="{422FD6C9-1DA6-48E6-B10C-8C2CFB62B14C}"/>
            </a:ext>
          </a:extLst>
        </xdr:cNvPr>
        <xdr:cNvSpPr txBox="1"/>
      </xdr:nvSpPr>
      <xdr:spPr>
        <a:xfrm>
          <a:off x="1267524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112413</xdr:rowOff>
    </xdr:from>
    <xdr:ext cx="405111" cy="259045"/>
    <xdr:sp macro="" textlink="">
      <xdr:nvSpPr>
        <xdr:cNvPr id="889" name="n_3mainValue【庁舎】&#10;有形固定資産減価償却率">
          <a:extLst>
            <a:ext uri="{FF2B5EF4-FFF2-40B4-BE49-F238E27FC236}">
              <a16:creationId xmlns:a16="http://schemas.microsoft.com/office/drawing/2014/main" id="{3B1313CC-0BCE-41C2-BCDF-2BCF97AB5F3C}"/>
            </a:ext>
          </a:extLst>
        </xdr:cNvPr>
        <xdr:cNvSpPr txBox="1"/>
      </xdr:nvSpPr>
      <xdr:spPr>
        <a:xfrm>
          <a:off x="11900544" y="1788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890" name="n_4mainValue【庁舎】&#10;有形固定資産減価償却率">
          <a:extLst>
            <a:ext uri="{FF2B5EF4-FFF2-40B4-BE49-F238E27FC236}">
              <a16:creationId xmlns:a16="http://schemas.microsoft.com/office/drawing/2014/main" id="{1622E705-11DF-43DB-9B0F-A9E61D3B73F4}"/>
            </a:ext>
          </a:extLst>
        </xdr:cNvPr>
        <xdr:cNvSpPr txBox="1"/>
      </xdr:nvSpPr>
      <xdr:spPr>
        <a:xfrm>
          <a:off x="1110298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803B4B65-4AC6-4085-B320-938D3D342C7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6B89A2FD-756A-45DE-AE79-7C4F6CD1CB1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DF7694EE-AC9E-48D4-BFF4-DFC4377CFF0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598F0271-8666-437F-A636-F5F805A1BC6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9C2FC771-37D3-459D-9614-652228C7E67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5F37BF96-85AA-41B9-98CE-8D31A6B762E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E6395841-2ED4-4080-8339-4C3B5EEAF02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2CBD30B8-C14A-4893-8C85-6E524CF2FB5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98D95FF0-6F26-4DF9-840B-04A5EA9D920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317B0A94-915D-43C1-963E-B7495300BB0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F4316ADC-659B-468C-8559-2CDC18388F76}"/>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EB424B7F-CE79-4D68-8659-8EADB02DBBA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094CB243-863D-4272-95A8-B8C3ECD86CC5}"/>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51119A32-3293-456F-8FD9-F53E6EF7AD0A}"/>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52ACB6D4-7375-4616-909A-855376CEABD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38DF4D34-2691-4AB0-9071-E8E4328E018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7EE4045D-6182-4773-AFB3-939FA1ACCA1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76F7C34D-955E-4A17-A1BD-3382A080A3A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BFEA9F88-7D12-4BBB-A846-BD5F9BC054CE}"/>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39235846-519C-48A9-AC6B-97DE74318B7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4D386BB7-E891-4C69-86AA-9E3E769B8C3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9951037B-E662-4113-898F-1089BA0B92A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0BBC0006-190B-4386-AF86-1235B03523AE}"/>
            </a:ext>
          </a:extLst>
        </xdr:cNvPr>
        <xdr:cNvCxnSpPr/>
      </xdr:nvCxnSpPr>
      <xdr:spPr>
        <a:xfrm flipV="1">
          <a:off x="19509104" y="1680362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FC9518E1-74F1-4B4F-810C-E1B6F62543EA}"/>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A754BD66-69DB-44B4-AFBD-93360E33A05B}"/>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AB62B074-4EFB-4E55-AE71-F9F13FB5DB0A}"/>
            </a:ext>
          </a:extLst>
        </xdr:cNvPr>
        <xdr:cNvSpPr txBox="1"/>
      </xdr:nvSpPr>
      <xdr:spPr>
        <a:xfrm>
          <a:off x="19547840" y="165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1DAFBA35-BA24-40D1-AD8F-6DDBD4FBF962}"/>
            </a:ext>
          </a:extLst>
        </xdr:cNvPr>
        <xdr:cNvCxnSpPr/>
      </xdr:nvCxnSpPr>
      <xdr:spPr>
        <a:xfrm>
          <a:off x="19443700" y="1680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18" name="【庁舎】&#10;一人当たり面積平均値テキスト">
          <a:extLst>
            <a:ext uri="{FF2B5EF4-FFF2-40B4-BE49-F238E27FC236}">
              <a16:creationId xmlns:a16="http://schemas.microsoft.com/office/drawing/2014/main" id="{45198ABF-5988-4AB3-8EBC-113782700708}"/>
            </a:ext>
          </a:extLst>
        </xdr:cNvPr>
        <xdr:cNvSpPr txBox="1"/>
      </xdr:nvSpPr>
      <xdr:spPr>
        <a:xfrm>
          <a:off x="19547840" y="17663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B268E4D6-2909-4A61-BADF-E77CE8AE439F}"/>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D9623060-A522-4162-BBDA-F4E201111BA5}"/>
            </a:ext>
          </a:extLst>
        </xdr:cNvPr>
        <xdr:cNvSpPr/>
      </xdr:nvSpPr>
      <xdr:spPr>
        <a:xfrm>
          <a:off x="1873504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AEDE2F6B-DA03-41F6-B56A-7C1BB51352E6}"/>
            </a:ext>
          </a:extLst>
        </xdr:cNvPr>
        <xdr:cNvSpPr/>
      </xdr:nvSpPr>
      <xdr:spPr>
        <a:xfrm>
          <a:off x="1793748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5CE735C7-96D4-4A02-9335-9BCEE2C2385C}"/>
            </a:ext>
          </a:extLst>
        </xdr:cNvPr>
        <xdr:cNvSpPr/>
      </xdr:nvSpPr>
      <xdr:spPr>
        <a:xfrm>
          <a:off x="1716278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8CABAB87-DC63-4C14-A643-F11D4B5B3639}"/>
            </a:ext>
          </a:extLst>
        </xdr:cNvPr>
        <xdr:cNvSpPr/>
      </xdr:nvSpPr>
      <xdr:spPr>
        <a:xfrm>
          <a:off x="16388080" y="17712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A528BB85-FAD1-4FBF-BCD1-03F0772AF40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12FBF5FC-3917-4D71-B6FF-F12D24DC81C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F1213F0-4FBD-4BFB-8DEA-ED6FB4C4654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23ABBA8E-A8E4-4C74-816B-0604CCBF6EE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ACBA7CB-EB98-4A19-9C3C-CC97FA96B4C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29" name="楕円 928">
          <a:extLst>
            <a:ext uri="{FF2B5EF4-FFF2-40B4-BE49-F238E27FC236}">
              <a16:creationId xmlns:a16="http://schemas.microsoft.com/office/drawing/2014/main" id="{C42C3B2D-9A77-4512-84EF-6596D81E2E4F}"/>
            </a:ext>
          </a:extLst>
        </xdr:cNvPr>
        <xdr:cNvSpPr/>
      </xdr:nvSpPr>
      <xdr:spPr>
        <a:xfrm>
          <a:off x="194589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930" name="【庁舎】&#10;一人当たり面積該当値テキスト">
          <a:extLst>
            <a:ext uri="{FF2B5EF4-FFF2-40B4-BE49-F238E27FC236}">
              <a16:creationId xmlns:a16="http://schemas.microsoft.com/office/drawing/2014/main" id="{993E46B6-D272-43F8-8AC1-5E636021C361}"/>
            </a:ext>
          </a:extLst>
        </xdr:cNvPr>
        <xdr:cNvSpPr txBox="1"/>
      </xdr:nvSpPr>
      <xdr:spPr>
        <a:xfrm>
          <a:off x="19547840"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41402</xdr:rowOff>
    </xdr:from>
    <xdr:to>
      <xdr:col>112</xdr:col>
      <xdr:colOff>38100</xdr:colOff>
      <xdr:row>105</xdr:row>
      <xdr:rowOff>143002</xdr:rowOff>
    </xdr:to>
    <xdr:sp macro="" textlink="">
      <xdr:nvSpPr>
        <xdr:cNvPr id="931" name="楕円 930">
          <a:extLst>
            <a:ext uri="{FF2B5EF4-FFF2-40B4-BE49-F238E27FC236}">
              <a16:creationId xmlns:a16="http://schemas.microsoft.com/office/drawing/2014/main" id="{44AF2DFA-F437-4303-A7F4-6BFC0CC25A93}"/>
            </a:ext>
          </a:extLst>
        </xdr:cNvPr>
        <xdr:cNvSpPr/>
      </xdr:nvSpPr>
      <xdr:spPr>
        <a:xfrm>
          <a:off x="18735040" y="176436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92202</xdr:rowOff>
    </xdr:to>
    <xdr:cxnSp macro="">
      <xdr:nvCxnSpPr>
        <xdr:cNvPr id="932" name="直線コネクタ 931">
          <a:extLst>
            <a:ext uri="{FF2B5EF4-FFF2-40B4-BE49-F238E27FC236}">
              <a16:creationId xmlns:a16="http://schemas.microsoft.com/office/drawing/2014/main" id="{1A4F2827-701E-44E4-84BB-5EB6999BF20C}"/>
            </a:ext>
          </a:extLst>
        </xdr:cNvPr>
        <xdr:cNvCxnSpPr/>
      </xdr:nvCxnSpPr>
      <xdr:spPr>
        <a:xfrm flipV="1">
          <a:off x="18778220" y="1768983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45974</xdr:rowOff>
    </xdr:from>
    <xdr:to>
      <xdr:col>107</xdr:col>
      <xdr:colOff>101600</xdr:colOff>
      <xdr:row>105</xdr:row>
      <xdr:rowOff>147574</xdr:rowOff>
    </xdr:to>
    <xdr:sp macro="" textlink="">
      <xdr:nvSpPr>
        <xdr:cNvPr id="933" name="楕円 932">
          <a:extLst>
            <a:ext uri="{FF2B5EF4-FFF2-40B4-BE49-F238E27FC236}">
              <a16:creationId xmlns:a16="http://schemas.microsoft.com/office/drawing/2014/main" id="{F5AAFF9A-B443-44DE-A0B1-57DCA965FA2E}"/>
            </a:ext>
          </a:extLst>
        </xdr:cNvPr>
        <xdr:cNvSpPr/>
      </xdr:nvSpPr>
      <xdr:spPr>
        <a:xfrm>
          <a:off x="1793748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92202</xdr:rowOff>
    </xdr:from>
    <xdr:to>
      <xdr:col>111</xdr:col>
      <xdr:colOff>177800</xdr:colOff>
      <xdr:row>105</xdr:row>
      <xdr:rowOff>96774</xdr:rowOff>
    </xdr:to>
    <xdr:cxnSp macro="">
      <xdr:nvCxnSpPr>
        <xdr:cNvPr id="934" name="直線コネクタ 933">
          <a:extLst>
            <a:ext uri="{FF2B5EF4-FFF2-40B4-BE49-F238E27FC236}">
              <a16:creationId xmlns:a16="http://schemas.microsoft.com/office/drawing/2014/main" id="{BABA501D-EEF8-4153-A580-06714E47B740}"/>
            </a:ext>
          </a:extLst>
        </xdr:cNvPr>
        <xdr:cNvCxnSpPr/>
      </xdr:nvCxnSpPr>
      <xdr:spPr>
        <a:xfrm flipV="1">
          <a:off x="17988280" y="1769440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935" name="楕円 934">
          <a:extLst>
            <a:ext uri="{FF2B5EF4-FFF2-40B4-BE49-F238E27FC236}">
              <a16:creationId xmlns:a16="http://schemas.microsoft.com/office/drawing/2014/main" id="{D2060E66-868A-4E2B-8ACD-B34ACEDBBBBC}"/>
            </a:ext>
          </a:extLst>
        </xdr:cNvPr>
        <xdr:cNvSpPr/>
      </xdr:nvSpPr>
      <xdr:spPr>
        <a:xfrm>
          <a:off x="1716278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96774</xdr:rowOff>
    </xdr:from>
    <xdr:to>
      <xdr:col>107</xdr:col>
      <xdr:colOff>50800</xdr:colOff>
      <xdr:row>105</xdr:row>
      <xdr:rowOff>101346</xdr:rowOff>
    </xdr:to>
    <xdr:cxnSp macro="">
      <xdr:nvCxnSpPr>
        <xdr:cNvPr id="936" name="直線コネクタ 935">
          <a:extLst>
            <a:ext uri="{FF2B5EF4-FFF2-40B4-BE49-F238E27FC236}">
              <a16:creationId xmlns:a16="http://schemas.microsoft.com/office/drawing/2014/main" id="{AA9C1F3D-3E63-4DD4-BCE5-315210728918}"/>
            </a:ext>
          </a:extLst>
        </xdr:cNvPr>
        <xdr:cNvCxnSpPr/>
      </xdr:nvCxnSpPr>
      <xdr:spPr>
        <a:xfrm flipV="1">
          <a:off x="17213580" y="1769897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160274</xdr:rowOff>
    </xdr:from>
    <xdr:to>
      <xdr:col>98</xdr:col>
      <xdr:colOff>38100</xdr:colOff>
      <xdr:row>106</xdr:row>
      <xdr:rowOff>90424</xdr:rowOff>
    </xdr:to>
    <xdr:sp macro="" textlink="">
      <xdr:nvSpPr>
        <xdr:cNvPr id="937" name="楕円 936">
          <a:extLst>
            <a:ext uri="{FF2B5EF4-FFF2-40B4-BE49-F238E27FC236}">
              <a16:creationId xmlns:a16="http://schemas.microsoft.com/office/drawing/2014/main" id="{02392E50-368A-4619-8687-4F32245C90F8}"/>
            </a:ext>
          </a:extLst>
        </xdr:cNvPr>
        <xdr:cNvSpPr/>
      </xdr:nvSpPr>
      <xdr:spPr>
        <a:xfrm>
          <a:off x="16388080" y="1776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101346</xdr:rowOff>
    </xdr:from>
    <xdr:to>
      <xdr:col>102</xdr:col>
      <xdr:colOff>114300</xdr:colOff>
      <xdr:row>106</xdr:row>
      <xdr:rowOff>39624</xdr:rowOff>
    </xdr:to>
    <xdr:cxnSp macro="">
      <xdr:nvCxnSpPr>
        <xdr:cNvPr id="938" name="直線コネクタ 937">
          <a:extLst>
            <a:ext uri="{FF2B5EF4-FFF2-40B4-BE49-F238E27FC236}">
              <a16:creationId xmlns:a16="http://schemas.microsoft.com/office/drawing/2014/main" id="{C5D7D768-20E0-42B5-8EB0-F39758C5443A}"/>
            </a:ext>
          </a:extLst>
        </xdr:cNvPr>
        <xdr:cNvCxnSpPr/>
      </xdr:nvCxnSpPr>
      <xdr:spPr>
        <a:xfrm flipV="1">
          <a:off x="16431260" y="17703546"/>
          <a:ext cx="78232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39" name="n_1aveValue【庁舎】&#10;一人当たり面積">
          <a:extLst>
            <a:ext uri="{FF2B5EF4-FFF2-40B4-BE49-F238E27FC236}">
              <a16:creationId xmlns:a16="http://schemas.microsoft.com/office/drawing/2014/main" id="{CA6497FF-7A15-41BA-AF15-9CB17D4D0A04}"/>
            </a:ext>
          </a:extLst>
        </xdr:cNvPr>
        <xdr:cNvSpPr txBox="1"/>
      </xdr:nvSpPr>
      <xdr:spPr>
        <a:xfrm>
          <a:off x="185611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940" name="n_2aveValue【庁舎】&#10;一人当たり面積">
          <a:extLst>
            <a:ext uri="{FF2B5EF4-FFF2-40B4-BE49-F238E27FC236}">
              <a16:creationId xmlns:a16="http://schemas.microsoft.com/office/drawing/2014/main" id="{35FDD3D5-CF8B-4DCF-B8DD-C3684591814B}"/>
            </a:ext>
          </a:extLst>
        </xdr:cNvPr>
        <xdr:cNvSpPr txBox="1"/>
      </xdr:nvSpPr>
      <xdr:spPr>
        <a:xfrm>
          <a:off x="17776267" y="1775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941" name="n_3aveValue【庁舎】&#10;一人当たり面積">
          <a:extLst>
            <a:ext uri="{FF2B5EF4-FFF2-40B4-BE49-F238E27FC236}">
              <a16:creationId xmlns:a16="http://schemas.microsoft.com/office/drawing/2014/main" id="{CE9B5679-F07E-4F78-9C0A-2B4004293CDF}"/>
            </a:ext>
          </a:extLst>
        </xdr:cNvPr>
        <xdr:cNvSpPr txBox="1"/>
      </xdr:nvSpPr>
      <xdr:spPr>
        <a:xfrm>
          <a:off x="17001567" y="1780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a:extLst>
            <a:ext uri="{FF2B5EF4-FFF2-40B4-BE49-F238E27FC236}">
              <a16:creationId xmlns:a16="http://schemas.microsoft.com/office/drawing/2014/main" id="{C1D8EB0F-DE39-4166-8803-2101117ECBFF}"/>
            </a:ext>
          </a:extLst>
        </xdr:cNvPr>
        <xdr:cNvSpPr txBox="1"/>
      </xdr:nvSpPr>
      <xdr:spPr>
        <a:xfrm>
          <a:off x="16226867" y="174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159529</xdr:rowOff>
    </xdr:from>
    <xdr:ext cx="469744" cy="259045"/>
    <xdr:sp macro="" textlink="">
      <xdr:nvSpPr>
        <xdr:cNvPr id="943" name="n_1mainValue【庁舎】&#10;一人当たり面積">
          <a:extLst>
            <a:ext uri="{FF2B5EF4-FFF2-40B4-BE49-F238E27FC236}">
              <a16:creationId xmlns:a16="http://schemas.microsoft.com/office/drawing/2014/main" id="{CCEC44D0-9D72-4773-A996-F5F319FCCE43}"/>
            </a:ext>
          </a:extLst>
        </xdr:cNvPr>
        <xdr:cNvSpPr txBox="1"/>
      </xdr:nvSpPr>
      <xdr:spPr>
        <a:xfrm>
          <a:off x="185611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164101</xdr:rowOff>
    </xdr:from>
    <xdr:ext cx="469744" cy="259045"/>
    <xdr:sp macro="" textlink="">
      <xdr:nvSpPr>
        <xdr:cNvPr id="944" name="n_2mainValue【庁舎】&#10;一人当たり面積">
          <a:extLst>
            <a:ext uri="{FF2B5EF4-FFF2-40B4-BE49-F238E27FC236}">
              <a16:creationId xmlns:a16="http://schemas.microsoft.com/office/drawing/2014/main" id="{04D5B7B9-1C6B-4D65-B93A-5A4FB072C8C3}"/>
            </a:ext>
          </a:extLst>
        </xdr:cNvPr>
        <xdr:cNvSpPr txBox="1"/>
      </xdr:nvSpPr>
      <xdr:spPr>
        <a:xfrm>
          <a:off x="17776267" y="174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945" name="n_3mainValue【庁舎】&#10;一人当たり面積">
          <a:extLst>
            <a:ext uri="{FF2B5EF4-FFF2-40B4-BE49-F238E27FC236}">
              <a16:creationId xmlns:a16="http://schemas.microsoft.com/office/drawing/2014/main" id="{CC9FA447-6F1A-44A6-A142-8CBC699A0BA8}"/>
            </a:ext>
          </a:extLst>
        </xdr:cNvPr>
        <xdr:cNvSpPr txBox="1"/>
      </xdr:nvSpPr>
      <xdr:spPr>
        <a:xfrm>
          <a:off x="17001567" y="174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81551</xdr:rowOff>
    </xdr:from>
    <xdr:ext cx="469744" cy="259045"/>
    <xdr:sp macro="" textlink="">
      <xdr:nvSpPr>
        <xdr:cNvPr id="946" name="n_4mainValue【庁舎】&#10;一人当たり面積">
          <a:extLst>
            <a:ext uri="{FF2B5EF4-FFF2-40B4-BE49-F238E27FC236}">
              <a16:creationId xmlns:a16="http://schemas.microsoft.com/office/drawing/2014/main" id="{FD15E0DF-5F93-4C27-BF88-1A1822C1B155}"/>
            </a:ext>
          </a:extLst>
        </xdr:cNvPr>
        <xdr:cNvSpPr txBox="1"/>
      </xdr:nvSpPr>
      <xdr:spPr>
        <a:xfrm>
          <a:off x="162268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6D6F438F-E628-41A1-9E70-16FD1F02DC2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CC222E5-F266-497F-B34D-8C800D3E118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249B0D96-EB33-4BD1-BD73-13310ABAB01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図書館については、有形固定資産減価償却率が類似団体・全国・県平均を上回っている。</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年に建設しており設置から</a:t>
          </a:r>
          <a:r>
            <a:rPr lang="en-US" altLang="ja-JP" sz="1100" b="0" i="0">
              <a:solidFill>
                <a:schemeClr val="dk1"/>
              </a:solidFill>
              <a:effectLst/>
              <a:latin typeface="+mn-lt"/>
              <a:ea typeface="+mn-ea"/>
              <a:cs typeface="+mn-cs"/>
            </a:rPr>
            <a:t>35</a:t>
          </a:r>
          <a:r>
            <a:rPr lang="ja-JP" altLang="en-US" sz="1100" b="0" i="0">
              <a:solidFill>
                <a:schemeClr val="dk1"/>
              </a:solidFill>
              <a:effectLst/>
              <a:latin typeface="+mn-lt"/>
              <a:ea typeface="+mn-ea"/>
              <a:cs typeface="+mn-cs"/>
            </a:rPr>
            <a:t>年が経過していることが要因であり、引き続き建物や設備の改修等を実施していく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一般廃棄物処理施設については、ごみ処理施設「北清掃センター」の現在の施設は平成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年の稼働となっており、基幹的設備の計画的な改修を行っている。また、し尿処理施設「クリーンセンター」は、平成</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年の稼働であるが、平成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年度に処理水の放流先を公共下水道へ変更したことで、処理設備の簡素化が図られ基幹的設備の計画的な改修を行っている。</a:t>
          </a:r>
          <a:endParaRPr lang="ja-JP" altLang="ja-JP" sz="1400">
            <a:effectLst/>
          </a:endParaRPr>
        </a:p>
        <a:p>
          <a:r>
            <a:rPr kumimoji="1" lang="ja-JP" altLang="ja-JP" sz="1100">
              <a:solidFill>
                <a:schemeClr val="dk1"/>
              </a:solidFill>
              <a:effectLst/>
              <a:latin typeface="+mn-lt"/>
              <a:ea typeface="+mn-ea"/>
              <a:cs typeface="+mn-cs"/>
            </a:rPr>
            <a:t>庁舎については、令和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年度に新庁舎高層棟が完成し、令和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年度に旧庁舎の除却が完了し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、有形固定資産</a:t>
          </a:r>
          <a:r>
            <a:rPr kumimoji="1" lang="ja-JP" altLang="en-US" sz="1100">
              <a:solidFill>
                <a:schemeClr val="dk1"/>
              </a:solidFill>
              <a:effectLst/>
              <a:latin typeface="+mn-lt"/>
              <a:ea typeface="+mn-ea"/>
              <a:cs typeface="+mn-cs"/>
            </a:rPr>
            <a:t>減価</a:t>
          </a:r>
          <a:r>
            <a:rPr kumimoji="1" lang="ja-JP" altLang="ja-JP" sz="1100">
              <a:solidFill>
                <a:schemeClr val="dk1"/>
              </a:solidFill>
              <a:effectLst/>
              <a:latin typeface="+mn-lt"/>
              <a:ea typeface="+mn-ea"/>
              <a:cs typeface="+mn-cs"/>
            </a:rPr>
            <a:t>償却率が前年に比べ減少し</a:t>
          </a:r>
          <a:r>
            <a:rPr kumimoji="1" lang="ja-JP" altLang="en-US" sz="1100">
              <a:solidFill>
                <a:schemeClr val="dk1"/>
              </a:solidFill>
              <a:effectLst/>
              <a:latin typeface="+mn-lt"/>
              <a:ea typeface="+mn-ea"/>
              <a:cs typeface="+mn-cs"/>
            </a:rPr>
            <a:t>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144,940
141,057
87.81
66,409,484
62,725,002
3,495,276
29,861,631
22,210,935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類似団体・全国・県平均より高い値であり、健全財政を維持している。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地方特例交付金（減収補てん（定額減税））等に伴う基準財政収入額の増加を、住基人口の増加による高齢者保健福祉費（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歳以上）等の増に伴う基準財政需要額の増加が上回ったことから、財政力指数は前年度比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今後、人口減少等により歳入の大幅な増加は見込めない中、扶助費等の経常的な支出の増加が予測されることから、引き続き、事業のコスト縮減及び効率化等によって経費削減を図り、歳出の抑制に努める。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2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前年度同比率となり、類似団体平均より高い割合となった。</a:t>
          </a:r>
        </a:p>
        <a:p>
          <a:r>
            <a:rPr kumimoji="1" lang="ja-JP" altLang="en-US" sz="1300">
              <a:latin typeface="ＭＳ Ｐゴシック" panose="020B0600070205080204" pitchFamily="50" charset="-128"/>
              <a:ea typeface="ＭＳ Ｐゴシック" panose="020B0600070205080204" pitchFamily="50" charset="-128"/>
            </a:rPr>
            <a:t>　扶助費や繰出金等、分子となる経常的な歳出に充当した一般財源は増加したが、分母についても市税の増などにより経常一般財源が増加したためである。</a:t>
          </a:r>
        </a:p>
        <a:p>
          <a:r>
            <a:rPr kumimoji="1" lang="ja-JP" altLang="en-US" sz="1300">
              <a:latin typeface="ＭＳ Ｐゴシック" panose="020B0600070205080204" pitchFamily="50" charset="-128"/>
              <a:ea typeface="ＭＳ Ｐゴシック" panose="020B0600070205080204" pitchFamily="50" charset="-128"/>
            </a:rPr>
            <a:t>　人口減少等により市税収入の大幅な増加が見込めない中、今後も経常経費の増が見込まれるため、事業の見直し等を行い、持続可能な財政運営に努める。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64</xdr:row>
      <xdr:rowOff>47413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64</xdr:row>
      <xdr:rowOff>47413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1960"/>
          <a:ext cx="8890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65</xdr:row>
      <xdr:rowOff>141394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1960"/>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65</xdr:row>
      <xdr:rowOff>141394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67390"/>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90594</xdr:rowOff>
    </xdr:from>
    <xdr:to>
      <xdr:col>11</xdr:col>
      <xdr:colOff>82550</xdr:colOff>
      <xdr:row>66</xdr:row>
      <xdr:rowOff>20744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類似団体・全国・県平均より低い値である。</a:t>
          </a:r>
        </a:p>
        <a:p>
          <a:r>
            <a:rPr kumimoji="1" lang="ja-JP" altLang="en-US" sz="1300">
              <a:latin typeface="ＭＳ Ｐゴシック" panose="020B0600070205080204" pitchFamily="50" charset="-128"/>
              <a:ea typeface="ＭＳ Ｐゴシック" panose="020B0600070205080204" pitchFamily="50" charset="-128"/>
            </a:rPr>
            <a:t>　その要因としては、定員適正化計画に基づき、職員数の削減を行ってきた結果、人口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人当たりの職員数が少なく、人件費が抑制されていることがあげられる。</a:t>
          </a:r>
        </a:p>
        <a:p>
          <a:r>
            <a:rPr kumimoji="1" lang="ja-JP" altLang="en-US" sz="1300">
              <a:latin typeface="ＭＳ Ｐゴシック" panose="020B0600070205080204" pitchFamily="50" charset="-128"/>
              <a:ea typeface="ＭＳ Ｐゴシック" panose="020B0600070205080204" pitchFamily="50" charset="-128"/>
            </a:rPr>
            <a:t>　しかし、今後、老朽化した公共施設の維持補修費の増加が予測されるため、個別施設計画に基づき計画的に維持補修を実施するよう努める。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149825</xdr:rowOff>
    </xdr:from>
    <xdr:to>
      <xdr:col>23</xdr:col>
      <xdr:colOff>133350</xdr:colOff>
      <xdr:row>83</xdr:row>
      <xdr:rowOff>45537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08725"/>
          <a:ext cx="838200" cy="6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123006</xdr:rowOff>
    </xdr:from>
    <xdr:to>
      <xdr:col>19</xdr:col>
      <xdr:colOff>133350</xdr:colOff>
      <xdr:row>82</xdr:row>
      <xdr:rowOff>149825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0456"/>
          <a:ext cx="889000" cy="19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123006</xdr:rowOff>
    </xdr:from>
    <xdr:to>
      <xdr:col>15</xdr:col>
      <xdr:colOff>82550</xdr:colOff>
      <xdr:row>82</xdr:row>
      <xdr:rowOff>27406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10456"/>
          <a:ext cx="889000" cy="7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51226</xdr:rowOff>
    </xdr:from>
    <xdr:to>
      <xdr:col>11</xdr:col>
      <xdr:colOff>31750</xdr:colOff>
      <xdr:row>82</xdr:row>
      <xdr:rowOff>27406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67226"/>
          <a:ext cx="889000" cy="3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166187</xdr:rowOff>
    </xdr:from>
    <xdr:to>
      <xdr:col>23</xdr:col>
      <xdr:colOff>184150</xdr:colOff>
      <xdr:row>83</xdr:row>
      <xdr:rowOff>96337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11264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99025</xdr:rowOff>
    </xdr:from>
    <xdr:to>
      <xdr:col>19</xdr:col>
      <xdr:colOff>184150</xdr:colOff>
      <xdr:row>83</xdr:row>
      <xdr:rowOff>29175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39352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2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72206</xdr:rowOff>
    </xdr:from>
    <xdr:to>
      <xdr:col>15</xdr:col>
      <xdr:colOff>133350</xdr:colOff>
      <xdr:row>82</xdr:row>
      <xdr:rowOff>2356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12533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148056</xdr:rowOff>
    </xdr:from>
    <xdr:to>
      <xdr:col>11</xdr:col>
      <xdr:colOff>82550</xdr:colOff>
      <xdr:row>82</xdr:row>
      <xdr:rowOff>78206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88383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0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426</xdr:rowOff>
    </xdr:from>
    <xdr:to>
      <xdr:col>7</xdr:col>
      <xdr:colOff>31750</xdr:colOff>
      <xdr:row>80</xdr:row>
      <xdr:rowOff>102026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112203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8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類似団体・全国・県平均より高い値である。</a:t>
          </a:r>
        </a:p>
        <a:p>
          <a:r>
            <a:rPr kumimoji="1" lang="ja-JP" altLang="en-US" sz="1300">
              <a:latin typeface="ＭＳ Ｐゴシック" panose="020B0600070205080204" pitchFamily="50" charset="-128"/>
              <a:ea typeface="ＭＳ Ｐゴシック" panose="020B0600070205080204" pitchFamily="50" charset="-128"/>
            </a:rPr>
            <a:t>　国に準じて給料表及び昇格昇給の基準を決定しているところであるが、学歴や年齢によらず能力ある職員を登用してきたことから、ラスパイレス指数が高くなっていると考えられる。</a:t>
          </a:r>
        </a:p>
        <a:p>
          <a:r>
            <a:rPr kumimoji="1" lang="ja-JP" altLang="en-US" sz="1300">
              <a:latin typeface="ＭＳ Ｐゴシック" panose="020B0600070205080204" pitchFamily="50" charset="-128"/>
              <a:ea typeface="ＭＳ Ｐゴシック" panose="020B0600070205080204" pitchFamily="50" charset="-128"/>
            </a:rPr>
            <a:t>　今後も人事院勧告を踏まえた適正な給料体系とするよう努めていく。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87</xdr:row>
      <xdr:rowOff>151341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67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151341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071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20109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071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20109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473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類似団体・全国・県平均より少ない人数である。</a:t>
          </a:r>
        </a:p>
        <a:p>
          <a:r>
            <a:rPr kumimoji="1" lang="ja-JP" altLang="en-US" sz="1300">
              <a:latin typeface="ＭＳ Ｐゴシック" panose="020B0600070205080204" pitchFamily="50" charset="-128"/>
              <a:ea typeface="ＭＳ Ｐゴシック" panose="020B0600070205080204" pitchFamily="50" charset="-128"/>
            </a:rPr>
            <a:t>　定員適正化計画に基づき、事務事業の再編・整理、組織機構の弾力化等により計画的に職員数の削減を行ってきたが、市民ニーズに的確に応えることができるよう、適正な人員配置を進めたことで職員数が微増傾向にある。</a:t>
          </a:r>
        </a:p>
        <a:p>
          <a:r>
            <a:rPr kumimoji="1" lang="ja-JP" altLang="en-US" sz="1300">
              <a:latin typeface="ＭＳ Ｐゴシック" panose="020B0600070205080204" pitchFamily="50" charset="-128"/>
              <a:ea typeface="ＭＳ Ｐゴシック" panose="020B0600070205080204" pitchFamily="50" charset="-128"/>
            </a:rPr>
            <a:t>　今後も職員の質の向上に努めつつ適正な職員規模の管理に努める。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45176</xdr:rowOff>
    </xdr:from>
    <xdr:to>
      <xdr:col>81</xdr:col>
      <xdr:colOff>44450</xdr:colOff>
      <xdr:row>59</xdr:row>
      <xdr:rowOff>76200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607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21046</xdr:rowOff>
    </xdr:from>
    <xdr:to>
      <xdr:col>77</xdr:col>
      <xdr:colOff>44450</xdr:colOff>
      <xdr:row>59</xdr:row>
      <xdr:rowOff>45176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365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10704</xdr:rowOff>
    </xdr:from>
    <xdr:to>
      <xdr:col>72</xdr:col>
      <xdr:colOff>203200</xdr:colOff>
      <xdr:row>59</xdr:row>
      <xdr:rowOff>21046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2625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168366</xdr:rowOff>
    </xdr:from>
    <xdr:to>
      <xdr:col>68</xdr:col>
      <xdr:colOff>152400</xdr:colOff>
      <xdr:row>59</xdr:row>
      <xdr:rowOff>10704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1246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41927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165826</xdr:rowOff>
    </xdr:from>
    <xdr:to>
      <xdr:col>77</xdr:col>
      <xdr:colOff>95250</xdr:colOff>
      <xdr:row>59</xdr:row>
      <xdr:rowOff>95976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106153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141696</xdr:rowOff>
    </xdr:from>
    <xdr:to>
      <xdr:col>73</xdr:col>
      <xdr:colOff>44450</xdr:colOff>
      <xdr:row>59</xdr:row>
      <xdr:rowOff>71846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82023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131354</xdr:rowOff>
    </xdr:from>
    <xdr:to>
      <xdr:col>68</xdr:col>
      <xdr:colOff>203200</xdr:colOff>
      <xdr:row>59</xdr:row>
      <xdr:rowOff>61504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71681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117566</xdr:rowOff>
    </xdr:from>
    <xdr:to>
      <xdr:col>64</xdr:col>
      <xdr:colOff>152400</xdr:colOff>
      <xdr:row>59</xdr:row>
      <xdr:rowOff>47716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57893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類似団体・全国平均より低く、県平均より高い割合である。</a:t>
          </a:r>
        </a:p>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ポイント減少した要因としては、テールヘビー償還の最終年度に伴う元利償還金の減少等によるものである。</a:t>
          </a:r>
        </a:p>
        <a:p>
          <a:r>
            <a:rPr kumimoji="1" lang="ja-JP" altLang="en-US" sz="1300">
              <a:latin typeface="ＭＳ Ｐゴシック" panose="020B0600070205080204" pitchFamily="50" charset="-128"/>
              <a:ea typeface="ＭＳ Ｐゴシック" panose="020B0600070205080204" pitchFamily="50" charset="-128"/>
            </a:rPr>
            <a:t>　引き続き、負担を次世代に先送りすることがないよう、節度ある借入に努める。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124178</xdr:rowOff>
    </xdr:from>
    <xdr:to>
      <xdr:col>81</xdr:col>
      <xdr:colOff>44450</xdr:colOff>
      <xdr:row>40</xdr:row>
      <xdr:rowOff>73378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8107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3528</xdr:rowOff>
    </xdr:from>
    <xdr:to>
      <xdr:col>77</xdr:col>
      <xdr:colOff>44450</xdr:colOff>
      <xdr:row>40</xdr:row>
      <xdr:rowOff>73378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6900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105128</xdr:rowOff>
    </xdr:from>
    <xdr:to>
      <xdr:col>72</xdr:col>
      <xdr:colOff>203200</xdr:colOff>
      <xdr:row>39</xdr:row>
      <xdr:rowOff>3528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4487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37</xdr:row>
      <xdr:rowOff>105128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180667"/>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73378</xdr:rowOff>
    </xdr:from>
    <xdr:to>
      <xdr:col>81</xdr:col>
      <xdr:colOff>95250</xdr:colOff>
      <xdr:row>40</xdr:row>
      <xdr:rowOff>3528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89905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124178</xdr:rowOff>
    </xdr:from>
    <xdr:to>
      <xdr:col>73</xdr:col>
      <xdr:colOff>44450</xdr:colOff>
      <xdr:row>39</xdr:row>
      <xdr:rowOff>54328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64505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54328</xdr:rowOff>
    </xdr:from>
    <xdr:to>
      <xdr:col>68</xdr:col>
      <xdr:colOff>203200</xdr:colOff>
      <xdr:row>37</xdr:row>
      <xdr:rowOff>155928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166105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将来負担比率は例年算定されていない。</a:t>
          </a:r>
        </a:p>
        <a:p>
          <a:r>
            <a:rPr kumimoji="1" lang="ja-JP" altLang="en-US" sz="1300">
              <a:latin typeface="ＭＳ Ｐゴシック" panose="020B0600070205080204" pitchFamily="50" charset="-128"/>
              <a:ea typeface="ＭＳ Ｐゴシック" panose="020B0600070205080204" pitchFamily="50" charset="-128"/>
            </a:rPr>
            <a:t>　今後も次世代へ過大な負担を残さぬよう、新規事業実施の精査、地方債の利率や償還方法の見直し等を行うことで健全な財政を維持していく。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144,940
141,057
87.81
66,409,484
62,725,002
3,495,276
29,861,631
22,210,935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類似団体より高く、全国・県平均より低い。</a:t>
          </a:r>
        </a:p>
        <a:p>
          <a:r>
            <a:rPr kumimoji="1" lang="ja-JP" altLang="en-US" sz="1300">
              <a:latin typeface="ＭＳ Ｐゴシック" panose="020B0600070205080204" pitchFamily="50" charset="-128"/>
              <a:ea typeface="ＭＳ Ｐゴシック" panose="020B0600070205080204" pitchFamily="50" charset="-128"/>
            </a:rPr>
            <a:t>　定員適正化計画に基づき、事務事業の再編・整理、組織機構の弾力化等により計画的に職員数の削減を行ってきたが、市民ニーズに的確に応えることができるよう、適正な人員配置を進めたことで職員数が微増傾向にある。</a:t>
          </a:r>
        </a:p>
        <a:p>
          <a:r>
            <a:rPr kumimoji="1" lang="ja-JP" altLang="en-US" sz="1300">
              <a:latin typeface="ＭＳ Ｐゴシック" panose="020B0600070205080204" pitchFamily="50" charset="-128"/>
              <a:ea typeface="ＭＳ Ｐゴシック" panose="020B0600070205080204" pitchFamily="50" charset="-128"/>
            </a:rPr>
            <a:t>　今後も職員の質の向上に努めつつ適正な職員規模の管理に努める。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45357</xdr:rowOff>
    </xdr:from>
    <xdr:to>
      <xdr:col>24</xdr:col>
      <xdr:colOff>25400</xdr:colOff>
      <xdr:row>38</xdr:row>
      <xdr:rowOff>78015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604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53522</xdr:rowOff>
    </xdr:from>
    <xdr:to>
      <xdr:col>19</xdr:col>
      <xdr:colOff>187325</xdr:colOff>
      <xdr:row>38</xdr:row>
      <xdr:rowOff>45357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971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53522</xdr:rowOff>
    </xdr:from>
    <xdr:to>
      <xdr:col>15</xdr:col>
      <xdr:colOff>98425</xdr:colOff>
      <xdr:row>39</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97172"/>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39</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82872"/>
          <a:ext cx="8890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27215</xdr:rowOff>
    </xdr:from>
    <xdr:to>
      <xdr:col>24</xdr:col>
      <xdr:colOff>76200</xdr:colOff>
      <xdr:row>38</xdr:row>
      <xdr:rowOff>128815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170742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166007</xdr:rowOff>
    </xdr:from>
    <xdr:to>
      <xdr:col>20</xdr:col>
      <xdr:colOff>38100</xdr:colOff>
      <xdr:row>38</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80934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2722</xdr:rowOff>
    </xdr:from>
    <xdr:to>
      <xdr:col>15</xdr:col>
      <xdr:colOff>149225</xdr:colOff>
      <xdr:row>37</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1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157843</xdr:rowOff>
    </xdr:from>
    <xdr:to>
      <xdr:col>11</xdr:col>
      <xdr:colOff>60325</xdr:colOff>
      <xdr:row>39</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72770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類似団体・全国・県平均より高い割合である。</a:t>
          </a:r>
        </a:p>
        <a:p>
          <a:r>
            <a:rPr kumimoji="1" lang="ja-JP" altLang="en-US" sz="1300">
              <a:latin typeface="ＭＳ Ｐゴシック" panose="020B0600070205080204" pitchFamily="50" charset="-128"/>
              <a:ea typeface="ＭＳ Ｐゴシック" panose="020B0600070205080204" pitchFamily="50" charset="-128"/>
            </a:rPr>
            <a:t>　要因は、施設の指定管理をはじめとした民間委託費用の増や光熱水費の増等が考えられる。</a:t>
          </a:r>
        </a:p>
        <a:p>
          <a:r>
            <a:rPr kumimoji="1" lang="ja-JP" altLang="en-US" sz="1300">
              <a:latin typeface="ＭＳ Ｐゴシック" panose="020B0600070205080204" pitchFamily="50" charset="-128"/>
              <a:ea typeface="ＭＳ Ｐゴシック" panose="020B0600070205080204" pitchFamily="50" charset="-128"/>
            </a:rPr>
            <a:t>　今後、実施事業の見直しや運営体制の見直し等により物件費の抑制に努める。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39914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93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18</xdr:row>
      <xdr:rowOff>7257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083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18</xdr:row>
      <xdr:rowOff>18143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08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159657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04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類似団体・全国・県平均より高い。</a:t>
          </a:r>
        </a:p>
        <a:p>
          <a:r>
            <a:rPr kumimoji="1" lang="ja-JP" altLang="en-US" sz="1300">
              <a:latin typeface="ＭＳ Ｐゴシック" panose="020B0600070205080204" pitchFamily="50" charset="-128"/>
              <a:ea typeface="ＭＳ Ｐゴシック" panose="020B0600070205080204" pitchFamily="50" charset="-128"/>
            </a:rPr>
            <a:t>　要因は、障害者に対する自立支援介護・訓練等給付費や住民税非課税世帯に対する価格高騰重点支援給付金給付事業給付費の増加等によるものである。</a:t>
          </a:r>
        </a:p>
        <a:p>
          <a:r>
            <a:rPr kumimoji="1" lang="ja-JP" altLang="en-US" sz="1300">
              <a:latin typeface="ＭＳ Ｐゴシック" panose="020B0600070205080204" pitchFamily="50" charset="-128"/>
              <a:ea typeface="ＭＳ Ｐゴシック" panose="020B0600070205080204" pitchFamily="50" charset="-128"/>
            </a:rPr>
            <a:t>　今後、資格審査の適正化や独自事業の見直し等により、適切な水準の維持に努める。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31750</xdr:rowOff>
    </xdr:from>
    <xdr:to>
      <xdr:col>24</xdr:col>
      <xdr:colOff>25400</xdr:colOff>
      <xdr:row>59</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758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58</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853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59</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80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類似団体・全国平均・県平均より高い。　</a:t>
          </a:r>
        </a:p>
        <a:p>
          <a:r>
            <a:rPr kumimoji="1" lang="ja-JP" altLang="en-US" sz="1300">
              <a:latin typeface="ＭＳ Ｐゴシック" panose="020B0600070205080204" pitchFamily="50" charset="-128"/>
              <a:ea typeface="ＭＳ Ｐゴシック" panose="020B0600070205080204" pitchFamily="50" charset="-128"/>
            </a:rPr>
            <a:t>　国民健康保険特別会計への繰出金が減少していく一方、高齢化の進展及び医療の高度化等に伴う介護保険特別会計や後期高齢者医療特別会計への繰出金等の増加が引き続き見込まれる。</a:t>
          </a:r>
        </a:p>
        <a:p>
          <a:r>
            <a:rPr kumimoji="1" lang="ja-JP" altLang="en-US" sz="1300">
              <a:latin typeface="ＭＳ Ｐゴシック" panose="020B0600070205080204" pitchFamily="50" charset="-128"/>
              <a:ea typeface="ＭＳ Ｐゴシック" panose="020B0600070205080204" pitchFamily="50" charset="-128"/>
            </a:rPr>
            <a:t>　今後、全体的なコストを意識しながら、適切な保険料や使用料を設定する等、各特別会計の健全な財政運営に努める。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152400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33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38100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59</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822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類似団体・全国・県平均より低い。</a:t>
          </a:r>
        </a:p>
        <a:p>
          <a:r>
            <a:rPr kumimoji="1" lang="ja-JP" altLang="en-US" sz="1300">
              <a:latin typeface="ＭＳ Ｐゴシック" panose="020B0600070205080204" pitchFamily="50" charset="-128"/>
              <a:ea typeface="ＭＳ Ｐゴシック" panose="020B0600070205080204" pitchFamily="50" charset="-128"/>
            </a:rPr>
            <a:t>　要因は、一部事務組合に対する負担金が少ないことや、市から支出する補助金・負担金を定期的に見直していることが考えられる。</a:t>
          </a:r>
        </a:p>
        <a:p>
          <a:r>
            <a:rPr kumimoji="1" lang="ja-JP" altLang="en-US" sz="1300">
              <a:latin typeface="ＭＳ Ｐゴシック" panose="020B0600070205080204" pitchFamily="50" charset="-128"/>
              <a:ea typeface="ＭＳ Ｐゴシック" panose="020B0600070205080204" pitchFamily="50" charset="-128"/>
            </a:rPr>
            <a:t>　今後も引き続き、公益性や費用対効果等を考慮しながら、定期的に補助金・負担金の見直しや廃止に努める。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48623</xdr:rowOff>
    </xdr:from>
    <xdr:to>
      <xdr:col>82</xdr:col>
      <xdr:colOff>107950</xdr:colOff>
      <xdr:row>40</xdr:row>
      <xdr:rowOff>169454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877923"/>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141531</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699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169454</xdr:rowOff>
    </xdr:from>
    <xdr:to>
      <xdr:col>82</xdr:col>
      <xdr:colOff>196850</xdr:colOff>
      <xdr:row>40</xdr:row>
      <xdr:rowOff>169454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702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135000</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62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48623</xdr:rowOff>
    </xdr:from>
    <xdr:to>
      <xdr:col>82</xdr:col>
      <xdr:colOff>196850</xdr:colOff>
      <xdr:row>34</xdr:row>
      <xdr:rowOff>48623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877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74749</xdr:rowOff>
    </xdr:from>
    <xdr:to>
      <xdr:col>82</xdr:col>
      <xdr:colOff>107950</xdr:colOff>
      <xdr:row>34</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59040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74749</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4782800" y="58648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131717</xdr:rowOff>
    </xdr:from>
    <xdr:to>
      <xdr:col>78</xdr:col>
      <xdr:colOff>120650</xdr:colOff>
      <xdr:row>37</xdr:row>
      <xdr:rowOff>61867</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46644</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9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81280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893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85997</xdr:rowOff>
    </xdr:from>
    <xdr:to>
      <xdr:col>74</xdr:col>
      <xdr:colOff>31750</xdr:colOff>
      <xdr:row>37</xdr:row>
      <xdr:rowOff>16147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924</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128633</xdr:rowOff>
    </xdr:from>
    <xdr:to>
      <xdr:col>69</xdr:col>
      <xdr:colOff>92075</xdr:colOff>
      <xdr:row>34</xdr:row>
      <xdr:rowOff>81280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578648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131717</xdr:rowOff>
    </xdr:from>
    <xdr:to>
      <xdr:col>69</xdr:col>
      <xdr:colOff>142875</xdr:colOff>
      <xdr:row>37</xdr:row>
      <xdr:rowOff>61867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46644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79466</xdr:rowOff>
    </xdr:from>
    <xdr:to>
      <xdr:col>65</xdr:col>
      <xdr:colOff>53975</xdr:colOff>
      <xdr:row>37</xdr:row>
      <xdr:rowOff>9616</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165843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110507</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23949</xdr:rowOff>
    </xdr:from>
    <xdr:to>
      <xdr:col>78</xdr:col>
      <xdr:colOff>120650</xdr:colOff>
      <xdr:row>34</xdr:row>
      <xdr:rowOff>125549</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135726</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62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77833</xdr:rowOff>
    </xdr:from>
    <xdr:to>
      <xdr:col>65</xdr:col>
      <xdr:colOff>53975</xdr:colOff>
      <xdr:row>34</xdr:row>
      <xdr:rowOff>7983</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57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18160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50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類似団体・全国平均・県平均より高い。</a:t>
          </a:r>
        </a:p>
        <a:p>
          <a:r>
            <a:rPr kumimoji="1" lang="ja-JP" altLang="en-US" sz="1300">
              <a:latin typeface="ＭＳ Ｐゴシック" panose="020B0600070205080204" pitchFamily="50" charset="-128"/>
              <a:ea typeface="ＭＳ Ｐゴシック" panose="020B0600070205080204" pitchFamily="50" charset="-128"/>
            </a:rPr>
            <a:t>　将来の公債費の縮減のために行ったテールヘビー償還により高くなっていたが、令和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年度が最終年度であり、テールヘビー償還額が過去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カ年より小さかったため、前年度比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今後も交付税算入のある有利な地方債に厳選した借入等により、公債費の抑制に努める。</a:t>
          </a: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100874</xdr:rowOff>
    </xdr:from>
    <xdr:to>
      <xdr:col>24</xdr:col>
      <xdr:colOff>25400</xdr:colOff>
      <xdr:row>79</xdr:row>
      <xdr:rowOff>53521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473974"/>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53521</xdr:rowOff>
    </xdr:from>
    <xdr:to>
      <xdr:col>19</xdr:col>
      <xdr:colOff>187325</xdr:colOff>
      <xdr:row>79</xdr:row>
      <xdr:rowOff>53521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598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53521</xdr:rowOff>
    </xdr:from>
    <xdr:to>
      <xdr:col>15</xdr:col>
      <xdr:colOff>98425</xdr:colOff>
      <xdr:row>80</xdr:row>
      <xdr:rowOff>78014</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5980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61686</xdr:rowOff>
    </xdr:from>
    <xdr:to>
      <xdr:col>11</xdr:col>
      <xdr:colOff>9525</xdr:colOff>
      <xdr:row>80</xdr:row>
      <xdr:rowOff>78014</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434786"/>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50074</xdr:rowOff>
    </xdr:from>
    <xdr:to>
      <xdr:col>24</xdr:col>
      <xdr:colOff>76200</xdr:colOff>
      <xdr:row>78</xdr:row>
      <xdr:rowOff>151674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22151</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2721</xdr:rowOff>
    </xdr:from>
    <xdr:to>
      <xdr:col>20</xdr:col>
      <xdr:colOff>38100</xdr:colOff>
      <xdr:row>79</xdr:row>
      <xdr:rowOff>104321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89098</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27214</xdr:rowOff>
    </xdr:from>
    <xdr:to>
      <xdr:col>11</xdr:col>
      <xdr:colOff>60325</xdr:colOff>
      <xdr:row>80</xdr:row>
      <xdr:rowOff>128814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113591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類似団体・県平均より高く、全国平均と同比率。　</a:t>
          </a:r>
        </a:p>
        <a:p>
          <a:r>
            <a:rPr kumimoji="1" lang="ja-JP" altLang="en-US" sz="1300">
              <a:latin typeface="ＭＳ Ｐゴシック" panose="020B0600070205080204" pitchFamily="50" charset="-128"/>
              <a:ea typeface="ＭＳ Ｐゴシック" panose="020B0600070205080204" pitchFamily="50" charset="-128"/>
            </a:rPr>
            <a:t>　対前年度比で増加している要因は、住民税非課税世帯に対する価格高騰重点支援給付金給付事業に伴う扶助費の増が影響している。</a:t>
          </a:r>
        </a:p>
        <a:p>
          <a:r>
            <a:rPr kumimoji="1" lang="ja-JP" altLang="en-US" sz="1300">
              <a:latin typeface="ＭＳ Ｐゴシック" panose="020B0600070205080204" pitchFamily="50" charset="-128"/>
              <a:ea typeface="ＭＳ Ｐゴシック" panose="020B0600070205080204" pitchFamily="50" charset="-128"/>
            </a:rPr>
            <a:t>　今後、引き続き実施事業の見直し等を行うことで、健全な財政運営に努める。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00289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18415</xdr:rowOff>
    </xdr:from>
    <xdr:to>
      <xdr:col>78</xdr:col>
      <xdr:colOff>69850</xdr:colOff>
      <xdr:row>75</xdr:row>
      <xdr:rowOff>144145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705715"/>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18415</xdr:rowOff>
    </xdr:from>
    <xdr:to>
      <xdr:col>73</xdr:col>
      <xdr:colOff>180975</xdr:colOff>
      <xdr:row>75</xdr:row>
      <xdr:rowOff>161289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705715"/>
          <a:ext cx="889000" cy="3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6986</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30200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8272</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03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139065</xdr:rowOff>
    </xdr:from>
    <xdr:to>
      <xdr:col>74</xdr:col>
      <xdr:colOff>31750</xdr:colOff>
      <xdr:row>74</xdr:row>
      <xdr:rowOff>69215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6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79392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42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127635</xdr:rowOff>
    </xdr:from>
    <xdr:to>
      <xdr:col>65</xdr:col>
      <xdr:colOff>53975</xdr:colOff>
      <xdr:row>76</xdr:row>
      <xdr:rowOff>57786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67962</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123171</xdr:rowOff>
    </xdr:from>
    <xdr:to>
      <xdr:col>29</xdr:col>
      <xdr:colOff>127000</xdr:colOff>
      <xdr:row>18</xdr:row>
      <xdr:rowOff>112713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8196"/>
          <a:ext cx="0" cy="10182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122890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112713</xdr:rowOff>
    </xdr:from>
    <xdr:to>
      <xdr:col>30</xdr:col>
      <xdr:colOff>25400</xdr:colOff>
      <xdr:row>18</xdr:row>
      <xdr:rowOff>112713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4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38098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123171</xdr:rowOff>
    </xdr:from>
    <xdr:to>
      <xdr:col>30</xdr:col>
      <xdr:colOff>25400</xdr:colOff>
      <xdr:row>12</xdr:row>
      <xdr:rowOff>123171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81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112713</xdr:rowOff>
    </xdr:from>
    <xdr:to>
      <xdr:col>29</xdr:col>
      <xdr:colOff>127000</xdr:colOff>
      <xdr:row>18</xdr:row>
      <xdr:rowOff>143764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6438"/>
          <a:ext cx="647700" cy="31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77373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96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60846</xdr:rowOff>
    </xdr:from>
    <xdr:to>
      <xdr:col>29</xdr:col>
      <xdr:colOff>177800</xdr:colOff>
      <xdr:row>16</xdr:row>
      <xdr:rowOff>162446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1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143764</xdr:rowOff>
    </xdr:from>
    <xdr:to>
      <xdr:col>26</xdr:col>
      <xdr:colOff>50800</xdr:colOff>
      <xdr:row>18</xdr:row>
      <xdr:rowOff>152279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7489"/>
          <a:ext cx="698500" cy="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93631</xdr:rowOff>
    </xdr:from>
    <xdr:to>
      <xdr:col>26</xdr:col>
      <xdr:colOff>101600</xdr:colOff>
      <xdr:row>17</xdr:row>
      <xdr:rowOff>23781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33958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5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152279</xdr:rowOff>
    </xdr:from>
    <xdr:to>
      <xdr:col>22</xdr:col>
      <xdr:colOff>114300</xdr:colOff>
      <xdr:row>18</xdr:row>
      <xdr:rowOff>165976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6004"/>
          <a:ext cx="698500" cy="13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103156</xdr:rowOff>
    </xdr:from>
    <xdr:to>
      <xdr:col>22</xdr:col>
      <xdr:colOff>165100</xdr:colOff>
      <xdr:row>17</xdr:row>
      <xdr:rowOff>33306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43483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165976</xdr:rowOff>
    </xdr:from>
    <xdr:to>
      <xdr:col>18</xdr:col>
      <xdr:colOff>177800</xdr:colOff>
      <xdr:row>19</xdr:row>
      <xdr:rowOff>52724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9701"/>
          <a:ext cx="698500" cy="58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163906</xdr:rowOff>
    </xdr:from>
    <xdr:to>
      <xdr:col>19</xdr:col>
      <xdr:colOff>38100</xdr:colOff>
      <xdr:row>17</xdr:row>
      <xdr:rowOff>94056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104233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13564</xdr:rowOff>
    </xdr:from>
    <xdr:to>
      <xdr:col>15</xdr:col>
      <xdr:colOff>101600</xdr:colOff>
      <xdr:row>17</xdr:row>
      <xdr:rowOff>115164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125341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61913</xdr:rowOff>
    </xdr:from>
    <xdr:to>
      <xdr:col>29</xdr:col>
      <xdr:colOff>177800</xdr:colOff>
      <xdr:row>18</xdr:row>
      <xdr:rowOff>163513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141940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92964</xdr:rowOff>
    </xdr:from>
    <xdr:to>
      <xdr:col>26</xdr:col>
      <xdr:colOff>101600</xdr:colOff>
      <xdr:row>19</xdr:row>
      <xdr:rowOff>23114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7891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101479</xdr:rowOff>
    </xdr:from>
    <xdr:to>
      <xdr:col>22</xdr:col>
      <xdr:colOff>165100</xdr:colOff>
      <xdr:row>19</xdr:row>
      <xdr:rowOff>31629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5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16406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115176</xdr:rowOff>
    </xdr:from>
    <xdr:to>
      <xdr:col>19</xdr:col>
      <xdr:colOff>38100</xdr:colOff>
      <xdr:row>19</xdr:row>
      <xdr:rowOff>45326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8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30103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1924</xdr:rowOff>
    </xdr:from>
    <xdr:to>
      <xdr:col>15</xdr:col>
      <xdr:colOff>101600</xdr:colOff>
      <xdr:row>19</xdr:row>
      <xdr:rowOff>103524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88301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104415</xdr:rowOff>
    </xdr:from>
    <xdr:to>
      <xdr:col>29</xdr:col>
      <xdr:colOff>127000</xdr:colOff>
      <xdr:row>37</xdr:row>
      <xdr:rowOff>24495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57665"/>
          <a:ext cx="647700" cy="91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104415</xdr:rowOff>
    </xdr:from>
    <xdr:to>
      <xdr:col>26</xdr:col>
      <xdr:colOff>50800</xdr:colOff>
      <xdr:row>36</xdr:row>
      <xdr:rowOff>123068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57665"/>
          <a:ext cx="698500" cy="1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905</xdr:rowOff>
    </xdr:from>
    <xdr:to>
      <xdr:col>22</xdr:col>
      <xdr:colOff>114300</xdr:colOff>
      <xdr:row>36</xdr:row>
      <xdr:rowOff>123068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54155"/>
          <a:ext cx="698500" cy="122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905</xdr:rowOff>
    </xdr:from>
    <xdr:to>
      <xdr:col>18</xdr:col>
      <xdr:colOff>177800</xdr:colOff>
      <xdr:row>38</xdr:row>
      <xdr:rowOff>36978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54155"/>
          <a:ext cx="698500" cy="550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145145</xdr:rowOff>
    </xdr:from>
    <xdr:to>
      <xdr:col>29</xdr:col>
      <xdr:colOff>177800</xdr:colOff>
      <xdr:row>37</xdr:row>
      <xdr:rowOff>75295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98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117222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7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53615</xdr:rowOff>
    </xdr:from>
    <xdr:to>
      <xdr:col>26</xdr:col>
      <xdr:colOff>101600</xdr:colOff>
      <xdr:row>36</xdr:row>
      <xdr:rowOff>155215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0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139992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9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72268</xdr:rowOff>
    </xdr:from>
    <xdr:to>
      <xdr:col>22</xdr:col>
      <xdr:colOff>165100</xdr:colOff>
      <xdr:row>37</xdr:row>
      <xdr:rowOff>2418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5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158645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1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293005</xdr:rowOff>
    </xdr:from>
    <xdr:to>
      <xdr:col>19</xdr:col>
      <xdr:colOff>38100</xdr:colOff>
      <xdr:row>36</xdr:row>
      <xdr:rowOff>51705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3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61882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7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329078</xdr:rowOff>
    </xdr:from>
    <xdr:to>
      <xdr:col>15</xdr:col>
      <xdr:colOff>101600</xdr:colOff>
      <xdr:row>38</xdr:row>
      <xdr:rowOff>87778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53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72555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144,940
141,057
87.81
66,409,484
62,725,002
3,495,276
29,861,631
22,210,935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116317</xdr:rowOff>
    </xdr:from>
    <xdr:to>
      <xdr:col>24</xdr:col>
      <xdr:colOff>62865</xdr:colOff>
      <xdr:row>37</xdr:row>
      <xdr:rowOff>112888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8367"/>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116715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6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112888</xdr:rowOff>
    </xdr:from>
    <xdr:to>
      <xdr:col>24</xdr:col>
      <xdr:colOff>152400</xdr:colOff>
      <xdr:row>37</xdr:row>
      <xdr:rowOff>112888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5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62994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116317</xdr:rowOff>
    </xdr:from>
    <xdr:to>
      <xdr:col>24</xdr:col>
      <xdr:colOff>152400</xdr:colOff>
      <xdr:row>29</xdr:row>
      <xdr:rowOff>116317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8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103124</xdr:rowOff>
    </xdr:from>
    <xdr:to>
      <xdr:col>24</xdr:col>
      <xdr:colOff>63500</xdr:colOff>
      <xdr:row>36</xdr:row>
      <xdr:rowOff>118995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5324"/>
          <a:ext cx="8382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60473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8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37596</xdr:rowOff>
    </xdr:from>
    <xdr:to>
      <xdr:col>24</xdr:col>
      <xdr:colOff>114300</xdr:colOff>
      <xdr:row>34</xdr:row>
      <xdr:rowOff>139196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118995</xdr:rowOff>
    </xdr:from>
    <xdr:to>
      <xdr:col>19</xdr:col>
      <xdr:colOff>177800</xdr:colOff>
      <xdr:row>36</xdr:row>
      <xdr:rowOff>143390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1195"/>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48177</xdr:rowOff>
    </xdr:from>
    <xdr:to>
      <xdr:col>20</xdr:col>
      <xdr:colOff>38100</xdr:colOff>
      <xdr:row>34</xdr:row>
      <xdr:rowOff>149777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166304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143390</xdr:rowOff>
    </xdr:from>
    <xdr:to>
      <xdr:col>15</xdr:col>
      <xdr:colOff>50800</xdr:colOff>
      <xdr:row>36</xdr:row>
      <xdr:rowOff>157988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5590"/>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48699</xdr:rowOff>
    </xdr:from>
    <xdr:to>
      <xdr:col>15</xdr:col>
      <xdr:colOff>101600</xdr:colOff>
      <xdr:row>34</xdr:row>
      <xdr:rowOff>150299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166826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157988</xdr:rowOff>
    </xdr:from>
    <xdr:to>
      <xdr:col>10</xdr:col>
      <xdr:colOff>114300</xdr:colOff>
      <xdr:row>38</xdr:row>
      <xdr:rowOff>84150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0188"/>
          <a:ext cx="889000" cy="26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142947</xdr:rowOff>
    </xdr:from>
    <xdr:to>
      <xdr:col>10</xdr:col>
      <xdr:colOff>165100</xdr:colOff>
      <xdr:row>35</xdr:row>
      <xdr:rowOff>73097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89624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17936</xdr:rowOff>
    </xdr:from>
    <xdr:to>
      <xdr:col>6</xdr:col>
      <xdr:colOff>38100</xdr:colOff>
      <xdr:row>36</xdr:row>
      <xdr:rowOff>119536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136063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52324</xdr:rowOff>
    </xdr:from>
    <xdr:to>
      <xdr:col>24</xdr:col>
      <xdr:colOff>114300</xdr:colOff>
      <xdr:row>36</xdr:row>
      <xdr:rowOff>153924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30751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68195</xdr:rowOff>
    </xdr:from>
    <xdr:to>
      <xdr:col>20</xdr:col>
      <xdr:colOff>38100</xdr:colOff>
      <xdr:row>36</xdr:row>
      <xdr:rowOff>169795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160922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3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92590</xdr:rowOff>
    </xdr:from>
    <xdr:to>
      <xdr:col>15</xdr:col>
      <xdr:colOff>101600</xdr:colOff>
      <xdr:row>37</xdr:row>
      <xdr:rowOff>22740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13867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107188</xdr:rowOff>
    </xdr:from>
    <xdr:to>
      <xdr:col>10</xdr:col>
      <xdr:colOff>165100</xdr:colOff>
      <xdr:row>37</xdr:row>
      <xdr:rowOff>37338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28465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33350</xdr:rowOff>
    </xdr:from>
    <xdr:to>
      <xdr:col>6</xdr:col>
      <xdr:colOff>38100</xdr:colOff>
      <xdr:row>38</xdr:row>
      <xdr:rowOff>134950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126077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70042</xdr:rowOff>
    </xdr:from>
    <xdr:to>
      <xdr:col>24</xdr:col>
      <xdr:colOff>63500</xdr:colOff>
      <xdr:row>54</xdr:row>
      <xdr:rowOff>136238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28342"/>
          <a:ext cx="838200" cy="6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136238</xdr:rowOff>
    </xdr:from>
    <xdr:to>
      <xdr:col>19</xdr:col>
      <xdr:colOff>177800</xdr:colOff>
      <xdr:row>56</xdr:row>
      <xdr:rowOff>92315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94538"/>
          <a:ext cx="889000" cy="29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119452</xdr:rowOff>
    </xdr:from>
    <xdr:to>
      <xdr:col>15</xdr:col>
      <xdr:colOff>50800</xdr:colOff>
      <xdr:row>56</xdr:row>
      <xdr:rowOff>92315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549202"/>
          <a:ext cx="889000" cy="14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119452</xdr:rowOff>
    </xdr:from>
    <xdr:to>
      <xdr:col>10</xdr:col>
      <xdr:colOff>114300</xdr:colOff>
      <xdr:row>57</xdr:row>
      <xdr:rowOff>51167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49202"/>
          <a:ext cx="889000" cy="27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19242</xdr:rowOff>
    </xdr:from>
    <xdr:to>
      <xdr:col>24</xdr:col>
      <xdr:colOff>114300</xdr:colOff>
      <xdr:row>54</xdr:row>
      <xdr:rowOff>120842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42119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2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85438</xdr:rowOff>
    </xdr:from>
    <xdr:to>
      <xdr:col>20</xdr:col>
      <xdr:colOff>38100</xdr:colOff>
      <xdr:row>55</xdr:row>
      <xdr:rowOff>15588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4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6715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41515</xdr:rowOff>
    </xdr:from>
    <xdr:to>
      <xdr:col>15</xdr:col>
      <xdr:colOff>101600</xdr:colOff>
      <xdr:row>56</xdr:row>
      <xdr:rowOff>143115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134242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68652</xdr:rowOff>
    </xdr:from>
    <xdr:to>
      <xdr:col>10</xdr:col>
      <xdr:colOff>165100</xdr:colOff>
      <xdr:row>55</xdr:row>
      <xdr:rowOff>170252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15329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7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367</xdr:rowOff>
    </xdr:from>
    <xdr:to>
      <xdr:col>6</xdr:col>
      <xdr:colOff>38100</xdr:colOff>
      <xdr:row>57</xdr:row>
      <xdr:rowOff>101967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7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93094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68835</xdr:rowOff>
    </xdr:from>
    <xdr:to>
      <xdr:col>24</xdr:col>
      <xdr:colOff>63500</xdr:colOff>
      <xdr:row>77</xdr:row>
      <xdr:rowOff>91060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70485"/>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68835</xdr:rowOff>
    </xdr:from>
    <xdr:to>
      <xdr:col>19</xdr:col>
      <xdr:colOff>177800</xdr:colOff>
      <xdr:row>77</xdr:row>
      <xdr:rowOff>112013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70485"/>
          <a:ext cx="8890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105156</xdr:rowOff>
    </xdr:from>
    <xdr:to>
      <xdr:col>15</xdr:col>
      <xdr:colOff>50800</xdr:colOff>
      <xdr:row>77</xdr:row>
      <xdr:rowOff>112013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068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4572</xdr:rowOff>
    </xdr:from>
    <xdr:to>
      <xdr:col>10</xdr:col>
      <xdr:colOff>114300</xdr:colOff>
      <xdr:row>77</xdr:row>
      <xdr:rowOff>105156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20622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40260</xdr:rowOff>
    </xdr:from>
    <xdr:to>
      <xdr:col>24</xdr:col>
      <xdr:colOff>114300</xdr:colOff>
      <xdr:row>77</xdr:row>
      <xdr:rowOff>141860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126637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18035</xdr:rowOff>
    </xdr:from>
    <xdr:to>
      <xdr:col>20</xdr:col>
      <xdr:colOff>38100</xdr:colOff>
      <xdr:row>77</xdr:row>
      <xdr:rowOff>119635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110762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61213</xdr:rowOff>
    </xdr:from>
    <xdr:to>
      <xdr:col>15</xdr:col>
      <xdr:colOff>101600</xdr:colOff>
      <xdr:row>77</xdr:row>
      <xdr:rowOff>162813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153940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54356</xdr:rowOff>
    </xdr:from>
    <xdr:to>
      <xdr:col>10</xdr:col>
      <xdr:colOff>165100</xdr:colOff>
      <xdr:row>77</xdr:row>
      <xdr:rowOff>155956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147083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4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125222</xdr:rowOff>
    </xdr:from>
    <xdr:to>
      <xdr:col>6</xdr:col>
      <xdr:colOff>38100</xdr:colOff>
      <xdr:row>77</xdr:row>
      <xdr:rowOff>55372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46499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156868</xdr:rowOff>
    </xdr:from>
    <xdr:to>
      <xdr:col>24</xdr:col>
      <xdr:colOff>62865</xdr:colOff>
      <xdr:row>97</xdr:row>
      <xdr:rowOff>100335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8818"/>
          <a:ext cx="1270" cy="97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104162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100335</xdr:rowOff>
    </xdr:from>
    <xdr:to>
      <xdr:col>24</xdr:col>
      <xdr:colOff>152400</xdr:colOff>
      <xdr:row>97</xdr:row>
      <xdr:rowOff>100335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3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103545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156868</xdr:rowOff>
    </xdr:from>
    <xdr:to>
      <xdr:col>24</xdr:col>
      <xdr:colOff>152400</xdr:colOff>
      <xdr:row>91</xdr:row>
      <xdr:rowOff>156868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64833</xdr:rowOff>
    </xdr:from>
    <xdr:to>
      <xdr:col>24</xdr:col>
      <xdr:colOff>63500</xdr:colOff>
      <xdr:row>96</xdr:row>
      <xdr:rowOff>119766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52583"/>
          <a:ext cx="838200" cy="2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137518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823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114641</xdr:rowOff>
    </xdr:from>
    <xdr:to>
      <xdr:col>24</xdr:col>
      <xdr:colOff>114300</xdr:colOff>
      <xdr:row>95</xdr:row>
      <xdr:rowOff>44791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49884</xdr:rowOff>
    </xdr:from>
    <xdr:to>
      <xdr:col>19</xdr:col>
      <xdr:colOff>177800</xdr:colOff>
      <xdr:row>96</xdr:row>
      <xdr:rowOff>119766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37634"/>
          <a:ext cx="889000" cy="2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136334</xdr:rowOff>
    </xdr:from>
    <xdr:to>
      <xdr:col>20</xdr:col>
      <xdr:colOff>38100</xdr:colOff>
      <xdr:row>96</xdr:row>
      <xdr:rowOff>66484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83011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49884</xdr:rowOff>
    </xdr:from>
    <xdr:to>
      <xdr:col>15</xdr:col>
      <xdr:colOff>50800</xdr:colOff>
      <xdr:row>98</xdr:row>
      <xdr:rowOff>76423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37634"/>
          <a:ext cx="889000" cy="5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29099</xdr:rowOff>
    </xdr:from>
    <xdr:to>
      <xdr:col>15</xdr:col>
      <xdr:colOff>101600</xdr:colOff>
      <xdr:row>94</xdr:row>
      <xdr:rowOff>130699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147226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76423</xdr:rowOff>
    </xdr:from>
    <xdr:to>
      <xdr:col>10</xdr:col>
      <xdr:colOff>114300</xdr:colOff>
      <xdr:row>98</xdr:row>
      <xdr:rowOff>144066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78523"/>
          <a:ext cx="889000" cy="6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53924</xdr:rowOff>
    </xdr:from>
    <xdr:to>
      <xdr:col>10</xdr:col>
      <xdr:colOff>165100</xdr:colOff>
      <xdr:row>97</xdr:row>
      <xdr:rowOff>155524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141546</xdr:rowOff>
    </xdr:from>
    <xdr:to>
      <xdr:col>6</xdr:col>
      <xdr:colOff>38100</xdr:colOff>
      <xdr:row>98</xdr:row>
      <xdr:rowOff>71696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88223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14033</xdr:rowOff>
    </xdr:from>
    <xdr:to>
      <xdr:col>24</xdr:col>
      <xdr:colOff>114300</xdr:colOff>
      <xdr:row>95</xdr:row>
      <xdr:rowOff>115633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163910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8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68966</xdr:rowOff>
    </xdr:from>
    <xdr:to>
      <xdr:col>20</xdr:col>
      <xdr:colOff>38100</xdr:colOff>
      <xdr:row>96</xdr:row>
      <xdr:rowOff>170566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161693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170534</xdr:rowOff>
    </xdr:from>
    <xdr:to>
      <xdr:col>15</xdr:col>
      <xdr:colOff>101600</xdr:colOff>
      <xdr:row>95</xdr:row>
      <xdr:rowOff>100684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91811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7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25623</xdr:rowOff>
    </xdr:from>
    <xdr:to>
      <xdr:col>10</xdr:col>
      <xdr:colOff>165100</xdr:colOff>
      <xdr:row>98</xdr:row>
      <xdr:rowOff>127223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2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118350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93266</xdr:rowOff>
    </xdr:from>
    <xdr:to>
      <xdr:col>6</xdr:col>
      <xdr:colOff>38100</xdr:colOff>
      <xdr:row>99</xdr:row>
      <xdr:rowOff>23416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14543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169070</xdr:rowOff>
    </xdr:from>
    <xdr:to>
      <xdr:col>55</xdr:col>
      <xdr:colOff>0</xdr:colOff>
      <xdr:row>38</xdr:row>
      <xdr:rowOff>53496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512720"/>
          <a:ext cx="838200" cy="5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169070</xdr:rowOff>
    </xdr:from>
    <xdr:to>
      <xdr:col>50</xdr:col>
      <xdr:colOff>114300</xdr:colOff>
      <xdr:row>38</xdr:row>
      <xdr:rowOff>34707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512720"/>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162593</xdr:rowOff>
    </xdr:from>
    <xdr:to>
      <xdr:col>45</xdr:col>
      <xdr:colOff>177800</xdr:colOff>
      <xdr:row>38</xdr:row>
      <xdr:rowOff>34707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77543"/>
          <a:ext cx="889000" cy="10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162593</xdr:rowOff>
    </xdr:from>
    <xdr:to>
      <xdr:col>41</xdr:col>
      <xdr:colOff>50800</xdr:colOff>
      <xdr:row>38</xdr:row>
      <xdr:rowOff>136598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77543"/>
          <a:ext cx="889000" cy="117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2696</xdr:rowOff>
    </xdr:from>
    <xdr:to>
      <xdr:col>55</xdr:col>
      <xdr:colOff>50800</xdr:colOff>
      <xdr:row>38</xdr:row>
      <xdr:rowOff>104296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89073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3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118270</xdr:rowOff>
    </xdr:from>
    <xdr:to>
      <xdr:col>50</xdr:col>
      <xdr:colOff>165100</xdr:colOff>
      <xdr:row>38</xdr:row>
      <xdr:rowOff>48420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6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39547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5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155357</xdr:rowOff>
    </xdr:from>
    <xdr:to>
      <xdr:col>46</xdr:col>
      <xdr:colOff>38100</xdr:colOff>
      <xdr:row>38</xdr:row>
      <xdr:rowOff>85507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76634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111793</xdr:rowOff>
    </xdr:from>
    <xdr:to>
      <xdr:col>41</xdr:col>
      <xdr:colOff>101600</xdr:colOff>
      <xdr:row>32</xdr:row>
      <xdr:rowOff>41943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42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33070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51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85798</xdr:rowOff>
    </xdr:from>
    <xdr:to>
      <xdr:col>36</xdr:col>
      <xdr:colOff>165100</xdr:colOff>
      <xdr:row>39</xdr:row>
      <xdr:rowOff>15948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7075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88303</xdr:rowOff>
    </xdr:from>
    <xdr:to>
      <xdr:col>55</xdr:col>
      <xdr:colOff>0</xdr:colOff>
      <xdr:row>55</xdr:row>
      <xdr:rowOff>132766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003703"/>
          <a:ext cx="838200" cy="5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128969</xdr:rowOff>
    </xdr:from>
    <xdr:to>
      <xdr:col>50</xdr:col>
      <xdr:colOff>114300</xdr:colOff>
      <xdr:row>55</xdr:row>
      <xdr:rowOff>132766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215819"/>
          <a:ext cx="889000" cy="34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128969</xdr:rowOff>
    </xdr:from>
    <xdr:to>
      <xdr:col>45</xdr:col>
      <xdr:colOff>177800</xdr:colOff>
      <xdr:row>54</xdr:row>
      <xdr:rowOff>150558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15819"/>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150558</xdr:rowOff>
    </xdr:from>
    <xdr:to>
      <xdr:col>41</xdr:col>
      <xdr:colOff>50800</xdr:colOff>
      <xdr:row>55</xdr:row>
      <xdr:rowOff>26112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08858"/>
          <a:ext cx="889000" cy="4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37503</xdr:rowOff>
    </xdr:from>
    <xdr:to>
      <xdr:col>55</xdr:col>
      <xdr:colOff>50800</xdr:colOff>
      <xdr:row>52</xdr:row>
      <xdr:rowOff>139103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9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60380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80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81966</xdr:rowOff>
    </xdr:from>
    <xdr:to>
      <xdr:col>50</xdr:col>
      <xdr:colOff>165100</xdr:colOff>
      <xdr:row>56</xdr:row>
      <xdr:rowOff>12116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3243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0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78169</xdr:rowOff>
    </xdr:from>
    <xdr:to>
      <xdr:col>46</xdr:col>
      <xdr:colOff>38100</xdr:colOff>
      <xdr:row>54</xdr:row>
      <xdr:rowOff>8319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16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24846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94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99758</xdr:rowOff>
    </xdr:from>
    <xdr:to>
      <xdr:col>41</xdr:col>
      <xdr:colOff>101600</xdr:colOff>
      <xdr:row>55</xdr:row>
      <xdr:rowOff>29908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46435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146762</xdr:rowOff>
    </xdr:from>
    <xdr:to>
      <xdr:col>36</xdr:col>
      <xdr:colOff>165100</xdr:colOff>
      <xdr:row>55</xdr:row>
      <xdr:rowOff>76912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68039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4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166949</xdr:rowOff>
    </xdr:from>
    <xdr:to>
      <xdr:col>55</xdr:col>
      <xdr:colOff>0</xdr:colOff>
      <xdr:row>78</xdr:row>
      <xdr:rowOff>57266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025699"/>
          <a:ext cx="838200" cy="40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57266</xdr:rowOff>
    </xdr:from>
    <xdr:to>
      <xdr:col>50</xdr:col>
      <xdr:colOff>114300</xdr:colOff>
      <xdr:row>78</xdr:row>
      <xdr:rowOff>84837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30366"/>
          <a:ext cx="889000" cy="2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68354</xdr:rowOff>
    </xdr:from>
    <xdr:to>
      <xdr:col>45</xdr:col>
      <xdr:colOff>177800</xdr:colOff>
      <xdr:row>78</xdr:row>
      <xdr:rowOff>84837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41454"/>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68354</xdr:rowOff>
    </xdr:from>
    <xdr:to>
      <xdr:col>41</xdr:col>
      <xdr:colOff>50800</xdr:colOff>
      <xdr:row>78</xdr:row>
      <xdr:rowOff>108062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41454"/>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116149</xdr:rowOff>
    </xdr:from>
    <xdr:to>
      <xdr:col>55</xdr:col>
      <xdr:colOff>50800</xdr:colOff>
      <xdr:row>76</xdr:row>
      <xdr:rowOff>46299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139026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6466</xdr:rowOff>
    </xdr:from>
    <xdr:to>
      <xdr:col>50</xdr:col>
      <xdr:colOff>165100</xdr:colOff>
      <xdr:row>78</xdr:row>
      <xdr:rowOff>108066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99193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34037</xdr:rowOff>
    </xdr:from>
    <xdr:to>
      <xdr:col>46</xdr:col>
      <xdr:colOff>38100</xdr:colOff>
      <xdr:row>78</xdr:row>
      <xdr:rowOff>135637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126764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9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17554</xdr:rowOff>
    </xdr:from>
    <xdr:to>
      <xdr:col>41</xdr:col>
      <xdr:colOff>101600</xdr:colOff>
      <xdr:row>78</xdr:row>
      <xdr:rowOff>119154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110281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57262</xdr:rowOff>
    </xdr:from>
    <xdr:to>
      <xdr:col>36</xdr:col>
      <xdr:colOff>165100</xdr:colOff>
      <xdr:row>78</xdr:row>
      <xdr:rowOff>158862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149989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161913</xdr:rowOff>
    </xdr:from>
    <xdr:to>
      <xdr:col>55</xdr:col>
      <xdr:colOff>0</xdr:colOff>
      <xdr:row>95</xdr:row>
      <xdr:rowOff>83255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5935313"/>
          <a:ext cx="838200" cy="43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7322</xdr:rowOff>
    </xdr:from>
    <xdr:to>
      <xdr:col>50</xdr:col>
      <xdr:colOff>114300</xdr:colOff>
      <xdr:row>95</xdr:row>
      <xdr:rowOff>83255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780722"/>
          <a:ext cx="889000" cy="59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7322</xdr:rowOff>
    </xdr:from>
    <xdr:to>
      <xdr:col>45</xdr:col>
      <xdr:colOff>177800</xdr:colOff>
      <xdr:row>93</xdr:row>
      <xdr:rowOff>55290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780722"/>
          <a:ext cx="889000" cy="2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55290</xdr:rowOff>
    </xdr:from>
    <xdr:to>
      <xdr:col>41</xdr:col>
      <xdr:colOff>50800</xdr:colOff>
      <xdr:row>94</xdr:row>
      <xdr:rowOff>22485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00140"/>
          <a:ext cx="889000" cy="1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111113</xdr:rowOff>
    </xdr:from>
    <xdr:to>
      <xdr:col>55</xdr:col>
      <xdr:colOff>50800</xdr:colOff>
      <xdr:row>93</xdr:row>
      <xdr:rowOff>41263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8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133990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73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32455</xdr:rowOff>
    </xdr:from>
    <xdr:to>
      <xdr:col>50</xdr:col>
      <xdr:colOff>165100</xdr:colOff>
      <xdr:row>95</xdr:row>
      <xdr:rowOff>134055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3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150582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0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127972</xdr:rowOff>
    </xdr:from>
    <xdr:to>
      <xdr:col>46</xdr:col>
      <xdr:colOff>38100</xdr:colOff>
      <xdr:row>92</xdr:row>
      <xdr:rowOff>58122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72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74649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5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4490</xdr:rowOff>
    </xdr:from>
    <xdr:to>
      <xdr:col>41</xdr:col>
      <xdr:colOff>101600</xdr:colOff>
      <xdr:row>93</xdr:row>
      <xdr:rowOff>106090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122617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2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143135</xdr:rowOff>
    </xdr:from>
    <xdr:to>
      <xdr:col>36</xdr:col>
      <xdr:colOff>165100</xdr:colOff>
      <xdr:row>94</xdr:row>
      <xdr:rowOff>73285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89812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86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22923</xdr:rowOff>
    </xdr:from>
    <xdr:to>
      <xdr:col>85</xdr:col>
      <xdr:colOff>127000</xdr:colOff>
      <xdr:row>75</xdr:row>
      <xdr:rowOff>92437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81673"/>
          <a:ext cx="838200" cy="6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3549</xdr:rowOff>
    </xdr:from>
    <xdr:to>
      <xdr:col>81</xdr:col>
      <xdr:colOff>50800</xdr:colOff>
      <xdr:row>75</xdr:row>
      <xdr:rowOff>22923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62299"/>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126879</xdr:rowOff>
    </xdr:from>
    <xdr:to>
      <xdr:col>76</xdr:col>
      <xdr:colOff>114300</xdr:colOff>
      <xdr:row>75</xdr:row>
      <xdr:rowOff>3549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814179"/>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126879</xdr:rowOff>
    </xdr:from>
    <xdr:to>
      <xdr:col>71</xdr:col>
      <xdr:colOff>177800</xdr:colOff>
      <xdr:row>76</xdr:row>
      <xdr:rowOff>14466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814179"/>
          <a:ext cx="889000" cy="23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41637</xdr:rowOff>
    </xdr:from>
    <xdr:to>
      <xdr:col>85</xdr:col>
      <xdr:colOff>177800</xdr:colOff>
      <xdr:row>75</xdr:row>
      <xdr:rowOff>143237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20064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143573</xdr:rowOff>
    </xdr:from>
    <xdr:to>
      <xdr:col>81</xdr:col>
      <xdr:colOff>101600</xdr:colOff>
      <xdr:row>75</xdr:row>
      <xdr:rowOff>73723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64850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124199</xdr:rowOff>
    </xdr:from>
    <xdr:to>
      <xdr:col>76</xdr:col>
      <xdr:colOff>165100</xdr:colOff>
      <xdr:row>75</xdr:row>
      <xdr:rowOff>54349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45476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9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76079</xdr:rowOff>
    </xdr:from>
    <xdr:to>
      <xdr:col>72</xdr:col>
      <xdr:colOff>38100</xdr:colOff>
      <xdr:row>75</xdr:row>
      <xdr:rowOff>6229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22756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5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135115</xdr:rowOff>
    </xdr:from>
    <xdr:to>
      <xdr:col>67</xdr:col>
      <xdr:colOff>101600</xdr:colOff>
      <xdr:row>76</xdr:row>
      <xdr:rowOff>65264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938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56393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0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75101</xdr:rowOff>
    </xdr:from>
    <xdr:to>
      <xdr:col>85</xdr:col>
      <xdr:colOff>127000</xdr:colOff>
      <xdr:row>96</xdr:row>
      <xdr:rowOff>142977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534301"/>
          <a:ext cx="838200" cy="6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107410</xdr:rowOff>
    </xdr:from>
    <xdr:to>
      <xdr:col>81</xdr:col>
      <xdr:colOff>50800</xdr:colOff>
      <xdr:row>96</xdr:row>
      <xdr:rowOff>75101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395160"/>
          <a:ext cx="889000" cy="1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103487</xdr:rowOff>
    </xdr:from>
    <xdr:to>
      <xdr:col>76</xdr:col>
      <xdr:colOff>114300</xdr:colOff>
      <xdr:row>95</xdr:row>
      <xdr:rowOff>107410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391237"/>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103487</xdr:rowOff>
    </xdr:from>
    <xdr:to>
      <xdr:col>71</xdr:col>
      <xdr:colOff>177800</xdr:colOff>
      <xdr:row>96</xdr:row>
      <xdr:rowOff>16942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391237"/>
          <a:ext cx="889000" cy="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165416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92177</xdr:rowOff>
    </xdr:from>
    <xdr:to>
      <xdr:col>85</xdr:col>
      <xdr:colOff>177800</xdr:colOff>
      <xdr:row>97</xdr:row>
      <xdr:rowOff>22327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115054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24301</xdr:rowOff>
    </xdr:from>
    <xdr:to>
      <xdr:col>81</xdr:col>
      <xdr:colOff>101600</xdr:colOff>
      <xdr:row>96</xdr:row>
      <xdr:rowOff>125901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4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142428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2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56610</xdr:rowOff>
    </xdr:from>
    <xdr:to>
      <xdr:col>76</xdr:col>
      <xdr:colOff>165100</xdr:colOff>
      <xdr:row>95</xdr:row>
      <xdr:rowOff>158210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3287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1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52687</xdr:rowOff>
    </xdr:from>
    <xdr:to>
      <xdr:col>72</xdr:col>
      <xdr:colOff>38100</xdr:colOff>
      <xdr:row>95</xdr:row>
      <xdr:rowOff>154287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3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170814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11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137592</xdr:rowOff>
    </xdr:from>
    <xdr:to>
      <xdr:col>67</xdr:col>
      <xdr:colOff>101600</xdr:colOff>
      <xdr:row>96</xdr:row>
      <xdr:rowOff>67742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84269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2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135944</xdr:rowOff>
    </xdr:from>
    <xdr:to>
      <xdr:col>116</xdr:col>
      <xdr:colOff>63500</xdr:colOff>
      <xdr:row>38</xdr:row>
      <xdr:rowOff>139536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1044"/>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135944</xdr:rowOff>
    </xdr:from>
    <xdr:to>
      <xdr:col>111</xdr:col>
      <xdr:colOff>177800</xdr:colOff>
      <xdr:row>39</xdr:row>
      <xdr:rowOff>2703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51044"/>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2703</xdr:rowOff>
    </xdr:from>
    <xdr:to>
      <xdr:col>107</xdr:col>
      <xdr:colOff>50800</xdr:colOff>
      <xdr:row>39</xdr:row>
      <xdr:rowOff>58710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689253"/>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58710</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45260"/>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88736</xdr:rowOff>
    </xdr:from>
    <xdr:to>
      <xdr:col>116</xdr:col>
      <xdr:colOff>114300</xdr:colOff>
      <xdr:row>39</xdr:row>
      <xdr:rowOff>18886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67163</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82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85144</xdr:rowOff>
    </xdr:from>
    <xdr:to>
      <xdr:col>112</xdr:col>
      <xdr:colOff>38100</xdr:colOff>
      <xdr:row>39</xdr:row>
      <xdr:rowOff>15294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6421</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69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123353</xdr:rowOff>
    </xdr:from>
    <xdr:to>
      <xdr:col>107</xdr:col>
      <xdr:colOff>101600</xdr:colOff>
      <xdr:row>39</xdr:row>
      <xdr:rowOff>53503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44630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7910</xdr:rowOff>
    </xdr:from>
    <xdr:to>
      <xdr:col>102</xdr:col>
      <xdr:colOff>165100</xdr:colOff>
      <xdr:row>39</xdr:row>
      <xdr:rowOff>109510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100637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87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76264</xdr:rowOff>
    </xdr:from>
    <xdr:to>
      <xdr:col>116</xdr:col>
      <xdr:colOff>63500</xdr:colOff>
      <xdr:row>57</xdr:row>
      <xdr:rowOff>154730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848914"/>
          <a:ext cx="838200" cy="7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68834</xdr:rowOff>
    </xdr:from>
    <xdr:to>
      <xdr:col>111</xdr:col>
      <xdr:colOff>177800</xdr:colOff>
      <xdr:row>57</xdr:row>
      <xdr:rowOff>76264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41484"/>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64605</xdr:rowOff>
    </xdr:from>
    <xdr:to>
      <xdr:col>107</xdr:col>
      <xdr:colOff>50800</xdr:colOff>
      <xdr:row>57</xdr:row>
      <xdr:rowOff>68834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83725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64605</xdr:rowOff>
    </xdr:from>
    <xdr:to>
      <xdr:col>102</xdr:col>
      <xdr:colOff>114300</xdr:colOff>
      <xdr:row>57</xdr:row>
      <xdr:rowOff>65233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37255"/>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103930</xdr:rowOff>
    </xdr:from>
    <xdr:to>
      <xdr:col>116</xdr:col>
      <xdr:colOff>114300</xdr:colOff>
      <xdr:row>58</xdr:row>
      <xdr:rowOff>34080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18857</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9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25464</xdr:rowOff>
    </xdr:from>
    <xdr:to>
      <xdr:col>112</xdr:col>
      <xdr:colOff>38100</xdr:colOff>
      <xdr:row>57</xdr:row>
      <xdr:rowOff>127064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118191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89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18034</xdr:rowOff>
    </xdr:from>
    <xdr:to>
      <xdr:col>107</xdr:col>
      <xdr:colOff>101600</xdr:colOff>
      <xdr:row>57</xdr:row>
      <xdr:rowOff>119634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110761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8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13805</xdr:rowOff>
    </xdr:from>
    <xdr:to>
      <xdr:col>102</xdr:col>
      <xdr:colOff>165100</xdr:colOff>
      <xdr:row>57</xdr:row>
      <xdr:rowOff>115405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106532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14433</xdr:rowOff>
    </xdr:from>
    <xdr:to>
      <xdr:col>98</xdr:col>
      <xdr:colOff>38100</xdr:colOff>
      <xdr:row>57</xdr:row>
      <xdr:rowOff>116033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107160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7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9764</xdr:rowOff>
    </xdr:from>
    <xdr:to>
      <xdr:col>116</xdr:col>
      <xdr:colOff>63500</xdr:colOff>
      <xdr:row>75</xdr:row>
      <xdr:rowOff>85248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68514"/>
          <a:ext cx="8382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85248</xdr:rowOff>
    </xdr:from>
    <xdr:to>
      <xdr:col>111</xdr:col>
      <xdr:colOff>177800</xdr:colOff>
      <xdr:row>75</xdr:row>
      <xdr:rowOff>128407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43998"/>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128407</xdr:rowOff>
    </xdr:from>
    <xdr:to>
      <xdr:col>107</xdr:col>
      <xdr:colOff>50800</xdr:colOff>
      <xdr:row>76</xdr:row>
      <xdr:rowOff>5009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87157"/>
          <a:ext cx="889000" cy="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120132</xdr:rowOff>
    </xdr:from>
    <xdr:to>
      <xdr:col>102</xdr:col>
      <xdr:colOff>114300</xdr:colOff>
      <xdr:row>76</xdr:row>
      <xdr:rowOff>5009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07432"/>
          <a:ext cx="889000" cy="22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130414</xdr:rowOff>
    </xdr:from>
    <xdr:to>
      <xdr:col>116</xdr:col>
      <xdr:colOff>114300</xdr:colOff>
      <xdr:row>75</xdr:row>
      <xdr:rowOff>60564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108841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34448</xdr:rowOff>
    </xdr:from>
    <xdr:to>
      <xdr:col>112</xdr:col>
      <xdr:colOff>38100</xdr:colOff>
      <xdr:row>75</xdr:row>
      <xdr:rowOff>136048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98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77607</xdr:rowOff>
    </xdr:from>
    <xdr:to>
      <xdr:col>107</xdr:col>
      <xdr:colOff>101600</xdr:colOff>
      <xdr:row>76</xdr:row>
      <xdr:rowOff>7758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363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170335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2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125659</xdr:rowOff>
    </xdr:from>
    <xdr:to>
      <xdr:col>102</xdr:col>
      <xdr:colOff>165100</xdr:colOff>
      <xdr:row>76</xdr:row>
      <xdr:rowOff>55809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46936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69332</xdr:rowOff>
    </xdr:from>
    <xdr:to>
      <xdr:col>98</xdr:col>
      <xdr:colOff>38100</xdr:colOff>
      <xdr:row>74</xdr:row>
      <xdr:rowOff>170932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162059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8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432,765</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44,153</a:t>
          </a:r>
          <a:r>
            <a:rPr kumimoji="1" lang="ja-JP" altLang="en-US" sz="1300">
              <a:latin typeface="ＭＳ Ｐゴシック" panose="020B0600070205080204" pitchFamily="50" charset="-128"/>
              <a:ea typeface="ＭＳ Ｐゴシック" panose="020B0600070205080204" pitchFamily="50" charset="-128"/>
            </a:rPr>
            <a:t>円増加している。北清掃センター施設整備事業や特別支援学校建設事業に伴う普通建設事業費等の増加によるものである。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105,775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円となっており、類似団体平均と比較して低い水準にある。住民税非課税世帯に対する価格高騰重点支援給付金給付事業の影響により前年度から大幅に増加している。　</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55,620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円となっており、類似団体平均と比較して低い水準にある。行政需要の増加に伴う職員数の増加等に伴い、近年増加傾向にある。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56,834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円となっており、類似団体平均と比較して高い水準にある。北清掃センター施設整備事業や特別支援学校建設事業の影響により前年度から大幅に増加している。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33,481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円となっており、類似団体平均と比較して低い水準にある。テールヘビー償還額の減少により、対前年度で減少している。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21,828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円となっており、類似団体平均と比較してやや高い水準にある。新総合体育館の建設工事等に備え、学校施設整備基金等へ積立を行ったためである。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144,940
141,057
87.81
66,409,484
62,725,002
3,495,276
29,861,631
22,210,935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135346</xdr:rowOff>
    </xdr:from>
    <xdr:to>
      <xdr:col>24</xdr:col>
      <xdr:colOff>63500</xdr:colOff>
      <xdr:row>36</xdr:row>
      <xdr:rowOff>159294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07546"/>
          <a:ext cx="8382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135346</xdr:rowOff>
    </xdr:from>
    <xdr:to>
      <xdr:col>19</xdr:col>
      <xdr:colOff>177800</xdr:colOff>
      <xdr:row>36</xdr:row>
      <xdr:rowOff>142966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0754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142966</xdr:rowOff>
    </xdr:from>
    <xdr:to>
      <xdr:col>15</xdr:col>
      <xdr:colOff>50800</xdr:colOff>
      <xdr:row>36</xdr:row>
      <xdr:rowOff>144054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1516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67854</xdr:rowOff>
    </xdr:from>
    <xdr:to>
      <xdr:col>10</xdr:col>
      <xdr:colOff>114300</xdr:colOff>
      <xdr:row>36</xdr:row>
      <xdr:rowOff>144054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4005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108494</xdr:rowOff>
    </xdr:from>
    <xdr:to>
      <xdr:col>24</xdr:col>
      <xdr:colOff>114300</xdr:colOff>
      <xdr:row>37</xdr:row>
      <xdr:rowOff>38644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86921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5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84546</xdr:rowOff>
    </xdr:from>
    <xdr:to>
      <xdr:col>20</xdr:col>
      <xdr:colOff>38100</xdr:colOff>
      <xdr:row>37</xdr:row>
      <xdr:rowOff>14696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4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92166</xdr:rowOff>
    </xdr:from>
    <xdr:to>
      <xdr:col>15</xdr:col>
      <xdr:colOff>101600</xdr:colOff>
      <xdr:row>37</xdr:row>
      <xdr:rowOff>22316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93254</xdr:rowOff>
    </xdr:from>
    <xdr:to>
      <xdr:col>10</xdr:col>
      <xdr:colOff>165100</xdr:colOff>
      <xdr:row>37</xdr:row>
      <xdr:rowOff>23404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17054</xdr:rowOff>
    </xdr:from>
    <xdr:to>
      <xdr:col>6</xdr:col>
      <xdr:colOff>38100</xdr:colOff>
      <xdr:row>36</xdr:row>
      <xdr:rowOff>118654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109781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7733</xdr:rowOff>
    </xdr:from>
    <xdr:to>
      <xdr:col>24</xdr:col>
      <xdr:colOff>62865</xdr:colOff>
      <xdr:row>59</xdr:row>
      <xdr:rowOff>84923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437483"/>
          <a:ext cx="1270" cy="7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88750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84923</xdr:rowOff>
    </xdr:from>
    <xdr:to>
      <xdr:col>24</xdr:col>
      <xdr:colOff>152400</xdr:colOff>
      <xdr:row>59</xdr:row>
      <xdr:rowOff>84923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00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125860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7733</xdr:rowOff>
    </xdr:from>
    <xdr:to>
      <xdr:col>24</xdr:col>
      <xdr:colOff>152400</xdr:colOff>
      <xdr:row>55</xdr:row>
      <xdr:rowOff>7733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43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34348</xdr:rowOff>
    </xdr:from>
    <xdr:to>
      <xdr:col>24</xdr:col>
      <xdr:colOff>63500</xdr:colOff>
      <xdr:row>58</xdr:row>
      <xdr:rowOff>111234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78448"/>
          <a:ext cx="8382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85717</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62840</xdr:rowOff>
    </xdr:from>
    <xdr:to>
      <xdr:col>24</xdr:col>
      <xdr:colOff>114300</xdr:colOff>
      <xdr:row>57</xdr:row>
      <xdr:rowOff>164440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54573</xdr:rowOff>
    </xdr:from>
    <xdr:to>
      <xdr:col>19</xdr:col>
      <xdr:colOff>177800</xdr:colOff>
      <xdr:row>58</xdr:row>
      <xdr:rowOff>111234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655773"/>
          <a:ext cx="889000" cy="39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59727</xdr:rowOff>
    </xdr:from>
    <xdr:to>
      <xdr:col>20</xdr:col>
      <xdr:colOff>38100</xdr:colOff>
      <xdr:row>57</xdr:row>
      <xdr:rowOff>161327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6404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30200</xdr:rowOff>
    </xdr:from>
    <xdr:to>
      <xdr:col>15</xdr:col>
      <xdr:colOff>50800</xdr:colOff>
      <xdr:row>56</xdr:row>
      <xdr:rowOff>54573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774150"/>
          <a:ext cx="889000" cy="8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40796</xdr:rowOff>
    </xdr:from>
    <xdr:to>
      <xdr:col>15</xdr:col>
      <xdr:colOff>101600</xdr:colOff>
      <xdr:row>57</xdr:row>
      <xdr:rowOff>142396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133523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30200</xdr:rowOff>
    </xdr:from>
    <xdr:to>
      <xdr:col>10</xdr:col>
      <xdr:colOff>114300</xdr:colOff>
      <xdr:row>58</xdr:row>
      <xdr:rowOff>2018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774150"/>
          <a:ext cx="889000" cy="117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74737</xdr:rowOff>
    </xdr:from>
    <xdr:to>
      <xdr:col>10</xdr:col>
      <xdr:colOff>165100</xdr:colOff>
      <xdr:row>52</xdr:row>
      <xdr:rowOff>4887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167464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73540</xdr:rowOff>
    </xdr:from>
    <xdr:to>
      <xdr:col>6</xdr:col>
      <xdr:colOff>38100</xdr:colOff>
      <xdr:row>58</xdr:row>
      <xdr:rowOff>3690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20217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154998</xdr:rowOff>
    </xdr:from>
    <xdr:to>
      <xdr:col>24</xdr:col>
      <xdr:colOff>114300</xdr:colOff>
      <xdr:row>58</xdr:row>
      <xdr:rowOff>85148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2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133425</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60434</xdr:rowOff>
    </xdr:from>
    <xdr:to>
      <xdr:col>20</xdr:col>
      <xdr:colOff>38100</xdr:colOff>
      <xdr:row>58</xdr:row>
      <xdr:rowOff>162034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153161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3773</xdr:rowOff>
    </xdr:from>
    <xdr:to>
      <xdr:col>15</xdr:col>
      <xdr:colOff>101600</xdr:colOff>
      <xdr:row>56</xdr:row>
      <xdr:rowOff>105373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121900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38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150850</xdr:rowOff>
    </xdr:from>
    <xdr:to>
      <xdr:col>10</xdr:col>
      <xdr:colOff>165100</xdr:colOff>
      <xdr:row>51</xdr:row>
      <xdr:rowOff>81000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97527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49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122668</xdr:rowOff>
    </xdr:from>
    <xdr:to>
      <xdr:col>6</xdr:col>
      <xdr:colOff>38100</xdr:colOff>
      <xdr:row>58</xdr:row>
      <xdr:rowOff>52818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9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43945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98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29499</xdr:rowOff>
    </xdr:from>
    <xdr:to>
      <xdr:col>24</xdr:col>
      <xdr:colOff>63500</xdr:colOff>
      <xdr:row>77</xdr:row>
      <xdr:rowOff>92281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59699"/>
          <a:ext cx="838200" cy="2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44521</xdr:rowOff>
    </xdr:from>
    <xdr:to>
      <xdr:col>19</xdr:col>
      <xdr:colOff>177800</xdr:colOff>
      <xdr:row>77</xdr:row>
      <xdr:rowOff>92281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074721"/>
          <a:ext cx="889000" cy="2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44521</xdr:rowOff>
    </xdr:from>
    <xdr:to>
      <xdr:col>15</xdr:col>
      <xdr:colOff>50800</xdr:colOff>
      <xdr:row>79</xdr:row>
      <xdr:rowOff>12533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074721"/>
          <a:ext cx="889000" cy="48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12533</xdr:rowOff>
    </xdr:from>
    <xdr:to>
      <xdr:col>10</xdr:col>
      <xdr:colOff>114300</xdr:colOff>
      <xdr:row>79</xdr:row>
      <xdr:rowOff>46513</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557083"/>
          <a:ext cx="889000" cy="3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150149</xdr:rowOff>
    </xdr:from>
    <xdr:to>
      <xdr:col>24</xdr:col>
      <xdr:colOff>114300</xdr:colOff>
      <xdr:row>76</xdr:row>
      <xdr:rowOff>80299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0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128576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98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41481</xdr:rowOff>
    </xdr:from>
    <xdr:to>
      <xdr:col>20</xdr:col>
      <xdr:colOff>38100</xdr:colOff>
      <xdr:row>77</xdr:row>
      <xdr:rowOff>143081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24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134208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33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165171</xdr:rowOff>
    </xdr:from>
    <xdr:to>
      <xdr:col>15</xdr:col>
      <xdr:colOff>101600</xdr:colOff>
      <xdr:row>76</xdr:row>
      <xdr:rowOff>95321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0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86448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11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133183</xdr:rowOff>
    </xdr:from>
    <xdr:to>
      <xdr:col>10</xdr:col>
      <xdr:colOff>165100</xdr:colOff>
      <xdr:row>79</xdr:row>
      <xdr:rowOff>63333</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5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54460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59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167163</xdr:rowOff>
    </xdr:from>
    <xdr:to>
      <xdr:col>6</xdr:col>
      <xdr:colOff>38100</xdr:colOff>
      <xdr:row>79</xdr:row>
      <xdr:rowOff>97313</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5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88440</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63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89474</xdr:rowOff>
    </xdr:from>
    <xdr:to>
      <xdr:col>24</xdr:col>
      <xdr:colOff>62865</xdr:colOff>
      <xdr:row>97</xdr:row>
      <xdr:rowOff>144892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19974"/>
          <a:ext cx="1270" cy="125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148719</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144892</xdr:rowOff>
    </xdr:from>
    <xdr:to>
      <xdr:col>24</xdr:col>
      <xdr:colOff>152400</xdr:colOff>
      <xdr:row>97</xdr:row>
      <xdr:rowOff>144892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77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36151</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2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89474</xdr:rowOff>
    </xdr:from>
    <xdr:to>
      <xdr:col>24</xdr:col>
      <xdr:colOff>152400</xdr:colOff>
      <xdr:row>90</xdr:row>
      <xdr:rowOff>89474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17759</xdr:rowOff>
    </xdr:from>
    <xdr:to>
      <xdr:col>24</xdr:col>
      <xdr:colOff>63500</xdr:colOff>
      <xdr:row>96</xdr:row>
      <xdr:rowOff>136923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305509"/>
          <a:ext cx="838200" cy="29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139177</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08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116300</xdr:rowOff>
    </xdr:from>
    <xdr:to>
      <xdr:col>24</xdr:col>
      <xdr:colOff>114300</xdr:colOff>
      <xdr:row>95</xdr:row>
      <xdr:rowOff>46450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2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136923</xdr:rowOff>
    </xdr:from>
    <xdr:to>
      <xdr:col>19</xdr:col>
      <xdr:colOff>177800</xdr:colOff>
      <xdr:row>97</xdr:row>
      <xdr:rowOff>2181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908300" y="16596123"/>
          <a:ext cx="889000" cy="3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98044</xdr:rowOff>
    </xdr:from>
    <xdr:to>
      <xdr:col>20</xdr:col>
      <xdr:colOff>38100</xdr:colOff>
      <xdr:row>95</xdr:row>
      <xdr:rowOff>28194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2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44721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59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2181</xdr:rowOff>
    </xdr:from>
    <xdr:to>
      <xdr:col>15</xdr:col>
      <xdr:colOff>50800</xdr:colOff>
      <xdr:row>98</xdr:row>
      <xdr:rowOff>133136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632831"/>
          <a:ext cx="889000" cy="30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89618</xdr:rowOff>
    </xdr:from>
    <xdr:to>
      <xdr:col>15</xdr:col>
      <xdr:colOff>101600</xdr:colOff>
      <xdr:row>95</xdr:row>
      <xdr:rowOff>19768</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20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36295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9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13480</xdr:rowOff>
    </xdr:from>
    <xdr:to>
      <xdr:col>10</xdr:col>
      <xdr:colOff>114300</xdr:colOff>
      <xdr:row>98</xdr:row>
      <xdr:rowOff>133136</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a:off x="1130300" y="16644130"/>
          <a:ext cx="889000" cy="29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138409</xdr:rowOff>
    </xdr:from>
    <xdr:to>
      <xdr:col>24</xdr:col>
      <xdr:colOff>114300</xdr:colOff>
      <xdr:row>95</xdr:row>
      <xdr:rowOff>68559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2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116836</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23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86123</xdr:rowOff>
    </xdr:from>
    <xdr:to>
      <xdr:col>20</xdr:col>
      <xdr:colOff>38100</xdr:colOff>
      <xdr:row>97</xdr:row>
      <xdr:rowOff>16273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54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7400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6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122831</xdr:rowOff>
    </xdr:from>
    <xdr:to>
      <xdr:col>15</xdr:col>
      <xdr:colOff>101600</xdr:colOff>
      <xdr:row>97</xdr:row>
      <xdr:rowOff>52981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5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44108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67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82336</xdr:rowOff>
    </xdr:from>
    <xdr:to>
      <xdr:col>10</xdr:col>
      <xdr:colOff>165100</xdr:colOff>
      <xdr:row>99</xdr:row>
      <xdr:rowOff>12486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88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3613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97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134130</xdr:rowOff>
    </xdr:from>
    <xdr:to>
      <xdr:col>6</xdr:col>
      <xdr:colOff>38100</xdr:colOff>
      <xdr:row>97</xdr:row>
      <xdr:rowOff>64280</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55407</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108153</xdr:rowOff>
    </xdr:from>
    <xdr:to>
      <xdr:col>55</xdr:col>
      <xdr:colOff>0</xdr:colOff>
      <xdr:row>38</xdr:row>
      <xdr:rowOff>110622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623253"/>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93797</xdr:rowOff>
    </xdr:from>
    <xdr:to>
      <xdr:col>50</xdr:col>
      <xdr:colOff>114300</xdr:colOff>
      <xdr:row>38</xdr:row>
      <xdr:rowOff>108153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608897"/>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76149</xdr:rowOff>
    </xdr:from>
    <xdr:to>
      <xdr:col>45</xdr:col>
      <xdr:colOff>177800</xdr:colOff>
      <xdr:row>38</xdr:row>
      <xdr:rowOff>93797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591249"/>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119492</xdr:rowOff>
    </xdr:from>
    <xdr:to>
      <xdr:col>41</xdr:col>
      <xdr:colOff>50800</xdr:colOff>
      <xdr:row>38</xdr:row>
      <xdr:rowOff>76149</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463142"/>
          <a:ext cx="889000" cy="1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59822</xdr:rowOff>
    </xdr:from>
    <xdr:to>
      <xdr:col>55</xdr:col>
      <xdr:colOff>50800</xdr:colOff>
      <xdr:row>38</xdr:row>
      <xdr:rowOff>161422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146199</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8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57353</xdr:rowOff>
    </xdr:from>
    <xdr:to>
      <xdr:col>50</xdr:col>
      <xdr:colOff>165100</xdr:colOff>
      <xdr:row>38</xdr:row>
      <xdr:rowOff>158953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150080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6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42997</xdr:rowOff>
    </xdr:from>
    <xdr:to>
      <xdr:col>46</xdr:col>
      <xdr:colOff>38100</xdr:colOff>
      <xdr:row>38</xdr:row>
      <xdr:rowOff>144597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5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135724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5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25349</xdr:rowOff>
    </xdr:from>
    <xdr:to>
      <xdr:col>41</xdr:col>
      <xdr:colOff>101600</xdr:colOff>
      <xdr:row>38</xdr:row>
      <xdr:rowOff>126949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118076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33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68692</xdr:rowOff>
    </xdr:from>
    <xdr:to>
      <xdr:col>36</xdr:col>
      <xdr:colOff>165100</xdr:colOff>
      <xdr:row>37</xdr:row>
      <xdr:rowOff>170292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161419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650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48375</xdr:rowOff>
    </xdr:from>
    <xdr:to>
      <xdr:col>55</xdr:col>
      <xdr:colOff>0</xdr:colOff>
      <xdr:row>57</xdr:row>
      <xdr:rowOff>52546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21025"/>
          <a:ext cx="8382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52260</xdr:rowOff>
    </xdr:from>
    <xdr:to>
      <xdr:col>50</xdr:col>
      <xdr:colOff>114300</xdr:colOff>
      <xdr:row>57</xdr:row>
      <xdr:rowOff>52546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24910"/>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52260</xdr:rowOff>
    </xdr:from>
    <xdr:to>
      <xdr:col>45</xdr:col>
      <xdr:colOff>177800</xdr:colOff>
      <xdr:row>57</xdr:row>
      <xdr:rowOff>54546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249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53004</xdr:rowOff>
    </xdr:from>
    <xdr:to>
      <xdr:col>41</xdr:col>
      <xdr:colOff>50800</xdr:colOff>
      <xdr:row>57</xdr:row>
      <xdr:rowOff>54546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825654"/>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169025</xdr:rowOff>
    </xdr:from>
    <xdr:to>
      <xdr:col>55</xdr:col>
      <xdr:colOff>50800</xdr:colOff>
      <xdr:row>57</xdr:row>
      <xdr:rowOff>99175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83952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68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1746</xdr:rowOff>
    </xdr:from>
    <xdr:to>
      <xdr:col>50</xdr:col>
      <xdr:colOff>165100</xdr:colOff>
      <xdr:row>57</xdr:row>
      <xdr:rowOff>103346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94473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8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1460</xdr:rowOff>
    </xdr:from>
    <xdr:to>
      <xdr:col>46</xdr:col>
      <xdr:colOff>38100</xdr:colOff>
      <xdr:row>57</xdr:row>
      <xdr:rowOff>103060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94187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86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3746</xdr:rowOff>
    </xdr:from>
    <xdr:to>
      <xdr:col>41</xdr:col>
      <xdr:colOff>101600</xdr:colOff>
      <xdr:row>57</xdr:row>
      <xdr:rowOff>105346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96473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86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2204</xdr:rowOff>
    </xdr:from>
    <xdr:to>
      <xdr:col>36</xdr:col>
      <xdr:colOff>165100</xdr:colOff>
      <xdr:row>57</xdr:row>
      <xdr:rowOff>103804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94931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86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138133</xdr:rowOff>
    </xdr:from>
    <xdr:to>
      <xdr:col>55</xdr:col>
      <xdr:colOff>0</xdr:colOff>
      <xdr:row>77</xdr:row>
      <xdr:rowOff>14329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168333"/>
          <a:ext cx="838200" cy="4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138133</xdr:rowOff>
    </xdr:from>
    <xdr:to>
      <xdr:col>50</xdr:col>
      <xdr:colOff>114300</xdr:colOff>
      <xdr:row>77</xdr:row>
      <xdr:rowOff>170528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168333"/>
          <a:ext cx="889000" cy="20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162234</xdr:rowOff>
    </xdr:from>
    <xdr:to>
      <xdr:col>45</xdr:col>
      <xdr:colOff>177800</xdr:colOff>
      <xdr:row>77</xdr:row>
      <xdr:rowOff>170528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192434"/>
          <a:ext cx="889000" cy="1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162234</xdr:rowOff>
    </xdr:from>
    <xdr:to>
      <xdr:col>41</xdr:col>
      <xdr:colOff>50800</xdr:colOff>
      <xdr:row>77</xdr:row>
      <xdr:rowOff>153743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192434"/>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134979</xdr:rowOff>
    </xdr:from>
    <xdr:to>
      <xdr:col>55</xdr:col>
      <xdr:colOff>50800</xdr:colOff>
      <xdr:row>77</xdr:row>
      <xdr:rowOff>65129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6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113406</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1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87333</xdr:rowOff>
    </xdr:from>
    <xdr:to>
      <xdr:col>50</xdr:col>
      <xdr:colOff>165100</xdr:colOff>
      <xdr:row>77</xdr:row>
      <xdr:rowOff>17483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8610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2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119728</xdr:rowOff>
    </xdr:from>
    <xdr:to>
      <xdr:col>46</xdr:col>
      <xdr:colOff>38100</xdr:colOff>
      <xdr:row>78</xdr:row>
      <xdr:rowOff>49878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41005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41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111434</xdr:rowOff>
    </xdr:from>
    <xdr:to>
      <xdr:col>41</xdr:col>
      <xdr:colOff>101600</xdr:colOff>
      <xdr:row>77</xdr:row>
      <xdr:rowOff>41584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32711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23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102943</xdr:rowOff>
    </xdr:from>
    <xdr:to>
      <xdr:col>36</xdr:col>
      <xdr:colOff>165100</xdr:colOff>
      <xdr:row>78</xdr:row>
      <xdr:rowOff>33093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24220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39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77006</xdr:rowOff>
    </xdr:from>
    <xdr:to>
      <xdr:col>55</xdr:col>
      <xdr:colOff>0</xdr:colOff>
      <xdr:row>97</xdr:row>
      <xdr:rowOff>127736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07656"/>
          <a:ext cx="8382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127736</xdr:rowOff>
    </xdr:from>
    <xdr:to>
      <xdr:col>50</xdr:col>
      <xdr:colOff>114300</xdr:colOff>
      <xdr:row>98</xdr:row>
      <xdr:rowOff>5035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758386"/>
          <a:ext cx="8890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5035</xdr:rowOff>
    </xdr:from>
    <xdr:to>
      <xdr:col>45</xdr:col>
      <xdr:colOff>177800</xdr:colOff>
      <xdr:row>98</xdr:row>
      <xdr:rowOff>9837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807135"/>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107620</xdr:rowOff>
    </xdr:from>
    <xdr:to>
      <xdr:col>41</xdr:col>
      <xdr:colOff>50800</xdr:colOff>
      <xdr:row>98</xdr:row>
      <xdr:rowOff>9837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738270"/>
          <a:ext cx="889000" cy="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26206</xdr:rowOff>
    </xdr:from>
    <xdr:to>
      <xdr:col>55</xdr:col>
      <xdr:colOff>50800</xdr:colOff>
      <xdr:row>97</xdr:row>
      <xdr:rowOff>127806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4633</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76936</xdr:rowOff>
    </xdr:from>
    <xdr:to>
      <xdr:col>50</xdr:col>
      <xdr:colOff>165100</xdr:colOff>
      <xdr:row>98</xdr:row>
      <xdr:rowOff>7086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7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169663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8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125685</xdr:rowOff>
    </xdr:from>
    <xdr:to>
      <xdr:col>46</xdr:col>
      <xdr:colOff>38100</xdr:colOff>
      <xdr:row>98</xdr:row>
      <xdr:rowOff>55835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7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46962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8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130487</xdr:rowOff>
    </xdr:from>
    <xdr:to>
      <xdr:col>41</xdr:col>
      <xdr:colOff>101600</xdr:colOff>
      <xdr:row>98</xdr:row>
      <xdr:rowOff>60637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7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51764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8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56820</xdr:rowOff>
    </xdr:from>
    <xdr:to>
      <xdr:col>36</xdr:col>
      <xdr:colOff>165100</xdr:colOff>
      <xdr:row>97</xdr:row>
      <xdr:rowOff>158420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6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149547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98704</xdr:rowOff>
    </xdr:from>
    <xdr:to>
      <xdr:col>85</xdr:col>
      <xdr:colOff>127000</xdr:colOff>
      <xdr:row>38</xdr:row>
      <xdr:rowOff>45517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2354"/>
          <a:ext cx="838200" cy="1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120269</xdr:rowOff>
    </xdr:from>
    <xdr:to>
      <xdr:col>81</xdr:col>
      <xdr:colOff>50800</xdr:colOff>
      <xdr:row>38</xdr:row>
      <xdr:rowOff>45517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63919"/>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86360</xdr:rowOff>
    </xdr:from>
    <xdr:to>
      <xdr:col>76</xdr:col>
      <xdr:colOff>114300</xdr:colOff>
      <xdr:row>37</xdr:row>
      <xdr:rowOff>120269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0010"/>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86360</xdr:rowOff>
    </xdr:from>
    <xdr:to>
      <xdr:col>71</xdr:col>
      <xdr:colOff>177800</xdr:colOff>
      <xdr:row>38</xdr:row>
      <xdr:rowOff>23190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30010"/>
          <a:ext cx="8890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47904</xdr:rowOff>
    </xdr:from>
    <xdr:to>
      <xdr:col>85</xdr:col>
      <xdr:colOff>177800</xdr:colOff>
      <xdr:row>37</xdr:row>
      <xdr:rowOff>149504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26331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166167</xdr:rowOff>
    </xdr:from>
    <xdr:to>
      <xdr:col>81</xdr:col>
      <xdr:colOff>101600</xdr:colOff>
      <xdr:row>38</xdr:row>
      <xdr:rowOff>96317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87444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69469</xdr:rowOff>
    </xdr:from>
    <xdr:to>
      <xdr:col>76</xdr:col>
      <xdr:colOff>165100</xdr:colOff>
      <xdr:row>37</xdr:row>
      <xdr:rowOff>171069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35560</xdr:rowOff>
    </xdr:from>
    <xdr:to>
      <xdr:col>72</xdr:col>
      <xdr:colOff>38100</xdr:colOff>
      <xdr:row>37</xdr:row>
      <xdr:rowOff>137160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128287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143840</xdr:rowOff>
    </xdr:from>
    <xdr:to>
      <xdr:col>67</xdr:col>
      <xdr:colOff>101600</xdr:colOff>
      <xdr:row>38</xdr:row>
      <xdr:rowOff>73990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65117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80904</xdr:rowOff>
    </xdr:from>
    <xdr:to>
      <xdr:col>85</xdr:col>
      <xdr:colOff>127000</xdr:colOff>
      <xdr:row>55</xdr:row>
      <xdr:rowOff>74366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167754"/>
          <a:ext cx="838200" cy="33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74366</xdr:rowOff>
    </xdr:from>
    <xdr:to>
      <xdr:col>81</xdr:col>
      <xdr:colOff>50800</xdr:colOff>
      <xdr:row>56</xdr:row>
      <xdr:rowOff>158239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04116"/>
          <a:ext cx="889000" cy="25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169258</xdr:rowOff>
    </xdr:from>
    <xdr:to>
      <xdr:col>76</xdr:col>
      <xdr:colOff>114300</xdr:colOff>
      <xdr:row>56</xdr:row>
      <xdr:rowOff>158239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427558"/>
          <a:ext cx="889000" cy="33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169258</xdr:rowOff>
    </xdr:from>
    <xdr:to>
      <xdr:col>71</xdr:col>
      <xdr:colOff>177800</xdr:colOff>
      <xdr:row>58</xdr:row>
      <xdr:rowOff>128910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427558"/>
          <a:ext cx="889000" cy="64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30104</xdr:rowOff>
    </xdr:from>
    <xdr:to>
      <xdr:col>85</xdr:col>
      <xdr:colOff>177800</xdr:colOff>
      <xdr:row>53</xdr:row>
      <xdr:rowOff>131704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1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52981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9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23566</xdr:rowOff>
    </xdr:from>
    <xdr:to>
      <xdr:col>81</xdr:col>
      <xdr:colOff>101600</xdr:colOff>
      <xdr:row>55</xdr:row>
      <xdr:rowOff>125166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141693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107439</xdr:rowOff>
    </xdr:from>
    <xdr:to>
      <xdr:col>76</xdr:col>
      <xdr:colOff>165100</xdr:colOff>
      <xdr:row>57</xdr:row>
      <xdr:rowOff>37589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54116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8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118458</xdr:rowOff>
    </xdr:from>
    <xdr:to>
      <xdr:col>72</xdr:col>
      <xdr:colOff>38100</xdr:colOff>
      <xdr:row>55</xdr:row>
      <xdr:rowOff>48608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3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65135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15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78110</xdr:rowOff>
    </xdr:from>
    <xdr:to>
      <xdr:col>67</xdr:col>
      <xdr:colOff>101600</xdr:colOff>
      <xdr:row>59</xdr:row>
      <xdr:rowOff>8260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0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170837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11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22924</xdr:rowOff>
    </xdr:from>
    <xdr:to>
      <xdr:col>85</xdr:col>
      <xdr:colOff>127000</xdr:colOff>
      <xdr:row>95</xdr:row>
      <xdr:rowOff>92436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310674"/>
          <a:ext cx="838200" cy="6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3550</xdr:rowOff>
    </xdr:from>
    <xdr:to>
      <xdr:col>81</xdr:col>
      <xdr:colOff>50800</xdr:colOff>
      <xdr:row>95</xdr:row>
      <xdr:rowOff>22924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291300"/>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126879</xdr:rowOff>
    </xdr:from>
    <xdr:to>
      <xdr:col>76</xdr:col>
      <xdr:colOff>114300</xdr:colOff>
      <xdr:row>95</xdr:row>
      <xdr:rowOff>3550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243179"/>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126879</xdr:rowOff>
    </xdr:from>
    <xdr:to>
      <xdr:col>71</xdr:col>
      <xdr:colOff>177800</xdr:colOff>
      <xdr:row>96</xdr:row>
      <xdr:rowOff>14466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243179"/>
          <a:ext cx="889000" cy="23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41636</xdr:rowOff>
    </xdr:from>
    <xdr:to>
      <xdr:col>85</xdr:col>
      <xdr:colOff>177800</xdr:colOff>
      <xdr:row>95</xdr:row>
      <xdr:rowOff>143236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3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20063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143574</xdr:rowOff>
    </xdr:from>
    <xdr:to>
      <xdr:col>81</xdr:col>
      <xdr:colOff>101600</xdr:colOff>
      <xdr:row>95</xdr:row>
      <xdr:rowOff>73724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64851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3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124200</xdr:rowOff>
    </xdr:from>
    <xdr:to>
      <xdr:col>76</xdr:col>
      <xdr:colOff>165100</xdr:colOff>
      <xdr:row>95</xdr:row>
      <xdr:rowOff>54350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45477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33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76079</xdr:rowOff>
    </xdr:from>
    <xdr:to>
      <xdr:col>72</xdr:col>
      <xdr:colOff>38100</xdr:colOff>
      <xdr:row>95</xdr:row>
      <xdr:rowOff>6229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1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22756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135116</xdr:rowOff>
    </xdr:from>
    <xdr:to>
      <xdr:col>67</xdr:col>
      <xdr:colOff>101600</xdr:colOff>
      <xdr:row>96</xdr:row>
      <xdr:rowOff>65266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56393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51,678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円となっており、類似団体平均と比較して低い水準となった。前年度から増加した要因は、文化会館施設整備事業によるものである。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155,749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障害者に対する自立支援介護・訓練等給付費等が増加傾向であることに加え、住民税非課税世帯に対する価格高騰重点支援給付金給付事業の影響で前年度から増加してい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80,072</a:t>
          </a:r>
          <a:r>
            <a:rPr kumimoji="1" lang="ja-JP" altLang="en-US" sz="1300">
              <a:latin typeface="ＭＳ Ｐゴシック" panose="020B0600070205080204" pitchFamily="50" charset="-128"/>
              <a:ea typeface="ＭＳ Ｐゴシック" panose="020B0600070205080204" pitchFamily="50" charset="-128"/>
            </a:rPr>
            <a:t>円と前年度から大きく増加している。特別支援学校建設事業によるものである。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33,481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円となっており、類似団体平均と比較して低い水準である。テールヘビー償還額の減少により、対前年度で減少している。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財政調整基金については、決算剰余金を中心に積み立てている。また、実質収支については黒字で推移している。</a:t>
          </a:r>
        </a:p>
        <a:p>
          <a:r>
            <a:rPr kumimoji="1" lang="ja-JP" altLang="en-US" sz="1400">
              <a:latin typeface="ＭＳ ゴシック" pitchFamily="49" charset="-128"/>
              <a:ea typeface="ＭＳ ゴシック" pitchFamily="49" charset="-128"/>
            </a:rPr>
            <a:t>　しかしながら、人口減少等といった社会構造の変化や、老朽化した公共施設の更新等により、一層の財政需要が見込まれるため、引き続き健全財政の堅持に努めていく。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一般会計を筆頭に、概ね高水準の黒字を維持している。</a:t>
          </a:r>
        </a:p>
        <a:p>
          <a:r>
            <a:rPr kumimoji="1" lang="ja-JP" altLang="en-US" sz="1400">
              <a:latin typeface="ＭＳ ゴシック" pitchFamily="49" charset="-128"/>
              <a:ea typeface="ＭＳ ゴシック" pitchFamily="49" charset="-128"/>
            </a:rPr>
            <a:t>　一般会計については、今後、公共施設の老朽化や扶助費の増等にともなう財政需要の拡大が見込まれるため、事業全体のコスト意識を強化し、引き続き健全財政の堅持に努めていく。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8" customWidth="1"/>
    <col min="12" max="12" width="2.21875" style="178" customWidth="1"/>
    <col min="13" max="17" width="2.33203125" style="178" customWidth="1"/>
    <col min="18" max="119" width="2.109375" style="178" customWidth="1"/>
    <col min="120" max="16384" width="0" style="178" hidden="1"/>
  </cols>
  <sheetData>
    <row r="1" spans="1:119" ht="33" customHeight="1" x14ac:dyDescent="0.2">
      <c r="B1" s="589" t="s">
        <v>76</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79"/>
      <c r="DK1" s="179"/>
      <c r="DL1" s="179"/>
      <c r="DM1" s="179"/>
      <c r="DN1" s="179"/>
      <c r="DO1" s="179"/>
    </row>
    <row r="2" spans="1:119" ht="24" thickBot="1" x14ac:dyDescent="0.25">
      <c r="B2" s="180" t="s">
        <v>77</v>
      </c>
      <c r="C2" s="180"/>
      <c r="D2" s="181"/>
    </row>
    <row r="3" spans="1:119" ht="18.75" customHeight="1" thickBot="1" x14ac:dyDescent="0.25">
      <c r="A3" s="179"/>
      <c r="B3" s="590" t="s">
        <v>78</v>
      </c>
      <c r="C3" s="591"/>
      <c r="D3" s="591"/>
      <c r="E3" s="592"/>
      <c r="F3" s="592"/>
      <c r="G3" s="592"/>
      <c r="H3" s="592"/>
      <c r="I3" s="592"/>
      <c r="J3" s="592"/>
      <c r="K3" s="592"/>
      <c r="L3" s="592" t="s">
        <v>79</v>
      </c>
      <c r="M3" s="592"/>
      <c r="N3" s="592"/>
      <c r="O3" s="592"/>
      <c r="P3" s="592"/>
      <c r="Q3" s="592"/>
      <c r="R3" s="595"/>
      <c r="S3" s="595"/>
      <c r="T3" s="595"/>
      <c r="U3" s="595"/>
      <c r="V3" s="596"/>
      <c r="W3" s="486" t="s">
        <v>80</v>
      </c>
      <c r="X3" s="487"/>
      <c r="Y3" s="487"/>
      <c r="Z3" s="487"/>
      <c r="AA3" s="487"/>
      <c r="AB3" s="591"/>
      <c r="AC3" s="595" t="s">
        <v>81</v>
      </c>
      <c r="AD3" s="487"/>
      <c r="AE3" s="487"/>
      <c r="AF3" s="487"/>
      <c r="AG3" s="487"/>
      <c r="AH3" s="487"/>
      <c r="AI3" s="487"/>
      <c r="AJ3" s="487"/>
      <c r="AK3" s="487"/>
      <c r="AL3" s="557"/>
      <c r="AM3" s="486" t="s">
        <v>82</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83</v>
      </c>
      <c r="BO3" s="487"/>
      <c r="BP3" s="487"/>
      <c r="BQ3" s="487"/>
      <c r="BR3" s="487"/>
      <c r="BS3" s="487"/>
      <c r="BT3" s="487"/>
      <c r="BU3" s="557"/>
      <c r="BV3" s="486" t="s">
        <v>84</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85</v>
      </c>
      <c r="CU3" s="487"/>
      <c r="CV3" s="487"/>
      <c r="CW3" s="487"/>
      <c r="CX3" s="487"/>
      <c r="CY3" s="487"/>
      <c r="CZ3" s="487"/>
      <c r="DA3" s="557"/>
      <c r="DB3" s="486" t="s">
        <v>86</v>
      </c>
      <c r="DC3" s="487"/>
      <c r="DD3" s="487"/>
      <c r="DE3" s="487"/>
      <c r="DF3" s="487"/>
      <c r="DG3" s="487"/>
      <c r="DH3" s="487"/>
      <c r="DI3" s="557"/>
    </row>
    <row r="4" spans="1:119" ht="18.75" customHeight="1" x14ac:dyDescent="0.2">
      <c r="A4" s="179"/>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08"/>
      <c r="AN4" s="406"/>
      <c r="AO4" s="406"/>
      <c r="AP4" s="406"/>
      <c r="AQ4" s="406"/>
      <c r="AR4" s="406"/>
      <c r="AS4" s="406"/>
      <c r="AT4" s="406"/>
      <c r="AU4" s="406"/>
      <c r="AV4" s="406"/>
      <c r="AW4" s="406"/>
      <c r="AX4" s="598"/>
      <c r="AY4" s="443" t="s">
        <v>87</v>
      </c>
      <c r="AZ4" s="444"/>
      <c r="BA4" s="444"/>
      <c r="BB4" s="444"/>
      <c r="BC4" s="444"/>
      <c r="BD4" s="444"/>
      <c r="BE4" s="444"/>
      <c r="BF4" s="444"/>
      <c r="BG4" s="444"/>
      <c r="BH4" s="444"/>
      <c r="BI4" s="444"/>
      <c r="BJ4" s="444"/>
      <c r="BK4" s="444"/>
      <c r="BL4" s="444"/>
      <c r="BM4" s="445"/>
      <c r="BN4" s="446">
        <v>66409484</v>
      </c>
      <c r="BO4" s="447"/>
      <c r="BP4" s="447"/>
      <c r="BQ4" s="447"/>
      <c r="BR4" s="447"/>
      <c r="BS4" s="447"/>
      <c r="BT4" s="447"/>
      <c r="BU4" s="448"/>
      <c r="BV4" s="446">
        <v>60091624</v>
      </c>
      <c r="BW4" s="447"/>
      <c r="BX4" s="447"/>
      <c r="BY4" s="447"/>
      <c r="BZ4" s="447"/>
      <c r="CA4" s="447"/>
      <c r="CB4" s="447"/>
      <c r="CC4" s="448"/>
      <c r="CD4" s="583" t="s">
        <v>88</v>
      </c>
      <c r="CE4" s="584"/>
      <c r="CF4" s="584"/>
      <c r="CG4" s="584"/>
      <c r="CH4" s="584"/>
      <c r="CI4" s="584"/>
      <c r="CJ4" s="584"/>
      <c r="CK4" s="584"/>
      <c r="CL4" s="584"/>
      <c r="CM4" s="584"/>
      <c r="CN4" s="584"/>
      <c r="CO4" s="584"/>
      <c r="CP4" s="584"/>
      <c r="CQ4" s="584"/>
      <c r="CR4" s="584"/>
      <c r="CS4" s="585"/>
      <c r="CT4" s="586">
        <v>11.7</v>
      </c>
      <c r="CU4" s="587"/>
      <c r="CV4" s="587"/>
      <c r="CW4" s="587"/>
      <c r="CX4" s="587"/>
      <c r="CY4" s="587"/>
      <c r="CZ4" s="587"/>
      <c r="DA4" s="588"/>
      <c r="DB4" s="586">
        <v>10.7</v>
      </c>
      <c r="DC4" s="587"/>
      <c r="DD4" s="587"/>
      <c r="DE4" s="587"/>
      <c r="DF4" s="587"/>
      <c r="DG4" s="587"/>
      <c r="DH4" s="587"/>
      <c r="DI4" s="588"/>
    </row>
    <row r="5" spans="1:119" ht="18.75" customHeight="1" x14ac:dyDescent="0.2">
      <c r="A5" s="179"/>
      <c r="B5" s="593"/>
      <c r="C5" s="407"/>
      <c r="D5" s="407"/>
      <c r="E5" s="594"/>
      <c r="F5" s="594"/>
      <c r="G5" s="594"/>
      <c r="H5" s="594"/>
      <c r="I5" s="594"/>
      <c r="J5" s="594"/>
      <c r="K5" s="594"/>
      <c r="L5" s="594"/>
      <c r="M5" s="594"/>
      <c r="N5" s="594"/>
      <c r="O5" s="594"/>
      <c r="P5" s="594"/>
      <c r="Q5" s="594"/>
      <c r="R5" s="405"/>
      <c r="S5" s="405"/>
      <c r="T5" s="405"/>
      <c r="U5" s="405"/>
      <c r="V5" s="597"/>
      <c r="W5" s="508"/>
      <c r="X5" s="406"/>
      <c r="Y5" s="406"/>
      <c r="Z5" s="406"/>
      <c r="AA5" s="406"/>
      <c r="AB5" s="407"/>
      <c r="AC5" s="405"/>
      <c r="AD5" s="406"/>
      <c r="AE5" s="406"/>
      <c r="AF5" s="406"/>
      <c r="AG5" s="406"/>
      <c r="AH5" s="406"/>
      <c r="AI5" s="406"/>
      <c r="AJ5" s="406"/>
      <c r="AK5" s="406"/>
      <c r="AL5" s="598"/>
      <c r="AM5" s="474" t="s">
        <v>89</v>
      </c>
      <c r="AN5" s="374"/>
      <c r="AO5" s="374"/>
      <c r="AP5" s="374"/>
      <c r="AQ5" s="374"/>
      <c r="AR5" s="374"/>
      <c r="AS5" s="374"/>
      <c r="AT5" s="375"/>
      <c r="AU5" s="475" t="s">
        <v>90</v>
      </c>
      <c r="AV5" s="476"/>
      <c r="AW5" s="476"/>
      <c r="AX5" s="476"/>
      <c r="AY5" s="431" t="s">
        <v>91</v>
      </c>
      <c r="AZ5" s="432"/>
      <c r="BA5" s="432"/>
      <c r="BB5" s="432"/>
      <c r="BC5" s="432"/>
      <c r="BD5" s="432"/>
      <c r="BE5" s="432"/>
      <c r="BF5" s="432"/>
      <c r="BG5" s="432"/>
      <c r="BH5" s="432"/>
      <c r="BI5" s="432"/>
      <c r="BJ5" s="432"/>
      <c r="BK5" s="432"/>
      <c r="BL5" s="432"/>
      <c r="BM5" s="433"/>
      <c r="BN5" s="417">
        <v>62725002</v>
      </c>
      <c r="BO5" s="418"/>
      <c r="BP5" s="418"/>
      <c r="BQ5" s="418"/>
      <c r="BR5" s="418"/>
      <c r="BS5" s="418"/>
      <c r="BT5" s="418"/>
      <c r="BU5" s="419"/>
      <c r="BV5" s="417">
        <v>56570232</v>
      </c>
      <c r="BW5" s="418"/>
      <c r="BX5" s="418"/>
      <c r="BY5" s="418"/>
      <c r="BZ5" s="418"/>
      <c r="CA5" s="418"/>
      <c r="CB5" s="418"/>
      <c r="CC5" s="419"/>
      <c r="CD5" s="457" t="s">
        <v>92</v>
      </c>
      <c r="CE5" s="377"/>
      <c r="CF5" s="377"/>
      <c r="CG5" s="377"/>
      <c r="CH5" s="377"/>
      <c r="CI5" s="377"/>
      <c r="CJ5" s="377"/>
      <c r="CK5" s="377"/>
      <c r="CL5" s="377"/>
      <c r="CM5" s="377"/>
      <c r="CN5" s="377"/>
      <c r="CO5" s="377"/>
      <c r="CP5" s="377"/>
      <c r="CQ5" s="377"/>
      <c r="CR5" s="377"/>
      <c r="CS5" s="458"/>
      <c r="CT5" s="414">
        <v>92.8</v>
      </c>
      <c r="CU5" s="415"/>
      <c r="CV5" s="415"/>
      <c r="CW5" s="415"/>
      <c r="CX5" s="415"/>
      <c r="CY5" s="415"/>
      <c r="CZ5" s="415"/>
      <c r="DA5" s="416"/>
      <c r="DB5" s="414">
        <v>92.8</v>
      </c>
      <c r="DC5" s="415"/>
      <c r="DD5" s="415"/>
      <c r="DE5" s="415"/>
      <c r="DF5" s="415"/>
      <c r="DG5" s="415"/>
      <c r="DH5" s="415"/>
      <c r="DI5" s="416"/>
    </row>
    <row r="6" spans="1:119" ht="18.75" customHeight="1" x14ac:dyDescent="0.2">
      <c r="A6" s="179"/>
      <c r="B6" s="563" t="s">
        <v>93</v>
      </c>
      <c r="C6" s="404"/>
      <c r="D6" s="404"/>
      <c r="E6" s="564"/>
      <c r="F6" s="564"/>
      <c r="G6" s="564"/>
      <c r="H6" s="564"/>
      <c r="I6" s="564"/>
      <c r="J6" s="564"/>
      <c r="K6" s="564"/>
      <c r="L6" s="564" t="s">
        <v>94</v>
      </c>
      <c r="M6" s="564"/>
      <c r="N6" s="564"/>
      <c r="O6" s="564"/>
      <c r="P6" s="564"/>
      <c r="Q6" s="564"/>
      <c r="R6" s="402"/>
      <c r="S6" s="402"/>
      <c r="T6" s="402"/>
      <c r="U6" s="402"/>
      <c r="V6" s="570"/>
      <c r="W6" s="507" t="s">
        <v>95</v>
      </c>
      <c r="X6" s="403"/>
      <c r="Y6" s="403"/>
      <c r="Z6" s="403"/>
      <c r="AA6" s="403"/>
      <c r="AB6" s="404"/>
      <c r="AC6" s="575" t="s">
        <v>96</v>
      </c>
      <c r="AD6" s="576"/>
      <c r="AE6" s="576"/>
      <c r="AF6" s="576"/>
      <c r="AG6" s="576"/>
      <c r="AH6" s="576"/>
      <c r="AI6" s="576"/>
      <c r="AJ6" s="576"/>
      <c r="AK6" s="576"/>
      <c r="AL6" s="577"/>
      <c r="AM6" s="474" t="s">
        <v>97</v>
      </c>
      <c r="AN6" s="374"/>
      <c r="AO6" s="374"/>
      <c r="AP6" s="374"/>
      <c r="AQ6" s="374"/>
      <c r="AR6" s="374"/>
      <c r="AS6" s="374"/>
      <c r="AT6" s="375"/>
      <c r="AU6" s="475" t="s">
        <v>90</v>
      </c>
      <c r="AV6" s="476"/>
      <c r="AW6" s="476"/>
      <c r="AX6" s="476"/>
      <c r="AY6" s="431" t="s">
        <v>98</v>
      </c>
      <c r="AZ6" s="432"/>
      <c r="BA6" s="432"/>
      <c r="BB6" s="432"/>
      <c r="BC6" s="432"/>
      <c r="BD6" s="432"/>
      <c r="BE6" s="432"/>
      <c r="BF6" s="432"/>
      <c r="BG6" s="432"/>
      <c r="BH6" s="432"/>
      <c r="BI6" s="432"/>
      <c r="BJ6" s="432"/>
      <c r="BK6" s="432"/>
      <c r="BL6" s="432"/>
      <c r="BM6" s="433"/>
      <c r="BN6" s="417">
        <v>3684482</v>
      </c>
      <c r="BO6" s="418"/>
      <c r="BP6" s="418"/>
      <c r="BQ6" s="418"/>
      <c r="BR6" s="418"/>
      <c r="BS6" s="418"/>
      <c r="BT6" s="418"/>
      <c r="BU6" s="419"/>
      <c r="BV6" s="417">
        <v>3521392</v>
      </c>
      <c r="BW6" s="418"/>
      <c r="BX6" s="418"/>
      <c r="BY6" s="418"/>
      <c r="BZ6" s="418"/>
      <c r="CA6" s="418"/>
      <c r="CB6" s="418"/>
      <c r="CC6" s="419"/>
      <c r="CD6" s="457" t="s">
        <v>99</v>
      </c>
      <c r="CE6" s="377"/>
      <c r="CF6" s="377"/>
      <c r="CG6" s="377"/>
      <c r="CH6" s="377"/>
      <c r="CI6" s="377"/>
      <c r="CJ6" s="377"/>
      <c r="CK6" s="377"/>
      <c r="CL6" s="377"/>
      <c r="CM6" s="377"/>
      <c r="CN6" s="377"/>
      <c r="CO6" s="377"/>
      <c r="CP6" s="377"/>
      <c r="CQ6" s="377"/>
      <c r="CR6" s="377"/>
      <c r="CS6" s="458"/>
      <c r="CT6" s="560">
        <v>93.6</v>
      </c>
      <c r="CU6" s="561"/>
      <c r="CV6" s="561"/>
      <c r="CW6" s="561"/>
      <c r="CX6" s="561"/>
      <c r="CY6" s="561"/>
      <c r="CZ6" s="561"/>
      <c r="DA6" s="562"/>
      <c r="DB6" s="560">
        <v>94.8</v>
      </c>
      <c r="DC6" s="561"/>
      <c r="DD6" s="561"/>
      <c r="DE6" s="561"/>
      <c r="DF6" s="561"/>
      <c r="DG6" s="561"/>
      <c r="DH6" s="561"/>
      <c r="DI6" s="562"/>
    </row>
    <row r="7" spans="1:119" ht="18.75" customHeight="1" x14ac:dyDescent="0.2">
      <c r="A7" s="179"/>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4" t="s">
        <v>100</v>
      </c>
      <c r="AN7" s="374"/>
      <c r="AO7" s="374"/>
      <c r="AP7" s="374"/>
      <c r="AQ7" s="374"/>
      <c r="AR7" s="374"/>
      <c r="AS7" s="374"/>
      <c r="AT7" s="375"/>
      <c r="AU7" s="475" t="s">
        <v>90</v>
      </c>
      <c r="AV7" s="476"/>
      <c r="AW7" s="476"/>
      <c r="AX7" s="476"/>
      <c r="AY7" s="431" t="s">
        <v>101</v>
      </c>
      <c r="AZ7" s="432"/>
      <c r="BA7" s="432"/>
      <c r="BB7" s="432"/>
      <c r="BC7" s="432"/>
      <c r="BD7" s="432"/>
      <c r="BE7" s="432"/>
      <c r="BF7" s="432"/>
      <c r="BG7" s="432"/>
      <c r="BH7" s="432"/>
      <c r="BI7" s="432"/>
      <c r="BJ7" s="432"/>
      <c r="BK7" s="432"/>
      <c r="BL7" s="432"/>
      <c r="BM7" s="433"/>
      <c r="BN7" s="417">
        <v>189206</v>
      </c>
      <c r="BO7" s="418"/>
      <c r="BP7" s="418"/>
      <c r="BQ7" s="418"/>
      <c r="BR7" s="418"/>
      <c r="BS7" s="418"/>
      <c r="BT7" s="418"/>
      <c r="BU7" s="419"/>
      <c r="BV7" s="417">
        <v>400917</v>
      </c>
      <c r="BW7" s="418"/>
      <c r="BX7" s="418"/>
      <c r="BY7" s="418"/>
      <c r="BZ7" s="418"/>
      <c r="CA7" s="418"/>
      <c r="CB7" s="418"/>
      <c r="CC7" s="419"/>
      <c r="CD7" s="457" t="s">
        <v>102</v>
      </c>
      <c r="CE7" s="377"/>
      <c r="CF7" s="377"/>
      <c r="CG7" s="377"/>
      <c r="CH7" s="377"/>
      <c r="CI7" s="377"/>
      <c r="CJ7" s="377"/>
      <c r="CK7" s="377"/>
      <c r="CL7" s="377"/>
      <c r="CM7" s="377"/>
      <c r="CN7" s="377"/>
      <c r="CO7" s="377"/>
      <c r="CP7" s="377"/>
      <c r="CQ7" s="377"/>
      <c r="CR7" s="377"/>
      <c r="CS7" s="458"/>
      <c r="CT7" s="417">
        <v>29861631</v>
      </c>
      <c r="CU7" s="418"/>
      <c r="CV7" s="418"/>
      <c r="CW7" s="418"/>
      <c r="CX7" s="418"/>
      <c r="CY7" s="418"/>
      <c r="CZ7" s="418"/>
      <c r="DA7" s="419"/>
      <c r="DB7" s="417">
        <v>29291239</v>
      </c>
      <c r="DC7" s="418"/>
      <c r="DD7" s="418"/>
      <c r="DE7" s="418"/>
      <c r="DF7" s="418"/>
      <c r="DG7" s="418"/>
      <c r="DH7" s="418"/>
      <c r="DI7" s="419"/>
    </row>
    <row r="8" spans="1:119" ht="18.75" customHeight="1" thickBot="1" x14ac:dyDescent="0.25">
      <c r="A8" s="179"/>
      <c r="B8" s="568"/>
      <c r="C8" s="513"/>
      <c r="D8" s="513"/>
      <c r="E8" s="569"/>
      <c r="F8" s="569"/>
      <c r="G8" s="569"/>
      <c r="H8" s="569"/>
      <c r="I8" s="569"/>
      <c r="J8" s="569"/>
      <c r="K8" s="569"/>
      <c r="L8" s="569"/>
      <c r="M8" s="569"/>
      <c r="N8" s="569"/>
      <c r="O8" s="569"/>
      <c r="P8" s="569"/>
      <c r="Q8" s="569"/>
      <c r="R8" s="573"/>
      <c r="S8" s="573"/>
      <c r="T8" s="573"/>
      <c r="U8" s="573"/>
      <c r="V8" s="574"/>
      <c r="W8" s="488"/>
      <c r="X8" s="489"/>
      <c r="Y8" s="489"/>
      <c r="Z8" s="489"/>
      <c r="AA8" s="489"/>
      <c r="AB8" s="513"/>
      <c r="AC8" s="580"/>
      <c r="AD8" s="581"/>
      <c r="AE8" s="581"/>
      <c r="AF8" s="581"/>
      <c r="AG8" s="581"/>
      <c r="AH8" s="581"/>
      <c r="AI8" s="581"/>
      <c r="AJ8" s="581"/>
      <c r="AK8" s="581"/>
      <c r="AL8" s="582"/>
      <c r="AM8" s="474" t="s">
        <v>103</v>
      </c>
      <c r="AN8" s="374"/>
      <c r="AO8" s="374"/>
      <c r="AP8" s="374"/>
      <c r="AQ8" s="374"/>
      <c r="AR8" s="374"/>
      <c r="AS8" s="374"/>
      <c r="AT8" s="375"/>
      <c r="AU8" s="475" t="s">
        <v>90</v>
      </c>
      <c r="AV8" s="476"/>
      <c r="AW8" s="476"/>
      <c r="AX8" s="476"/>
      <c r="AY8" s="431" t="s">
        <v>104</v>
      </c>
      <c r="AZ8" s="432"/>
      <c r="BA8" s="432"/>
      <c r="BB8" s="432"/>
      <c r="BC8" s="432"/>
      <c r="BD8" s="432"/>
      <c r="BE8" s="432"/>
      <c r="BF8" s="432"/>
      <c r="BG8" s="432"/>
      <c r="BH8" s="432"/>
      <c r="BI8" s="432"/>
      <c r="BJ8" s="432"/>
      <c r="BK8" s="432"/>
      <c r="BL8" s="432"/>
      <c r="BM8" s="433"/>
      <c r="BN8" s="417">
        <v>3495276</v>
      </c>
      <c r="BO8" s="418"/>
      <c r="BP8" s="418"/>
      <c r="BQ8" s="418"/>
      <c r="BR8" s="418"/>
      <c r="BS8" s="418"/>
      <c r="BT8" s="418"/>
      <c r="BU8" s="419"/>
      <c r="BV8" s="417">
        <v>3120475</v>
      </c>
      <c r="BW8" s="418"/>
      <c r="BX8" s="418"/>
      <c r="BY8" s="418"/>
      <c r="BZ8" s="418"/>
      <c r="CA8" s="418"/>
      <c r="CB8" s="418"/>
      <c r="CC8" s="419"/>
      <c r="CD8" s="457" t="s">
        <v>105</v>
      </c>
      <c r="CE8" s="377"/>
      <c r="CF8" s="377"/>
      <c r="CG8" s="377"/>
      <c r="CH8" s="377"/>
      <c r="CI8" s="377"/>
      <c r="CJ8" s="377"/>
      <c r="CK8" s="377"/>
      <c r="CL8" s="377"/>
      <c r="CM8" s="377"/>
      <c r="CN8" s="377"/>
      <c r="CO8" s="377"/>
      <c r="CP8" s="377"/>
      <c r="CQ8" s="377"/>
      <c r="CR8" s="377"/>
      <c r="CS8" s="458"/>
      <c r="CT8" s="520">
        <v>0.85</v>
      </c>
      <c r="CU8" s="521"/>
      <c r="CV8" s="521"/>
      <c r="CW8" s="521"/>
      <c r="CX8" s="521"/>
      <c r="CY8" s="521"/>
      <c r="CZ8" s="521"/>
      <c r="DA8" s="522"/>
      <c r="DB8" s="520">
        <v>0.87</v>
      </c>
      <c r="DC8" s="521"/>
      <c r="DD8" s="521"/>
      <c r="DE8" s="521"/>
      <c r="DF8" s="521"/>
      <c r="DG8" s="521"/>
      <c r="DH8" s="521"/>
      <c r="DI8" s="522"/>
    </row>
    <row r="9" spans="1:119" ht="18.75" customHeight="1" thickBot="1" x14ac:dyDescent="0.25">
      <c r="A9" s="179"/>
      <c r="B9" s="549" t="s">
        <v>106</v>
      </c>
      <c r="C9" s="550"/>
      <c r="D9" s="550"/>
      <c r="E9" s="550"/>
      <c r="F9" s="550"/>
      <c r="G9" s="550"/>
      <c r="H9" s="550"/>
      <c r="I9" s="550"/>
      <c r="J9" s="550"/>
      <c r="K9" s="468"/>
      <c r="L9" s="551" t="s">
        <v>107</v>
      </c>
      <c r="M9" s="552"/>
      <c r="N9" s="552"/>
      <c r="O9" s="552"/>
      <c r="P9" s="552"/>
      <c r="Q9" s="553"/>
      <c r="R9" s="554">
        <v>144521</v>
      </c>
      <c r="S9" s="555"/>
      <c r="T9" s="555"/>
      <c r="U9" s="555"/>
      <c r="V9" s="556"/>
      <c r="W9" s="486" t="s">
        <v>108</v>
      </c>
      <c r="X9" s="487"/>
      <c r="Y9" s="487"/>
      <c r="Z9" s="487"/>
      <c r="AA9" s="487"/>
      <c r="AB9" s="487"/>
      <c r="AC9" s="487"/>
      <c r="AD9" s="487"/>
      <c r="AE9" s="487"/>
      <c r="AF9" s="487"/>
      <c r="AG9" s="487"/>
      <c r="AH9" s="487"/>
      <c r="AI9" s="487"/>
      <c r="AJ9" s="487"/>
      <c r="AK9" s="487"/>
      <c r="AL9" s="557"/>
      <c r="AM9" s="474" t="s">
        <v>109</v>
      </c>
      <c r="AN9" s="374"/>
      <c r="AO9" s="374"/>
      <c r="AP9" s="374"/>
      <c r="AQ9" s="374"/>
      <c r="AR9" s="374"/>
      <c r="AS9" s="374"/>
      <c r="AT9" s="375"/>
      <c r="AU9" s="475" t="s">
        <v>110</v>
      </c>
      <c r="AV9" s="476"/>
      <c r="AW9" s="476"/>
      <c r="AX9" s="476"/>
      <c r="AY9" s="431" t="s">
        <v>111</v>
      </c>
      <c r="AZ9" s="432"/>
      <c r="BA9" s="432"/>
      <c r="BB9" s="432"/>
      <c r="BC9" s="432"/>
      <c r="BD9" s="432"/>
      <c r="BE9" s="432"/>
      <c r="BF9" s="432"/>
      <c r="BG9" s="432"/>
      <c r="BH9" s="432"/>
      <c r="BI9" s="432"/>
      <c r="BJ9" s="432"/>
      <c r="BK9" s="432"/>
      <c r="BL9" s="432"/>
      <c r="BM9" s="433"/>
      <c r="BN9" s="417">
        <v>374801</v>
      </c>
      <c r="BO9" s="418"/>
      <c r="BP9" s="418"/>
      <c r="BQ9" s="418"/>
      <c r="BR9" s="418"/>
      <c r="BS9" s="418"/>
      <c r="BT9" s="418"/>
      <c r="BU9" s="419"/>
      <c r="BV9" s="417">
        <v>-1491700</v>
      </c>
      <c r="BW9" s="418"/>
      <c r="BX9" s="418"/>
      <c r="BY9" s="418"/>
      <c r="BZ9" s="418"/>
      <c r="CA9" s="418"/>
      <c r="CB9" s="418"/>
      <c r="CC9" s="419"/>
      <c r="CD9" s="457" t="s">
        <v>112</v>
      </c>
      <c r="CE9" s="377"/>
      <c r="CF9" s="377"/>
      <c r="CG9" s="377"/>
      <c r="CH9" s="377"/>
      <c r="CI9" s="377"/>
      <c r="CJ9" s="377"/>
      <c r="CK9" s="377"/>
      <c r="CL9" s="377"/>
      <c r="CM9" s="377"/>
      <c r="CN9" s="377"/>
      <c r="CO9" s="377"/>
      <c r="CP9" s="377"/>
      <c r="CQ9" s="377"/>
      <c r="CR9" s="377"/>
      <c r="CS9" s="458"/>
      <c r="CT9" s="414">
        <v>11.6</v>
      </c>
      <c r="CU9" s="415"/>
      <c r="CV9" s="415"/>
      <c r="CW9" s="415"/>
      <c r="CX9" s="415"/>
      <c r="CY9" s="415"/>
      <c r="CZ9" s="415"/>
      <c r="DA9" s="416"/>
      <c r="DB9" s="414">
        <v>13.2</v>
      </c>
      <c r="DC9" s="415"/>
      <c r="DD9" s="415"/>
      <c r="DE9" s="415"/>
      <c r="DF9" s="415"/>
      <c r="DG9" s="415"/>
      <c r="DH9" s="415"/>
      <c r="DI9" s="416"/>
    </row>
    <row r="10" spans="1:119" ht="18.75" customHeight="1" thickBot="1" x14ac:dyDescent="0.25">
      <c r="A10" s="179"/>
      <c r="B10" s="549"/>
      <c r="C10" s="550"/>
      <c r="D10" s="550"/>
      <c r="E10" s="550"/>
      <c r="F10" s="550"/>
      <c r="G10" s="550"/>
      <c r="H10" s="550"/>
      <c r="I10" s="550"/>
      <c r="J10" s="550"/>
      <c r="K10" s="468"/>
      <c r="L10" s="373" t="s">
        <v>113</v>
      </c>
      <c r="M10" s="374"/>
      <c r="N10" s="374"/>
      <c r="O10" s="374"/>
      <c r="P10" s="374"/>
      <c r="Q10" s="375"/>
      <c r="R10" s="370">
        <v>144690</v>
      </c>
      <c r="S10" s="371"/>
      <c r="T10" s="371"/>
      <c r="U10" s="371"/>
      <c r="V10" s="430"/>
      <c r="W10" s="558"/>
      <c r="X10" s="368"/>
      <c r="Y10" s="368"/>
      <c r="Z10" s="368"/>
      <c r="AA10" s="368"/>
      <c r="AB10" s="368"/>
      <c r="AC10" s="368"/>
      <c r="AD10" s="368"/>
      <c r="AE10" s="368"/>
      <c r="AF10" s="368"/>
      <c r="AG10" s="368"/>
      <c r="AH10" s="368"/>
      <c r="AI10" s="368"/>
      <c r="AJ10" s="368"/>
      <c r="AK10" s="368"/>
      <c r="AL10" s="559"/>
      <c r="AM10" s="474" t="s">
        <v>114</v>
      </c>
      <c r="AN10" s="374"/>
      <c r="AO10" s="374"/>
      <c r="AP10" s="374"/>
      <c r="AQ10" s="374"/>
      <c r="AR10" s="374"/>
      <c r="AS10" s="374"/>
      <c r="AT10" s="375"/>
      <c r="AU10" s="475" t="s">
        <v>90</v>
      </c>
      <c r="AV10" s="476"/>
      <c r="AW10" s="476"/>
      <c r="AX10" s="476"/>
      <c r="AY10" s="431" t="s">
        <v>115</v>
      </c>
      <c r="AZ10" s="432"/>
      <c r="BA10" s="432"/>
      <c r="BB10" s="432"/>
      <c r="BC10" s="432"/>
      <c r="BD10" s="432"/>
      <c r="BE10" s="432"/>
      <c r="BF10" s="432"/>
      <c r="BG10" s="432"/>
      <c r="BH10" s="432"/>
      <c r="BI10" s="432"/>
      <c r="BJ10" s="432"/>
      <c r="BK10" s="432"/>
      <c r="BL10" s="432"/>
      <c r="BM10" s="433"/>
      <c r="BN10" s="417">
        <v>1076820</v>
      </c>
      <c r="BO10" s="418"/>
      <c r="BP10" s="418"/>
      <c r="BQ10" s="418"/>
      <c r="BR10" s="418"/>
      <c r="BS10" s="418"/>
      <c r="BT10" s="418"/>
      <c r="BU10" s="419"/>
      <c r="BV10" s="417">
        <v>701786</v>
      </c>
      <c r="BW10" s="418"/>
      <c r="BX10" s="418"/>
      <c r="BY10" s="418"/>
      <c r="BZ10" s="418"/>
      <c r="CA10" s="418"/>
      <c r="CB10" s="418"/>
      <c r="CC10" s="419"/>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549"/>
      <c r="C11" s="550"/>
      <c r="D11" s="550"/>
      <c r="E11" s="550"/>
      <c r="F11" s="550"/>
      <c r="G11" s="550"/>
      <c r="H11" s="550"/>
      <c r="I11" s="550"/>
      <c r="J11" s="550"/>
      <c r="K11" s="468"/>
      <c r="L11" s="378" t="s">
        <v>117</v>
      </c>
      <c r="M11" s="379"/>
      <c r="N11" s="379"/>
      <c r="O11" s="379"/>
      <c r="P11" s="379"/>
      <c r="Q11" s="380"/>
      <c r="R11" s="546" t="s">
        <v>118</v>
      </c>
      <c r="S11" s="547"/>
      <c r="T11" s="547"/>
      <c r="U11" s="547"/>
      <c r="V11" s="548"/>
      <c r="W11" s="558"/>
      <c r="X11" s="368"/>
      <c r="Y11" s="368"/>
      <c r="Z11" s="368"/>
      <c r="AA11" s="368"/>
      <c r="AB11" s="368"/>
      <c r="AC11" s="368"/>
      <c r="AD11" s="368"/>
      <c r="AE11" s="368"/>
      <c r="AF11" s="368"/>
      <c r="AG11" s="368"/>
      <c r="AH11" s="368"/>
      <c r="AI11" s="368"/>
      <c r="AJ11" s="368"/>
      <c r="AK11" s="368"/>
      <c r="AL11" s="559"/>
      <c r="AM11" s="474" t="s">
        <v>119</v>
      </c>
      <c r="AN11" s="374"/>
      <c r="AO11" s="374"/>
      <c r="AP11" s="374"/>
      <c r="AQ11" s="374"/>
      <c r="AR11" s="374"/>
      <c r="AS11" s="374"/>
      <c r="AT11" s="375"/>
      <c r="AU11" s="475" t="s">
        <v>90</v>
      </c>
      <c r="AV11" s="476"/>
      <c r="AW11" s="476"/>
      <c r="AX11" s="476"/>
      <c r="AY11" s="431" t="s">
        <v>120</v>
      </c>
      <c r="AZ11" s="432"/>
      <c r="BA11" s="432"/>
      <c r="BB11" s="432"/>
      <c r="BC11" s="432"/>
      <c r="BD11" s="432"/>
      <c r="BE11" s="432"/>
      <c r="BF11" s="432"/>
      <c r="BG11" s="432"/>
      <c r="BH11" s="432"/>
      <c r="BI11" s="432"/>
      <c r="BJ11" s="432"/>
      <c r="BK11" s="432"/>
      <c r="BL11" s="432"/>
      <c r="BM11" s="433"/>
      <c r="BN11" s="417">
        <v>0</v>
      </c>
      <c r="BO11" s="418"/>
      <c r="BP11" s="418"/>
      <c r="BQ11" s="418"/>
      <c r="BR11" s="418"/>
      <c r="BS11" s="418"/>
      <c r="BT11" s="418"/>
      <c r="BU11" s="419"/>
      <c r="BV11" s="417">
        <v>0</v>
      </c>
      <c r="BW11" s="418"/>
      <c r="BX11" s="418"/>
      <c r="BY11" s="418"/>
      <c r="BZ11" s="418"/>
      <c r="CA11" s="418"/>
      <c r="CB11" s="418"/>
      <c r="CC11" s="419"/>
      <c r="CD11" s="457" t="s">
        <v>121</v>
      </c>
      <c r="CE11" s="377"/>
      <c r="CF11" s="377"/>
      <c r="CG11" s="377"/>
      <c r="CH11" s="377"/>
      <c r="CI11" s="377"/>
      <c r="CJ11" s="377"/>
      <c r="CK11" s="377"/>
      <c r="CL11" s="377"/>
      <c r="CM11" s="377"/>
      <c r="CN11" s="377"/>
      <c r="CO11" s="377"/>
      <c r="CP11" s="377"/>
      <c r="CQ11" s="377"/>
      <c r="CR11" s="377"/>
      <c r="CS11" s="458"/>
      <c r="CT11" s="520" t="s">
        <v>122</v>
      </c>
      <c r="CU11" s="521"/>
      <c r="CV11" s="521"/>
      <c r="CW11" s="521"/>
      <c r="CX11" s="521"/>
      <c r="CY11" s="521"/>
      <c r="CZ11" s="521"/>
      <c r="DA11" s="522"/>
      <c r="DB11" s="520" t="s">
        <v>122</v>
      </c>
      <c r="DC11" s="521"/>
      <c r="DD11" s="521"/>
      <c r="DE11" s="521"/>
      <c r="DF11" s="521"/>
      <c r="DG11" s="521"/>
      <c r="DH11" s="521"/>
      <c r="DI11" s="522"/>
    </row>
    <row r="12" spans="1:119" ht="18.75" customHeight="1" x14ac:dyDescent="0.2">
      <c r="A12" s="179"/>
      <c r="B12" s="523" t="s">
        <v>123</v>
      </c>
      <c r="C12" s="524"/>
      <c r="D12" s="524"/>
      <c r="E12" s="524"/>
      <c r="F12" s="524"/>
      <c r="G12" s="524"/>
      <c r="H12" s="524"/>
      <c r="I12" s="524"/>
      <c r="J12" s="524"/>
      <c r="K12" s="525"/>
      <c r="L12" s="532" t="s">
        <v>124</v>
      </c>
      <c r="M12" s="533"/>
      <c r="N12" s="533"/>
      <c r="O12" s="533"/>
      <c r="P12" s="533"/>
      <c r="Q12" s="534"/>
      <c r="R12" s="535">
        <v>144940</v>
      </c>
      <c r="S12" s="536"/>
      <c r="T12" s="536"/>
      <c r="U12" s="536"/>
      <c r="V12" s="537"/>
      <c r="W12" s="538" t="s">
        <v>1</v>
      </c>
      <c r="X12" s="476"/>
      <c r="Y12" s="476"/>
      <c r="Z12" s="476"/>
      <c r="AA12" s="476"/>
      <c r="AB12" s="539"/>
      <c r="AC12" s="540" t="s">
        <v>125</v>
      </c>
      <c r="AD12" s="541"/>
      <c r="AE12" s="541"/>
      <c r="AF12" s="541"/>
      <c r="AG12" s="542"/>
      <c r="AH12" s="540" t="s">
        <v>126</v>
      </c>
      <c r="AI12" s="541"/>
      <c r="AJ12" s="541"/>
      <c r="AK12" s="541"/>
      <c r="AL12" s="543"/>
      <c r="AM12" s="474" t="s">
        <v>127</v>
      </c>
      <c r="AN12" s="374"/>
      <c r="AO12" s="374"/>
      <c r="AP12" s="374"/>
      <c r="AQ12" s="374"/>
      <c r="AR12" s="374"/>
      <c r="AS12" s="374"/>
      <c r="AT12" s="375"/>
      <c r="AU12" s="475" t="s">
        <v>90</v>
      </c>
      <c r="AV12" s="476"/>
      <c r="AW12" s="476"/>
      <c r="AX12" s="476"/>
      <c r="AY12" s="431" t="s">
        <v>128</v>
      </c>
      <c r="AZ12" s="432"/>
      <c r="BA12" s="432"/>
      <c r="BB12" s="432"/>
      <c r="BC12" s="432"/>
      <c r="BD12" s="432"/>
      <c r="BE12" s="432"/>
      <c r="BF12" s="432"/>
      <c r="BG12" s="432"/>
      <c r="BH12" s="432"/>
      <c r="BI12" s="432"/>
      <c r="BJ12" s="432"/>
      <c r="BK12" s="432"/>
      <c r="BL12" s="432"/>
      <c r="BM12" s="433"/>
      <c r="BN12" s="417">
        <v>844244</v>
      </c>
      <c r="BO12" s="418"/>
      <c r="BP12" s="418"/>
      <c r="BQ12" s="418"/>
      <c r="BR12" s="418"/>
      <c r="BS12" s="418"/>
      <c r="BT12" s="418"/>
      <c r="BU12" s="419"/>
      <c r="BV12" s="417">
        <v>0</v>
      </c>
      <c r="BW12" s="418"/>
      <c r="BX12" s="418"/>
      <c r="BY12" s="418"/>
      <c r="BZ12" s="418"/>
      <c r="CA12" s="418"/>
      <c r="CB12" s="418"/>
      <c r="CC12" s="419"/>
      <c r="CD12" s="457" t="s">
        <v>129</v>
      </c>
      <c r="CE12" s="377"/>
      <c r="CF12" s="377"/>
      <c r="CG12" s="377"/>
      <c r="CH12" s="377"/>
      <c r="CI12" s="377"/>
      <c r="CJ12" s="377"/>
      <c r="CK12" s="377"/>
      <c r="CL12" s="377"/>
      <c r="CM12" s="377"/>
      <c r="CN12" s="377"/>
      <c r="CO12" s="377"/>
      <c r="CP12" s="377"/>
      <c r="CQ12" s="377"/>
      <c r="CR12" s="377"/>
      <c r="CS12" s="458"/>
      <c r="CT12" s="520" t="s">
        <v>122</v>
      </c>
      <c r="CU12" s="521"/>
      <c r="CV12" s="521"/>
      <c r="CW12" s="521"/>
      <c r="CX12" s="521"/>
      <c r="CY12" s="521"/>
      <c r="CZ12" s="521"/>
      <c r="DA12" s="522"/>
      <c r="DB12" s="520" t="s">
        <v>122</v>
      </c>
      <c r="DC12" s="521"/>
      <c r="DD12" s="521"/>
      <c r="DE12" s="521"/>
      <c r="DF12" s="521"/>
      <c r="DG12" s="521"/>
      <c r="DH12" s="521"/>
      <c r="DI12" s="522"/>
    </row>
    <row r="13" spans="1:119" ht="18.75" customHeight="1" x14ac:dyDescent="0.2">
      <c r="A13" s="179"/>
      <c r="B13" s="526"/>
      <c r="C13" s="527"/>
      <c r="D13" s="527"/>
      <c r="E13" s="527"/>
      <c r="F13" s="527"/>
      <c r="G13" s="527"/>
      <c r="H13" s="527"/>
      <c r="I13" s="527"/>
      <c r="J13" s="527"/>
      <c r="K13" s="528"/>
      <c r="L13" s="188"/>
      <c r="M13" s="501" t="s">
        <v>130</v>
      </c>
      <c r="N13" s="502"/>
      <c r="O13" s="502"/>
      <c r="P13" s="502"/>
      <c r="Q13" s="503"/>
      <c r="R13" s="504">
        <v>141057</v>
      </c>
      <c r="S13" s="505"/>
      <c r="T13" s="505"/>
      <c r="U13" s="505"/>
      <c r="V13" s="506"/>
      <c r="W13" s="507" t="s">
        <v>131</v>
      </c>
      <c r="X13" s="403"/>
      <c r="Y13" s="403"/>
      <c r="Z13" s="403"/>
      <c r="AA13" s="403"/>
      <c r="AB13" s="404"/>
      <c r="AC13" s="370">
        <v>878</v>
      </c>
      <c r="AD13" s="371"/>
      <c r="AE13" s="371"/>
      <c r="AF13" s="371"/>
      <c r="AG13" s="372"/>
      <c r="AH13" s="370">
        <v>945</v>
      </c>
      <c r="AI13" s="371"/>
      <c r="AJ13" s="371"/>
      <c r="AK13" s="371"/>
      <c r="AL13" s="430"/>
      <c r="AM13" s="474" t="s">
        <v>132</v>
      </c>
      <c r="AN13" s="374"/>
      <c r="AO13" s="374"/>
      <c r="AP13" s="374"/>
      <c r="AQ13" s="374"/>
      <c r="AR13" s="374"/>
      <c r="AS13" s="374"/>
      <c r="AT13" s="375"/>
      <c r="AU13" s="475" t="s">
        <v>110</v>
      </c>
      <c r="AV13" s="476"/>
      <c r="AW13" s="476"/>
      <c r="AX13" s="476"/>
      <c r="AY13" s="431" t="s">
        <v>133</v>
      </c>
      <c r="AZ13" s="432"/>
      <c r="BA13" s="432"/>
      <c r="BB13" s="432"/>
      <c r="BC13" s="432"/>
      <c r="BD13" s="432"/>
      <c r="BE13" s="432"/>
      <c r="BF13" s="432"/>
      <c r="BG13" s="432"/>
      <c r="BH13" s="432"/>
      <c r="BI13" s="432"/>
      <c r="BJ13" s="432"/>
      <c r="BK13" s="432"/>
      <c r="BL13" s="432"/>
      <c r="BM13" s="433"/>
      <c r="BN13" s="417">
        <v>607377</v>
      </c>
      <c r="BO13" s="418"/>
      <c r="BP13" s="418"/>
      <c r="BQ13" s="418"/>
      <c r="BR13" s="418"/>
      <c r="BS13" s="418"/>
      <c r="BT13" s="418"/>
      <c r="BU13" s="419"/>
      <c r="BV13" s="417">
        <v>-789914</v>
      </c>
      <c r="BW13" s="418"/>
      <c r="BX13" s="418"/>
      <c r="BY13" s="418"/>
      <c r="BZ13" s="418"/>
      <c r="CA13" s="418"/>
      <c r="CB13" s="418"/>
      <c r="CC13" s="419"/>
      <c r="CD13" s="457" t="s">
        <v>134</v>
      </c>
      <c r="CE13" s="377"/>
      <c r="CF13" s="377"/>
      <c r="CG13" s="377"/>
      <c r="CH13" s="377"/>
      <c r="CI13" s="377"/>
      <c r="CJ13" s="377"/>
      <c r="CK13" s="377"/>
      <c r="CL13" s="377"/>
      <c r="CM13" s="377"/>
      <c r="CN13" s="377"/>
      <c r="CO13" s="377"/>
      <c r="CP13" s="377"/>
      <c r="CQ13" s="377"/>
      <c r="CR13" s="377"/>
      <c r="CS13" s="458"/>
      <c r="CT13" s="414">
        <v>4.7</v>
      </c>
      <c r="CU13" s="415"/>
      <c r="CV13" s="415"/>
      <c r="CW13" s="415"/>
      <c r="CX13" s="415"/>
      <c r="CY13" s="415"/>
      <c r="CZ13" s="415"/>
      <c r="DA13" s="416"/>
      <c r="DB13" s="414">
        <v>5.6</v>
      </c>
      <c r="DC13" s="415"/>
      <c r="DD13" s="415"/>
      <c r="DE13" s="415"/>
      <c r="DF13" s="415"/>
      <c r="DG13" s="415"/>
      <c r="DH13" s="415"/>
      <c r="DI13" s="416"/>
    </row>
    <row r="14" spans="1:119" ht="18.75" customHeight="1" thickBot="1" x14ac:dyDescent="0.25">
      <c r="A14" s="179"/>
      <c r="B14" s="526"/>
      <c r="C14" s="527"/>
      <c r="D14" s="527"/>
      <c r="E14" s="527"/>
      <c r="F14" s="527"/>
      <c r="G14" s="527"/>
      <c r="H14" s="527"/>
      <c r="I14" s="527"/>
      <c r="J14" s="527"/>
      <c r="K14" s="528"/>
      <c r="L14" s="491" t="s">
        <v>135</v>
      </c>
      <c r="M14" s="544"/>
      <c r="N14" s="544"/>
      <c r="O14" s="544"/>
      <c r="P14" s="544"/>
      <c r="Q14" s="545"/>
      <c r="R14" s="504">
        <v>145570</v>
      </c>
      <c r="S14" s="505"/>
      <c r="T14" s="505"/>
      <c r="U14" s="505"/>
      <c r="V14" s="506"/>
      <c r="W14" s="508"/>
      <c r="X14" s="406"/>
      <c r="Y14" s="406"/>
      <c r="Z14" s="406"/>
      <c r="AA14" s="406"/>
      <c r="AB14" s="407"/>
      <c r="AC14" s="497">
        <v>1.3</v>
      </c>
      <c r="AD14" s="498"/>
      <c r="AE14" s="498"/>
      <c r="AF14" s="498"/>
      <c r="AG14" s="499"/>
      <c r="AH14" s="497">
        <v>1.4</v>
      </c>
      <c r="AI14" s="498"/>
      <c r="AJ14" s="498"/>
      <c r="AK14" s="498"/>
      <c r="AL14" s="500"/>
      <c r="AM14" s="474"/>
      <c r="AN14" s="374"/>
      <c r="AO14" s="374"/>
      <c r="AP14" s="374"/>
      <c r="AQ14" s="374"/>
      <c r="AR14" s="374"/>
      <c r="AS14" s="374"/>
      <c r="AT14" s="375"/>
      <c r="AU14" s="475"/>
      <c r="AV14" s="476"/>
      <c r="AW14" s="476"/>
      <c r="AX14" s="476"/>
      <c r="AY14" s="431"/>
      <c r="AZ14" s="432"/>
      <c r="BA14" s="432"/>
      <c r="BB14" s="432"/>
      <c r="BC14" s="432"/>
      <c r="BD14" s="432"/>
      <c r="BE14" s="432"/>
      <c r="BF14" s="432"/>
      <c r="BG14" s="432"/>
      <c r="BH14" s="432"/>
      <c r="BI14" s="432"/>
      <c r="BJ14" s="432"/>
      <c r="BK14" s="432"/>
      <c r="BL14" s="432"/>
      <c r="BM14" s="433"/>
      <c r="BN14" s="417"/>
      <c r="BO14" s="418"/>
      <c r="BP14" s="418"/>
      <c r="BQ14" s="418"/>
      <c r="BR14" s="418"/>
      <c r="BS14" s="418"/>
      <c r="BT14" s="418"/>
      <c r="BU14" s="419"/>
      <c r="BV14" s="417"/>
      <c r="BW14" s="418"/>
      <c r="BX14" s="418"/>
      <c r="BY14" s="418"/>
      <c r="BZ14" s="418"/>
      <c r="CA14" s="418"/>
      <c r="CB14" s="418"/>
      <c r="CC14" s="419"/>
      <c r="CD14" s="454" t="s">
        <v>136</v>
      </c>
      <c r="CE14" s="455"/>
      <c r="CF14" s="455"/>
      <c r="CG14" s="455"/>
      <c r="CH14" s="455"/>
      <c r="CI14" s="455"/>
      <c r="CJ14" s="455"/>
      <c r="CK14" s="455"/>
      <c r="CL14" s="455"/>
      <c r="CM14" s="455"/>
      <c r="CN14" s="455"/>
      <c r="CO14" s="455"/>
      <c r="CP14" s="455"/>
      <c r="CQ14" s="455"/>
      <c r="CR14" s="455"/>
      <c r="CS14" s="456"/>
      <c r="CT14" s="514" t="s">
        <v>122</v>
      </c>
      <c r="CU14" s="515"/>
      <c r="CV14" s="515"/>
      <c r="CW14" s="515"/>
      <c r="CX14" s="515"/>
      <c r="CY14" s="515"/>
      <c r="CZ14" s="515"/>
      <c r="DA14" s="516"/>
      <c r="DB14" s="514" t="s">
        <v>122</v>
      </c>
      <c r="DC14" s="515"/>
      <c r="DD14" s="515"/>
      <c r="DE14" s="515"/>
      <c r="DF14" s="515"/>
      <c r="DG14" s="515"/>
      <c r="DH14" s="515"/>
      <c r="DI14" s="516"/>
    </row>
    <row r="15" spans="1:119" ht="18.75" customHeight="1" x14ac:dyDescent="0.2">
      <c r="A15" s="179"/>
      <c r="B15" s="526"/>
      <c r="C15" s="527"/>
      <c r="D15" s="527"/>
      <c r="E15" s="527"/>
      <c r="F15" s="527"/>
      <c r="G15" s="527"/>
      <c r="H15" s="527"/>
      <c r="I15" s="527"/>
      <c r="J15" s="527"/>
      <c r="K15" s="528"/>
      <c r="L15" s="188"/>
      <c r="M15" s="501" t="s">
        <v>130</v>
      </c>
      <c r="N15" s="502"/>
      <c r="O15" s="502"/>
      <c r="P15" s="502"/>
      <c r="Q15" s="503"/>
      <c r="R15" s="504">
        <v>141983</v>
      </c>
      <c r="S15" s="505"/>
      <c r="T15" s="505"/>
      <c r="U15" s="505"/>
      <c r="V15" s="506"/>
      <c r="W15" s="507" t="s">
        <v>137</v>
      </c>
      <c r="X15" s="403"/>
      <c r="Y15" s="403"/>
      <c r="Z15" s="403"/>
      <c r="AA15" s="403"/>
      <c r="AB15" s="404"/>
      <c r="AC15" s="370">
        <v>22123</v>
      </c>
      <c r="AD15" s="371"/>
      <c r="AE15" s="371"/>
      <c r="AF15" s="371"/>
      <c r="AG15" s="372"/>
      <c r="AH15" s="370">
        <v>23462</v>
      </c>
      <c r="AI15" s="371"/>
      <c r="AJ15" s="371"/>
      <c r="AK15" s="371"/>
      <c r="AL15" s="430"/>
      <c r="AM15" s="474"/>
      <c r="AN15" s="374"/>
      <c r="AO15" s="374"/>
      <c r="AP15" s="374"/>
      <c r="AQ15" s="374"/>
      <c r="AR15" s="374"/>
      <c r="AS15" s="374"/>
      <c r="AT15" s="375"/>
      <c r="AU15" s="475"/>
      <c r="AV15" s="476"/>
      <c r="AW15" s="476"/>
      <c r="AX15" s="476"/>
      <c r="AY15" s="443" t="s">
        <v>138</v>
      </c>
      <c r="AZ15" s="444"/>
      <c r="BA15" s="444"/>
      <c r="BB15" s="444"/>
      <c r="BC15" s="444"/>
      <c r="BD15" s="444"/>
      <c r="BE15" s="444"/>
      <c r="BF15" s="444"/>
      <c r="BG15" s="444"/>
      <c r="BH15" s="444"/>
      <c r="BI15" s="444"/>
      <c r="BJ15" s="444"/>
      <c r="BK15" s="444"/>
      <c r="BL15" s="444"/>
      <c r="BM15" s="445"/>
      <c r="BN15" s="446">
        <v>20532635</v>
      </c>
      <c r="BO15" s="447"/>
      <c r="BP15" s="447"/>
      <c r="BQ15" s="447"/>
      <c r="BR15" s="447"/>
      <c r="BS15" s="447"/>
      <c r="BT15" s="447"/>
      <c r="BU15" s="448"/>
      <c r="BV15" s="446">
        <v>19833145</v>
      </c>
      <c r="BW15" s="447"/>
      <c r="BX15" s="447"/>
      <c r="BY15" s="447"/>
      <c r="BZ15" s="447"/>
      <c r="CA15" s="447"/>
      <c r="CB15" s="447"/>
      <c r="CC15" s="448"/>
      <c r="CD15" s="517" t="s">
        <v>139</v>
      </c>
      <c r="CE15" s="518"/>
      <c r="CF15" s="518"/>
      <c r="CG15" s="518"/>
      <c r="CH15" s="518"/>
      <c r="CI15" s="518"/>
      <c r="CJ15" s="518"/>
      <c r="CK15" s="518"/>
      <c r="CL15" s="518"/>
      <c r="CM15" s="518"/>
      <c r="CN15" s="518"/>
      <c r="CO15" s="518"/>
      <c r="CP15" s="518"/>
      <c r="CQ15" s="518"/>
      <c r="CR15" s="518"/>
      <c r="CS15" s="519"/>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26"/>
      <c r="C16" s="527"/>
      <c r="D16" s="527"/>
      <c r="E16" s="527"/>
      <c r="F16" s="527"/>
      <c r="G16" s="527"/>
      <c r="H16" s="527"/>
      <c r="I16" s="527"/>
      <c r="J16" s="527"/>
      <c r="K16" s="528"/>
      <c r="L16" s="491" t="s">
        <v>140</v>
      </c>
      <c r="M16" s="492"/>
      <c r="N16" s="492"/>
      <c r="O16" s="492"/>
      <c r="P16" s="492"/>
      <c r="Q16" s="493"/>
      <c r="R16" s="494" t="s">
        <v>141</v>
      </c>
      <c r="S16" s="495"/>
      <c r="T16" s="495"/>
      <c r="U16" s="495"/>
      <c r="V16" s="496"/>
      <c r="W16" s="508"/>
      <c r="X16" s="406"/>
      <c r="Y16" s="406"/>
      <c r="Z16" s="406"/>
      <c r="AA16" s="406"/>
      <c r="AB16" s="407"/>
      <c r="AC16" s="497">
        <v>33.5</v>
      </c>
      <c r="AD16" s="498"/>
      <c r="AE16" s="498"/>
      <c r="AF16" s="498"/>
      <c r="AG16" s="499"/>
      <c r="AH16" s="497">
        <v>34.4</v>
      </c>
      <c r="AI16" s="498"/>
      <c r="AJ16" s="498"/>
      <c r="AK16" s="498"/>
      <c r="AL16" s="500"/>
      <c r="AM16" s="474"/>
      <c r="AN16" s="374"/>
      <c r="AO16" s="374"/>
      <c r="AP16" s="374"/>
      <c r="AQ16" s="374"/>
      <c r="AR16" s="374"/>
      <c r="AS16" s="374"/>
      <c r="AT16" s="375"/>
      <c r="AU16" s="475"/>
      <c r="AV16" s="476"/>
      <c r="AW16" s="476"/>
      <c r="AX16" s="476"/>
      <c r="AY16" s="431" t="s">
        <v>142</v>
      </c>
      <c r="AZ16" s="432"/>
      <c r="BA16" s="432"/>
      <c r="BB16" s="432"/>
      <c r="BC16" s="432"/>
      <c r="BD16" s="432"/>
      <c r="BE16" s="432"/>
      <c r="BF16" s="432"/>
      <c r="BG16" s="432"/>
      <c r="BH16" s="432"/>
      <c r="BI16" s="432"/>
      <c r="BJ16" s="432"/>
      <c r="BK16" s="432"/>
      <c r="BL16" s="432"/>
      <c r="BM16" s="433"/>
      <c r="BN16" s="417">
        <v>24067391</v>
      </c>
      <c r="BO16" s="418"/>
      <c r="BP16" s="418"/>
      <c r="BQ16" s="418"/>
      <c r="BR16" s="418"/>
      <c r="BS16" s="418"/>
      <c r="BT16" s="418"/>
      <c r="BU16" s="419"/>
      <c r="BV16" s="417">
        <v>23292564</v>
      </c>
      <c r="BW16" s="418"/>
      <c r="BX16" s="418"/>
      <c r="BY16" s="418"/>
      <c r="BZ16" s="418"/>
      <c r="CA16" s="418"/>
      <c r="CB16" s="418"/>
      <c r="CC16" s="419"/>
      <c r="CD16" s="192"/>
      <c r="CE16" s="449"/>
      <c r="CF16" s="449"/>
      <c r="CG16" s="449"/>
      <c r="CH16" s="449"/>
      <c r="CI16" s="449"/>
      <c r="CJ16" s="449"/>
      <c r="CK16" s="449"/>
      <c r="CL16" s="449"/>
      <c r="CM16" s="449"/>
      <c r="CN16" s="449"/>
      <c r="CO16" s="449"/>
      <c r="CP16" s="449"/>
      <c r="CQ16" s="449"/>
      <c r="CR16" s="449"/>
      <c r="CS16" s="450"/>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9"/>
      <c r="B17" s="529"/>
      <c r="C17" s="530"/>
      <c r="D17" s="530"/>
      <c r="E17" s="530"/>
      <c r="F17" s="530"/>
      <c r="G17" s="530"/>
      <c r="H17" s="530"/>
      <c r="I17" s="530"/>
      <c r="J17" s="530"/>
      <c r="K17" s="531"/>
      <c r="L17" s="193"/>
      <c r="M17" s="510" t="s">
        <v>143</v>
      </c>
      <c r="N17" s="511"/>
      <c r="O17" s="511"/>
      <c r="P17" s="511"/>
      <c r="Q17" s="512"/>
      <c r="R17" s="494" t="s">
        <v>144</v>
      </c>
      <c r="S17" s="495"/>
      <c r="T17" s="495"/>
      <c r="U17" s="495"/>
      <c r="V17" s="496"/>
      <c r="W17" s="507" t="s">
        <v>145</v>
      </c>
      <c r="X17" s="403"/>
      <c r="Y17" s="403"/>
      <c r="Z17" s="403"/>
      <c r="AA17" s="403"/>
      <c r="AB17" s="404"/>
      <c r="AC17" s="370">
        <v>43134</v>
      </c>
      <c r="AD17" s="371"/>
      <c r="AE17" s="371"/>
      <c r="AF17" s="371"/>
      <c r="AG17" s="372"/>
      <c r="AH17" s="370">
        <v>43795</v>
      </c>
      <c r="AI17" s="371"/>
      <c r="AJ17" s="371"/>
      <c r="AK17" s="371"/>
      <c r="AL17" s="430"/>
      <c r="AM17" s="474"/>
      <c r="AN17" s="374"/>
      <c r="AO17" s="374"/>
      <c r="AP17" s="374"/>
      <c r="AQ17" s="374"/>
      <c r="AR17" s="374"/>
      <c r="AS17" s="374"/>
      <c r="AT17" s="375"/>
      <c r="AU17" s="475"/>
      <c r="AV17" s="476"/>
      <c r="AW17" s="476"/>
      <c r="AX17" s="476"/>
      <c r="AY17" s="431" t="s">
        <v>146</v>
      </c>
      <c r="AZ17" s="432"/>
      <c r="BA17" s="432"/>
      <c r="BB17" s="432"/>
      <c r="BC17" s="432"/>
      <c r="BD17" s="432"/>
      <c r="BE17" s="432"/>
      <c r="BF17" s="432"/>
      <c r="BG17" s="432"/>
      <c r="BH17" s="432"/>
      <c r="BI17" s="432"/>
      <c r="BJ17" s="432"/>
      <c r="BK17" s="432"/>
      <c r="BL17" s="432"/>
      <c r="BM17" s="433"/>
      <c r="BN17" s="417">
        <v>26060595</v>
      </c>
      <c r="BO17" s="418"/>
      <c r="BP17" s="418"/>
      <c r="BQ17" s="418"/>
      <c r="BR17" s="418"/>
      <c r="BS17" s="418"/>
      <c r="BT17" s="418"/>
      <c r="BU17" s="419"/>
      <c r="BV17" s="417">
        <v>25161470</v>
      </c>
      <c r="BW17" s="418"/>
      <c r="BX17" s="418"/>
      <c r="BY17" s="418"/>
      <c r="BZ17" s="418"/>
      <c r="CA17" s="418"/>
      <c r="CB17" s="418"/>
      <c r="CC17" s="419"/>
      <c r="CD17" s="192"/>
      <c r="CE17" s="449"/>
      <c r="CF17" s="449"/>
      <c r="CG17" s="449"/>
      <c r="CH17" s="449"/>
      <c r="CI17" s="449"/>
      <c r="CJ17" s="449"/>
      <c r="CK17" s="449"/>
      <c r="CL17" s="449"/>
      <c r="CM17" s="449"/>
      <c r="CN17" s="449"/>
      <c r="CO17" s="449"/>
      <c r="CP17" s="449"/>
      <c r="CQ17" s="449"/>
      <c r="CR17" s="449"/>
      <c r="CS17" s="450"/>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9"/>
      <c r="B18" s="467" t="s">
        <v>147</v>
      </c>
      <c r="C18" s="468"/>
      <c r="D18" s="468"/>
      <c r="E18" s="469"/>
      <c r="F18" s="469"/>
      <c r="G18" s="469"/>
      <c r="H18" s="469"/>
      <c r="I18" s="469"/>
      <c r="J18" s="469"/>
      <c r="K18" s="469"/>
      <c r="L18" s="470">
        <v>87.81</v>
      </c>
      <c r="M18" s="470"/>
      <c r="N18" s="470"/>
      <c r="O18" s="470"/>
      <c r="P18" s="470"/>
      <c r="Q18" s="470"/>
      <c r="R18" s="471"/>
      <c r="S18" s="471"/>
      <c r="T18" s="471"/>
      <c r="U18" s="471"/>
      <c r="V18" s="472"/>
      <c r="W18" s="488"/>
      <c r="X18" s="489"/>
      <c r="Y18" s="489"/>
      <c r="Z18" s="489"/>
      <c r="AA18" s="489"/>
      <c r="AB18" s="513"/>
      <c r="AC18" s="387">
        <v>65.2</v>
      </c>
      <c r="AD18" s="388"/>
      <c r="AE18" s="388"/>
      <c r="AF18" s="388"/>
      <c r="AG18" s="473"/>
      <c r="AH18" s="387">
        <v>64.2</v>
      </c>
      <c r="AI18" s="388"/>
      <c r="AJ18" s="388"/>
      <c r="AK18" s="388"/>
      <c r="AL18" s="389"/>
      <c r="AM18" s="474"/>
      <c r="AN18" s="374"/>
      <c r="AO18" s="374"/>
      <c r="AP18" s="374"/>
      <c r="AQ18" s="374"/>
      <c r="AR18" s="374"/>
      <c r="AS18" s="374"/>
      <c r="AT18" s="375"/>
      <c r="AU18" s="475"/>
      <c r="AV18" s="476"/>
      <c r="AW18" s="476"/>
      <c r="AX18" s="476"/>
      <c r="AY18" s="431" t="s">
        <v>148</v>
      </c>
      <c r="AZ18" s="432"/>
      <c r="BA18" s="432"/>
      <c r="BB18" s="432"/>
      <c r="BC18" s="432"/>
      <c r="BD18" s="432"/>
      <c r="BE18" s="432"/>
      <c r="BF18" s="432"/>
      <c r="BG18" s="432"/>
      <c r="BH18" s="432"/>
      <c r="BI18" s="432"/>
      <c r="BJ18" s="432"/>
      <c r="BK18" s="432"/>
      <c r="BL18" s="432"/>
      <c r="BM18" s="433"/>
      <c r="BN18" s="417">
        <v>28823808</v>
      </c>
      <c r="BO18" s="418"/>
      <c r="BP18" s="418"/>
      <c r="BQ18" s="418"/>
      <c r="BR18" s="418"/>
      <c r="BS18" s="418"/>
      <c r="BT18" s="418"/>
      <c r="BU18" s="419"/>
      <c r="BV18" s="417">
        <v>28617755</v>
      </c>
      <c r="BW18" s="418"/>
      <c r="BX18" s="418"/>
      <c r="BY18" s="418"/>
      <c r="BZ18" s="418"/>
      <c r="CA18" s="418"/>
      <c r="CB18" s="418"/>
      <c r="CC18" s="419"/>
      <c r="CD18" s="192"/>
      <c r="CE18" s="449"/>
      <c r="CF18" s="449"/>
      <c r="CG18" s="449"/>
      <c r="CH18" s="449"/>
      <c r="CI18" s="449"/>
      <c r="CJ18" s="449"/>
      <c r="CK18" s="449"/>
      <c r="CL18" s="449"/>
      <c r="CM18" s="449"/>
      <c r="CN18" s="449"/>
      <c r="CO18" s="449"/>
      <c r="CP18" s="449"/>
      <c r="CQ18" s="449"/>
      <c r="CR18" s="449"/>
      <c r="CS18" s="450"/>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9"/>
      <c r="B19" s="467" t="s">
        <v>149</v>
      </c>
      <c r="C19" s="468"/>
      <c r="D19" s="468"/>
      <c r="E19" s="469"/>
      <c r="F19" s="469"/>
      <c r="G19" s="469"/>
      <c r="H19" s="469"/>
      <c r="I19" s="469"/>
      <c r="J19" s="469"/>
      <c r="K19" s="469"/>
      <c r="L19" s="477">
        <v>1646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509"/>
      <c r="AM19" s="474"/>
      <c r="AN19" s="374"/>
      <c r="AO19" s="374"/>
      <c r="AP19" s="374"/>
      <c r="AQ19" s="374"/>
      <c r="AR19" s="374"/>
      <c r="AS19" s="374"/>
      <c r="AT19" s="375"/>
      <c r="AU19" s="475"/>
      <c r="AV19" s="476"/>
      <c r="AW19" s="476"/>
      <c r="AX19" s="476"/>
      <c r="AY19" s="431" t="s">
        <v>150</v>
      </c>
      <c r="AZ19" s="432"/>
      <c r="BA19" s="432"/>
      <c r="BB19" s="432"/>
      <c r="BC19" s="432"/>
      <c r="BD19" s="432"/>
      <c r="BE19" s="432"/>
      <c r="BF19" s="432"/>
      <c r="BG19" s="432"/>
      <c r="BH19" s="432"/>
      <c r="BI19" s="432"/>
      <c r="BJ19" s="432"/>
      <c r="BK19" s="432"/>
      <c r="BL19" s="432"/>
      <c r="BM19" s="433"/>
      <c r="BN19" s="417">
        <v>41973305</v>
      </c>
      <c r="BO19" s="418"/>
      <c r="BP19" s="418"/>
      <c r="BQ19" s="418"/>
      <c r="BR19" s="418"/>
      <c r="BS19" s="418"/>
      <c r="BT19" s="418"/>
      <c r="BU19" s="419"/>
      <c r="BV19" s="417">
        <v>41043207</v>
      </c>
      <c r="BW19" s="418"/>
      <c r="BX19" s="418"/>
      <c r="BY19" s="418"/>
      <c r="BZ19" s="418"/>
      <c r="CA19" s="418"/>
      <c r="CB19" s="418"/>
      <c r="CC19" s="419"/>
      <c r="CD19" s="192"/>
      <c r="CE19" s="449"/>
      <c r="CF19" s="449"/>
      <c r="CG19" s="449"/>
      <c r="CH19" s="449"/>
      <c r="CI19" s="449"/>
      <c r="CJ19" s="449"/>
      <c r="CK19" s="449"/>
      <c r="CL19" s="449"/>
      <c r="CM19" s="449"/>
      <c r="CN19" s="449"/>
      <c r="CO19" s="449"/>
      <c r="CP19" s="449"/>
      <c r="CQ19" s="449"/>
      <c r="CR19" s="449"/>
      <c r="CS19" s="450"/>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9"/>
      <c r="B20" s="467" t="s">
        <v>151</v>
      </c>
      <c r="C20" s="468"/>
      <c r="D20" s="468"/>
      <c r="E20" s="469"/>
      <c r="F20" s="469"/>
      <c r="G20" s="469"/>
      <c r="H20" s="469"/>
      <c r="I20" s="469"/>
      <c r="J20" s="469"/>
      <c r="K20" s="469"/>
      <c r="L20" s="477">
        <v>57129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9"/>
      <c r="AO20" s="379"/>
      <c r="AP20" s="379"/>
      <c r="AQ20" s="379"/>
      <c r="AR20" s="379"/>
      <c r="AS20" s="379"/>
      <c r="AT20" s="380"/>
      <c r="AU20" s="483"/>
      <c r="AV20" s="484"/>
      <c r="AW20" s="484"/>
      <c r="AX20" s="485"/>
      <c r="AY20" s="431"/>
      <c r="AZ20" s="432"/>
      <c r="BA20" s="432"/>
      <c r="BB20" s="432"/>
      <c r="BC20" s="432"/>
      <c r="BD20" s="432"/>
      <c r="BE20" s="432"/>
      <c r="BF20" s="432"/>
      <c r="BG20" s="432"/>
      <c r="BH20" s="432"/>
      <c r="BI20" s="432"/>
      <c r="BJ20" s="432"/>
      <c r="BK20" s="432"/>
      <c r="BL20" s="432"/>
      <c r="BM20" s="433"/>
      <c r="BN20" s="417"/>
      <c r="BO20" s="418"/>
      <c r="BP20" s="418"/>
      <c r="BQ20" s="418"/>
      <c r="BR20" s="418"/>
      <c r="BS20" s="418"/>
      <c r="BT20" s="418"/>
      <c r="BU20" s="419"/>
      <c r="BV20" s="417"/>
      <c r="BW20" s="418"/>
      <c r="BX20" s="418"/>
      <c r="BY20" s="418"/>
      <c r="BZ20" s="418"/>
      <c r="CA20" s="418"/>
      <c r="CB20" s="418"/>
      <c r="CC20" s="419"/>
      <c r="CD20" s="192"/>
      <c r="CE20" s="449"/>
      <c r="CF20" s="449"/>
      <c r="CG20" s="449"/>
      <c r="CH20" s="449"/>
      <c r="CI20" s="449"/>
      <c r="CJ20" s="449"/>
      <c r="CK20" s="449"/>
      <c r="CL20" s="449"/>
      <c r="CM20" s="449"/>
      <c r="CN20" s="449"/>
      <c r="CO20" s="449"/>
      <c r="CP20" s="449"/>
      <c r="CQ20" s="449"/>
      <c r="CR20" s="449"/>
      <c r="CS20" s="450"/>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9"/>
      <c r="B21" s="464" t="s">
        <v>152</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90"/>
      <c r="AZ21" s="391"/>
      <c r="BA21" s="391"/>
      <c r="BB21" s="391"/>
      <c r="BC21" s="391"/>
      <c r="BD21" s="391"/>
      <c r="BE21" s="391"/>
      <c r="BF21" s="391"/>
      <c r="BG21" s="391"/>
      <c r="BH21" s="391"/>
      <c r="BI21" s="391"/>
      <c r="BJ21" s="391"/>
      <c r="BK21" s="391"/>
      <c r="BL21" s="391"/>
      <c r="BM21" s="392"/>
      <c r="BN21" s="451"/>
      <c r="BO21" s="452"/>
      <c r="BP21" s="452"/>
      <c r="BQ21" s="452"/>
      <c r="BR21" s="452"/>
      <c r="BS21" s="452"/>
      <c r="BT21" s="452"/>
      <c r="BU21" s="453"/>
      <c r="BV21" s="451"/>
      <c r="BW21" s="452"/>
      <c r="BX21" s="452"/>
      <c r="BY21" s="452"/>
      <c r="BZ21" s="452"/>
      <c r="CA21" s="452"/>
      <c r="CB21" s="452"/>
      <c r="CC21" s="453"/>
      <c r="CD21" s="192"/>
      <c r="CE21" s="449"/>
      <c r="CF21" s="449"/>
      <c r="CG21" s="449"/>
      <c r="CH21" s="449"/>
      <c r="CI21" s="449"/>
      <c r="CJ21" s="449"/>
      <c r="CK21" s="449"/>
      <c r="CL21" s="449"/>
      <c r="CM21" s="449"/>
      <c r="CN21" s="449"/>
      <c r="CO21" s="449"/>
      <c r="CP21" s="449"/>
      <c r="CQ21" s="449"/>
      <c r="CR21" s="449"/>
      <c r="CS21" s="450"/>
      <c r="CT21" s="414"/>
      <c r="CU21" s="415"/>
      <c r="CV21" s="415"/>
      <c r="CW21" s="415"/>
      <c r="CX21" s="415"/>
      <c r="CY21" s="415"/>
      <c r="CZ21" s="415"/>
      <c r="DA21" s="416"/>
      <c r="DB21" s="414"/>
      <c r="DC21" s="415"/>
      <c r="DD21" s="415"/>
      <c r="DE21" s="415"/>
      <c r="DF21" s="415"/>
      <c r="DG21" s="415"/>
      <c r="DH21" s="415"/>
      <c r="DI21" s="416"/>
    </row>
    <row r="22" spans="1:113" ht="18.75" customHeight="1" x14ac:dyDescent="0.2">
      <c r="A22" s="179"/>
      <c r="B22" s="393" t="s">
        <v>153</v>
      </c>
      <c r="C22" s="394"/>
      <c r="D22" s="395"/>
      <c r="E22" s="402" t="s">
        <v>1</v>
      </c>
      <c r="F22" s="403"/>
      <c r="G22" s="403"/>
      <c r="H22" s="403"/>
      <c r="I22" s="403"/>
      <c r="J22" s="403"/>
      <c r="K22" s="404"/>
      <c r="L22" s="402" t="s">
        <v>154</v>
      </c>
      <c r="M22" s="403"/>
      <c r="N22" s="403"/>
      <c r="O22" s="403"/>
      <c r="P22" s="404"/>
      <c r="Q22" s="408" t="s">
        <v>155</v>
      </c>
      <c r="R22" s="409"/>
      <c r="S22" s="409"/>
      <c r="T22" s="409"/>
      <c r="U22" s="409"/>
      <c r="V22" s="410"/>
      <c r="W22" s="459" t="s">
        <v>156</v>
      </c>
      <c r="X22" s="394"/>
      <c r="Y22" s="395"/>
      <c r="Z22" s="402" t="s">
        <v>1</v>
      </c>
      <c r="AA22" s="403"/>
      <c r="AB22" s="403"/>
      <c r="AC22" s="403"/>
      <c r="AD22" s="403"/>
      <c r="AE22" s="403"/>
      <c r="AF22" s="403"/>
      <c r="AG22" s="404"/>
      <c r="AH22" s="420" t="s">
        <v>157</v>
      </c>
      <c r="AI22" s="403"/>
      <c r="AJ22" s="403"/>
      <c r="AK22" s="403"/>
      <c r="AL22" s="404"/>
      <c r="AM22" s="420" t="s">
        <v>158</v>
      </c>
      <c r="AN22" s="421"/>
      <c r="AO22" s="421"/>
      <c r="AP22" s="421"/>
      <c r="AQ22" s="421"/>
      <c r="AR22" s="422"/>
      <c r="AS22" s="408" t="s">
        <v>155</v>
      </c>
      <c r="AT22" s="409"/>
      <c r="AU22" s="409"/>
      <c r="AV22" s="409"/>
      <c r="AW22" s="409"/>
      <c r="AX22" s="426"/>
      <c r="AY22" s="443" t="s">
        <v>159</v>
      </c>
      <c r="AZ22" s="444"/>
      <c r="BA22" s="444"/>
      <c r="BB22" s="444"/>
      <c r="BC22" s="444"/>
      <c r="BD22" s="444"/>
      <c r="BE22" s="444"/>
      <c r="BF22" s="444"/>
      <c r="BG22" s="444"/>
      <c r="BH22" s="444"/>
      <c r="BI22" s="444"/>
      <c r="BJ22" s="444"/>
      <c r="BK22" s="444"/>
      <c r="BL22" s="444"/>
      <c r="BM22" s="445"/>
      <c r="BN22" s="446">
        <v>22210935</v>
      </c>
      <c r="BO22" s="447"/>
      <c r="BP22" s="447"/>
      <c r="BQ22" s="447"/>
      <c r="BR22" s="447"/>
      <c r="BS22" s="447"/>
      <c r="BT22" s="447"/>
      <c r="BU22" s="448"/>
      <c r="BV22" s="446">
        <v>21841125</v>
      </c>
      <c r="BW22" s="447"/>
      <c r="BX22" s="447"/>
      <c r="BY22" s="447"/>
      <c r="BZ22" s="447"/>
      <c r="CA22" s="447"/>
      <c r="CB22" s="447"/>
      <c r="CC22" s="448"/>
      <c r="CD22" s="192"/>
      <c r="CE22" s="449"/>
      <c r="CF22" s="449"/>
      <c r="CG22" s="449"/>
      <c r="CH22" s="449"/>
      <c r="CI22" s="449"/>
      <c r="CJ22" s="449"/>
      <c r="CK22" s="449"/>
      <c r="CL22" s="449"/>
      <c r="CM22" s="449"/>
      <c r="CN22" s="449"/>
      <c r="CO22" s="449"/>
      <c r="CP22" s="449"/>
      <c r="CQ22" s="449"/>
      <c r="CR22" s="449"/>
      <c r="CS22" s="450"/>
      <c r="CT22" s="414"/>
      <c r="CU22" s="415"/>
      <c r="CV22" s="415"/>
      <c r="CW22" s="415"/>
      <c r="CX22" s="415"/>
      <c r="CY22" s="415"/>
      <c r="CZ22" s="415"/>
      <c r="DA22" s="416"/>
      <c r="DB22" s="414"/>
      <c r="DC22" s="415"/>
      <c r="DD22" s="415"/>
      <c r="DE22" s="415"/>
      <c r="DF22" s="415"/>
      <c r="DG22" s="415"/>
      <c r="DH22" s="415"/>
      <c r="DI22" s="416"/>
    </row>
    <row r="23" spans="1:113" ht="18.75" customHeight="1" x14ac:dyDescent="0.2">
      <c r="A23" s="179"/>
      <c r="B23" s="396"/>
      <c r="C23" s="397"/>
      <c r="D23" s="398"/>
      <c r="E23" s="405"/>
      <c r="F23" s="406"/>
      <c r="G23" s="406"/>
      <c r="H23" s="406"/>
      <c r="I23" s="406"/>
      <c r="J23" s="406"/>
      <c r="K23" s="407"/>
      <c r="L23" s="405"/>
      <c r="M23" s="406"/>
      <c r="N23" s="406"/>
      <c r="O23" s="406"/>
      <c r="P23" s="407"/>
      <c r="Q23" s="411"/>
      <c r="R23" s="412"/>
      <c r="S23" s="412"/>
      <c r="T23" s="412"/>
      <c r="U23" s="412"/>
      <c r="V23" s="413"/>
      <c r="W23" s="460"/>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31" t="s">
        <v>160</v>
      </c>
      <c r="AZ23" s="432"/>
      <c r="BA23" s="432"/>
      <c r="BB23" s="432"/>
      <c r="BC23" s="432"/>
      <c r="BD23" s="432"/>
      <c r="BE23" s="432"/>
      <c r="BF23" s="432"/>
      <c r="BG23" s="432"/>
      <c r="BH23" s="432"/>
      <c r="BI23" s="432"/>
      <c r="BJ23" s="432"/>
      <c r="BK23" s="432"/>
      <c r="BL23" s="432"/>
      <c r="BM23" s="433"/>
      <c r="BN23" s="417">
        <v>9030040</v>
      </c>
      <c r="BO23" s="418"/>
      <c r="BP23" s="418"/>
      <c r="BQ23" s="418"/>
      <c r="BR23" s="418"/>
      <c r="BS23" s="418"/>
      <c r="BT23" s="418"/>
      <c r="BU23" s="419"/>
      <c r="BV23" s="417">
        <v>8738560</v>
      </c>
      <c r="BW23" s="418"/>
      <c r="BX23" s="418"/>
      <c r="BY23" s="418"/>
      <c r="BZ23" s="418"/>
      <c r="CA23" s="418"/>
      <c r="CB23" s="418"/>
      <c r="CC23" s="419"/>
      <c r="CD23" s="192"/>
      <c r="CE23" s="449"/>
      <c r="CF23" s="449"/>
      <c r="CG23" s="449"/>
      <c r="CH23" s="449"/>
      <c r="CI23" s="449"/>
      <c r="CJ23" s="449"/>
      <c r="CK23" s="449"/>
      <c r="CL23" s="449"/>
      <c r="CM23" s="449"/>
      <c r="CN23" s="449"/>
      <c r="CO23" s="449"/>
      <c r="CP23" s="449"/>
      <c r="CQ23" s="449"/>
      <c r="CR23" s="449"/>
      <c r="CS23" s="450"/>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9"/>
      <c r="B24" s="396"/>
      <c r="C24" s="397"/>
      <c r="D24" s="398"/>
      <c r="E24" s="373" t="s">
        <v>161</v>
      </c>
      <c r="F24" s="374"/>
      <c r="G24" s="374"/>
      <c r="H24" s="374"/>
      <c r="I24" s="374"/>
      <c r="J24" s="374"/>
      <c r="K24" s="375"/>
      <c r="L24" s="370">
        <v>1</v>
      </c>
      <c r="M24" s="371"/>
      <c r="N24" s="371"/>
      <c r="O24" s="371"/>
      <c r="P24" s="372"/>
      <c r="Q24" s="370">
        <v>9990</v>
      </c>
      <c r="R24" s="371"/>
      <c r="S24" s="371"/>
      <c r="T24" s="371"/>
      <c r="U24" s="371"/>
      <c r="V24" s="372"/>
      <c r="W24" s="460"/>
      <c r="X24" s="397"/>
      <c r="Y24" s="398"/>
      <c r="Z24" s="373" t="s">
        <v>162</v>
      </c>
      <c r="AA24" s="374"/>
      <c r="AB24" s="374"/>
      <c r="AC24" s="374"/>
      <c r="AD24" s="374"/>
      <c r="AE24" s="374"/>
      <c r="AF24" s="374"/>
      <c r="AG24" s="375"/>
      <c r="AH24" s="370">
        <v>817</v>
      </c>
      <c r="AI24" s="371"/>
      <c r="AJ24" s="371"/>
      <c r="AK24" s="371"/>
      <c r="AL24" s="372"/>
      <c r="AM24" s="370">
        <v>2471425</v>
      </c>
      <c r="AN24" s="371"/>
      <c r="AO24" s="371"/>
      <c r="AP24" s="371"/>
      <c r="AQ24" s="371"/>
      <c r="AR24" s="372"/>
      <c r="AS24" s="370">
        <v>3025</v>
      </c>
      <c r="AT24" s="371"/>
      <c r="AU24" s="371"/>
      <c r="AV24" s="371"/>
      <c r="AW24" s="371"/>
      <c r="AX24" s="430"/>
      <c r="AY24" s="390" t="s">
        <v>163</v>
      </c>
      <c r="AZ24" s="391"/>
      <c r="BA24" s="391"/>
      <c r="BB24" s="391"/>
      <c r="BC24" s="391"/>
      <c r="BD24" s="391"/>
      <c r="BE24" s="391"/>
      <c r="BF24" s="391"/>
      <c r="BG24" s="391"/>
      <c r="BH24" s="391"/>
      <c r="BI24" s="391"/>
      <c r="BJ24" s="391"/>
      <c r="BK24" s="391"/>
      <c r="BL24" s="391"/>
      <c r="BM24" s="392"/>
      <c r="BN24" s="417">
        <v>14527839</v>
      </c>
      <c r="BO24" s="418"/>
      <c r="BP24" s="418"/>
      <c r="BQ24" s="418"/>
      <c r="BR24" s="418"/>
      <c r="BS24" s="418"/>
      <c r="BT24" s="418"/>
      <c r="BU24" s="419"/>
      <c r="BV24" s="417">
        <v>12022723</v>
      </c>
      <c r="BW24" s="418"/>
      <c r="BX24" s="418"/>
      <c r="BY24" s="418"/>
      <c r="BZ24" s="418"/>
      <c r="CA24" s="418"/>
      <c r="CB24" s="418"/>
      <c r="CC24" s="419"/>
      <c r="CD24" s="192"/>
      <c r="CE24" s="449"/>
      <c r="CF24" s="449"/>
      <c r="CG24" s="449"/>
      <c r="CH24" s="449"/>
      <c r="CI24" s="449"/>
      <c r="CJ24" s="449"/>
      <c r="CK24" s="449"/>
      <c r="CL24" s="449"/>
      <c r="CM24" s="449"/>
      <c r="CN24" s="449"/>
      <c r="CO24" s="449"/>
      <c r="CP24" s="449"/>
      <c r="CQ24" s="449"/>
      <c r="CR24" s="449"/>
      <c r="CS24" s="450"/>
      <c r="CT24" s="414"/>
      <c r="CU24" s="415"/>
      <c r="CV24" s="415"/>
      <c r="CW24" s="415"/>
      <c r="CX24" s="415"/>
      <c r="CY24" s="415"/>
      <c r="CZ24" s="415"/>
      <c r="DA24" s="416"/>
      <c r="DB24" s="414"/>
      <c r="DC24" s="415"/>
      <c r="DD24" s="415"/>
      <c r="DE24" s="415"/>
      <c r="DF24" s="415"/>
      <c r="DG24" s="415"/>
      <c r="DH24" s="415"/>
      <c r="DI24" s="416"/>
    </row>
    <row r="25" spans="1:113" ht="18.75" customHeight="1" x14ac:dyDescent="0.2">
      <c r="A25" s="179"/>
      <c r="B25" s="396"/>
      <c r="C25" s="397"/>
      <c r="D25" s="398"/>
      <c r="E25" s="373" t="s">
        <v>164</v>
      </c>
      <c r="F25" s="374"/>
      <c r="G25" s="374"/>
      <c r="H25" s="374"/>
      <c r="I25" s="374"/>
      <c r="J25" s="374"/>
      <c r="K25" s="375"/>
      <c r="L25" s="370">
        <v>2</v>
      </c>
      <c r="M25" s="371"/>
      <c r="N25" s="371"/>
      <c r="O25" s="371"/>
      <c r="P25" s="372"/>
      <c r="Q25" s="370">
        <v>8340</v>
      </c>
      <c r="R25" s="371"/>
      <c r="S25" s="371"/>
      <c r="T25" s="371"/>
      <c r="U25" s="371"/>
      <c r="V25" s="372"/>
      <c r="W25" s="460"/>
      <c r="X25" s="397"/>
      <c r="Y25" s="398"/>
      <c r="Z25" s="373" t="s">
        <v>165</v>
      </c>
      <c r="AA25" s="374"/>
      <c r="AB25" s="374"/>
      <c r="AC25" s="374"/>
      <c r="AD25" s="374"/>
      <c r="AE25" s="374"/>
      <c r="AF25" s="374"/>
      <c r="AG25" s="375"/>
      <c r="AH25" s="370">
        <v>172</v>
      </c>
      <c r="AI25" s="371"/>
      <c r="AJ25" s="371"/>
      <c r="AK25" s="371"/>
      <c r="AL25" s="372"/>
      <c r="AM25" s="370">
        <v>502068</v>
      </c>
      <c r="AN25" s="371"/>
      <c r="AO25" s="371"/>
      <c r="AP25" s="371"/>
      <c r="AQ25" s="371"/>
      <c r="AR25" s="372"/>
      <c r="AS25" s="370">
        <v>2919</v>
      </c>
      <c r="AT25" s="371"/>
      <c r="AU25" s="371"/>
      <c r="AV25" s="371"/>
      <c r="AW25" s="371"/>
      <c r="AX25" s="430"/>
      <c r="AY25" s="443" t="s">
        <v>166</v>
      </c>
      <c r="AZ25" s="444"/>
      <c r="BA25" s="444"/>
      <c r="BB25" s="444"/>
      <c r="BC25" s="444"/>
      <c r="BD25" s="444"/>
      <c r="BE25" s="444"/>
      <c r="BF25" s="444"/>
      <c r="BG25" s="444"/>
      <c r="BH25" s="444"/>
      <c r="BI25" s="444"/>
      <c r="BJ25" s="444"/>
      <c r="BK25" s="444"/>
      <c r="BL25" s="444"/>
      <c r="BM25" s="445"/>
      <c r="BN25" s="446">
        <v>20648671</v>
      </c>
      <c r="BO25" s="447"/>
      <c r="BP25" s="447"/>
      <c r="BQ25" s="447"/>
      <c r="BR25" s="447"/>
      <c r="BS25" s="447"/>
      <c r="BT25" s="447"/>
      <c r="BU25" s="448"/>
      <c r="BV25" s="446">
        <v>15668926</v>
      </c>
      <c r="BW25" s="447"/>
      <c r="BX25" s="447"/>
      <c r="BY25" s="447"/>
      <c r="BZ25" s="447"/>
      <c r="CA25" s="447"/>
      <c r="CB25" s="447"/>
      <c r="CC25" s="448"/>
      <c r="CD25" s="192"/>
      <c r="CE25" s="449"/>
      <c r="CF25" s="449"/>
      <c r="CG25" s="449"/>
      <c r="CH25" s="449"/>
      <c r="CI25" s="449"/>
      <c r="CJ25" s="449"/>
      <c r="CK25" s="449"/>
      <c r="CL25" s="449"/>
      <c r="CM25" s="449"/>
      <c r="CN25" s="449"/>
      <c r="CO25" s="449"/>
      <c r="CP25" s="449"/>
      <c r="CQ25" s="449"/>
      <c r="CR25" s="449"/>
      <c r="CS25" s="450"/>
      <c r="CT25" s="414"/>
      <c r="CU25" s="415"/>
      <c r="CV25" s="415"/>
      <c r="CW25" s="415"/>
      <c r="CX25" s="415"/>
      <c r="CY25" s="415"/>
      <c r="CZ25" s="415"/>
      <c r="DA25" s="416"/>
      <c r="DB25" s="414"/>
      <c r="DC25" s="415"/>
      <c r="DD25" s="415"/>
      <c r="DE25" s="415"/>
      <c r="DF25" s="415"/>
      <c r="DG25" s="415"/>
      <c r="DH25" s="415"/>
      <c r="DI25" s="416"/>
    </row>
    <row r="26" spans="1:113" ht="18.75" customHeight="1" x14ac:dyDescent="0.2">
      <c r="A26" s="179"/>
      <c r="B26" s="396"/>
      <c r="C26" s="397"/>
      <c r="D26" s="398"/>
      <c r="E26" s="373" t="s">
        <v>167</v>
      </c>
      <c r="F26" s="374"/>
      <c r="G26" s="374"/>
      <c r="H26" s="374"/>
      <c r="I26" s="374"/>
      <c r="J26" s="374"/>
      <c r="K26" s="375"/>
      <c r="L26" s="370">
        <v>1</v>
      </c>
      <c r="M26" s="371"/>
      <c r="N26" s="371"/>
      <c r="O26" s="371"/>
      <c r="P26" s="372"/>
      <c r="Q26" s="370">
        <v>6590</v>
      </c>
      <c r="R26" s="371"/>
      <c r="S26" s="371"/>
      <c r="T26" s="371"/>
      <c r="U26" s="371"/>
      <c r="V26" s="372"/>
      <c r="W26" s="460"/>
      <c r="X26" s="397"/>
      <c r="Y26" s="398"/>
      <c r="Z26" s="373" t="s">
        <v>168</v>
      </c>
      <c r="AA26" s="428"/>
      <c r="AB26" s="428"/>
      <c r="AC26" s="428"/>
      <c r="AD26" s="428"/>
      <c r="AE26" s="428"/>
      <c r="AF26" s="428"/>
      <c r="AG26" s="429"/>
      <c r="AH26" s="370">
        <v>30</v>
      </c>
      <c r="AI26" s="371"/>
      <c r="AJ26" s="371"/>
      <c r="AK26" s="371"/>
      <c r="AL26" s="372"/>
      <c r="AM26" s="370">
        <v>83730</v>
      </c>
      <c r="AN26" s="371"/>
      <c r="AO26" s="371"/>
      <c r="AP26" s="371"/>
      <c r="AQ26" s="371"/>
      <c r="AR26" s="372"/>
      <c r="AS26" s="370">
        <v>2791</v>
      </c>
      <c r="AT26" s="371"/>
      <c r="AU26" s="371"/>
      <c r="AV26" s="371"/>
      <c r="AW26" s="371"/>
      <c r="AX26" s="430"/>
      <c r="AY26" s="457" t="s">
        <v>169</v>
      </c>
      <c r="AZ26" s="377"/>
      <c r="BA26" s="377"/>
      <c r="BB26" s="377"/>
      <c r="BC26" s="377"/>
      <c r="BD26" s="377"/>
      <c r="BE26" s="377"/>
      <c r="BF26" s="377"/>
      <c r="BG26" s="377"/>
      <c r="BH26" s="377"/>
      <c r="BI26" s="377"/>
      <c r="BJ26" s="377"/>
      <c r="BK26" s="377"/>
      <c r="BL26" s="377"/>
      <c r="BM26" s="458"/>
      <c r="BN26" s="417" t="s">
        <v>122</v>
      </c>
      <c r="BO26" s="418"/>
      <c r="BP26" s="418"/>
      <c r="BQ26" s="418"/>
      <c r="BR26" s="418"/>
      <c r="BS26" s="418"/>
      <c r="BT26" s="418"/>
      <c r="BU26" s="419"/>
      <c r="BV26" s="417" t="s">
        <v>122</v>
      </c>
      <c r="BW26" s="418"/>
      <c r="BX26" s="418"/>
      <c r="BY26" s="418"/>
      <c r="BZ26" s="418"/>
      <c r="CA26" s="418"/>
      <c r="CB26" s="418"/>
      <c r="CC26" s="419"/>
      <c r="CD26" s="192"/>
      <c r="CE26" s="449"/>
      <c r="CF26" s="449"/>
      <c r="CG26" s="449"/>
      <c r="CH26" s="449"/>
      <c r="CI26" s="449"/>
      <c r="CJ26" s="449"/>
      <c r="CK26" s="449"/>
      <c r="CL26" s="449"/>
      <c r="CM26" s="449"/>
      <c r="CN26" s="449"/>
      <c r="CO26" s="449"/>
      <c r="CP26" s="449"/>
      <c r="CQ26" s="449"/>
      <c r="CR26" s="449"/>
      <c r="CS26" s="450"/>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9"/>
      <c r="B27" s="396"/>
      <c r="C27" s="397"/>
      <c r="D27" s="398"/>
      <c r="E27" s="373" t="s">
        <v>170</v>
      </c>
      <c r="F27" s="374"/>
      <c r="G27" s="374"/>
      <c r="H27" s="374"/>
      <c r="I27" s="374"/>
      <c r="J27" s="374"/>
      <c r="K27" s="375"/>
      <c r="L27" s="370">
        <v>1</v>
      </c>
      <c r="M27" s="371"/>
      <c r="N27" s="371"/>
      <c r="O27" s="371"/>
      <c r="P27" s="372"/>
      <c r="Q27" s="370">
        <v>5700</v>
      </c>
      <c r="R27" s="371"/>
      <c r="S27" s="371"/>
      <c r="T27" s="371"/>
      <c r="U27" s="371"/>
      <c r="V27" s="372"/>
      <c r="W27" s="460"/>
      <c r="X27" s="397"/>
      <c r="Y27" s="398"/>
      <c r="Z27" s="373" t="s">
        <v>171</v>
      </c>
      <c r="AA27" s="374"/>
      <c r="AB27" s="374"/>
      <c r="AC27" s="374"/>
      <c r="AD27" s="374"/>
      <c r="AE27" s="374"/>
      <c r="AF27" s="374"/>
      <c r="AG27" s="375"/>
      <c r="AH27" s="370">
        <v>17</v>
      </c>
      <c r="AI27" s="371"/>
      <c r="AJ27" s="371"/>
      <c r="AK27" s="371"/>
      <c r="AL27" s="372"/>
      <c r="AM27" s="370">
        <v>68289</v>
      </c>
      <c r="AN27" s="371"/>
      <c r="AO27" s="371"/>
      <c r="AP27" s="371"/>
      <c r="AQ27" s="371"/>
      <c r="AR27" s="372"/>
      <c r="AS27" s="370">
        <v>4017</v>
      </c>
      <c r="AT27" s="371"/>
      <c r="AU27" s="371"/>
      <c r="AV27" s="371"/>
      <c r="AW27" s="371"/>
      <c r="AX27" s="430"/>
      <c r="AY27" s="454" t="s">
        <v>172</v>
      </c>
      <c r="AZ27" s="455"/>
      <c r="BA27" s="455"/>
      <c r="BB27" s="455"/>
      <c r="BC27" s="455"/>
      <c r="BD27" s="455"/>
      <c r="BE27" s="455"/>
      <c r="BF27" s="455"/>
      <c r="BG27" s="455"/>
      <c r="BH27" s="455"/>
      <c r="BI27" s="455"/>
      <c r="BJ27" s="455"/>
      <c r="BK27" s="455"/>
      <c r="BL27" s="455"/>
      <c r="BM27" s="456"/>
      <c r="BN27" s="451" t="s">
        <v>122</v>
      </c>
      <c r="BO27" s="452"/>
      <c r="BP27" s="452"/>
      <c r="BQ27" s="452"/>
      <c r="BR27" s="452"/>
      <c r="BS27" s="452"/>
      <c r="BT27" s="452"/>
      <c r="BU27" s="453"/>
      <c r="BV27" s="451" t="s">
        <v>122</v>
      </c>
      <c r="BW27" s="452"/>
      <c r="BX27" s="452"/>
      <c r="BY27" s="452"/>
      <c r="BZ27" s="452"/>
      <c r="CA27" s="452"/>
      <c r="CB27" s="452"/>
      <c r="CC27" s="453"/>
      <c r="CD27" s="194"/>
      <c r="CE27" s="449"/>
      <c r="CF27" s="449"/>
      <c r="CG27" s="449"/>
      <c r="CH27" s="449"/>
      <c r="CI27" s="449"/>
      <c r="CJ27" s="449"/>
      <c r="CK27" s="449"/>
      <c r="CL27" s="449"/>
      <c r="CM27" s="449"/>
      <c r="CN27" s="449"/>
      <c r="CO27" s="449"/>
      <c r="CP27" s="449"/>
      <c r="CQ27" s="449"/>
      <c r="CR27" s="449"/>
      <c r="CS27" s="450"/>
      <c r="CT27" s="414"/>
      <c r="CU27" s="415"/>
      <c r="CV27" s="415"/>
      <c r="CW27" s="415"/>
      <c r="CX27" s="415"/>
      <c r="CY27" s="415"/>
      <c r="CZ27" s="415"/>
      <c r="DA27" s="416"/>
      <c r="DB27" s="414"/>
      <c r="DC27" s="415"/>
      <c r="DD27" s="415"/>
      <c r="DE27" s="415"/>
      <c r="DF27" s="415"/>
      <c r="DG27" s="415"/>
      <c r="DH27" s="415"/>
      <c r="DI27" s="416"/>
    </row>
    <row r="28" spans="1:113" ht="18.75" customHeight="1" x14ac:dyDescent="0.2">
      <c r="A28" s="179"/>
      <c r="B28" s="396"/>
      <c r="C28" s="397"/>
      <c r="D28" s="398"/>
      <c r="E28" s="373" t="s">
        <v>173</v>
      </c>
      <c r="F28" s="374"/>
      <c r="G28" s="374"/>
      <c r="H28" s="374"/>
      <c r="I28" s="374"/>
      <c r="J28" s="374"/>
      <c r="K28" s="375"/>
      <c r="L28" s="370">
        <v>1</v>
      </c>
      <c r="M28" s="371"/>
      <c r="N28" s="371"/>
      <c r="O28" s="371"/>
      <c r="P28" s="372"/>
      <c r="Q28" s="370">
        <v>5200</v>
      </c>
      <c r="R28" s="371"/>
      <c r="S28" s="371"/>
      <c r="T28" s="371"/>
      <c r="U28" s="371"/>
      <c r="V28" s="372"/>
      <c r="W28" s="460"/>
      <c r="X28" s="397"/>
      <c r="Y28" s="398"/>
      <c r="Z28" s="373" t="s">
        <v>174</v>
      </c>
      <c r="AA28" s="374"/>
      <c r="AB28" s="374"/>
      <c r="AC28" s="374"/>
      <c r="AD28" s="374"/>
      <c r="AE28" s="374"/>
      <c r="AF28" s="374"/>
      <c r="AG28" s="375"/>
      <c r="AH28" s="370" t="s">
        <v>122</v>
      </c>
      <c r="AI28" s="371"/>
      <c r="AJ28" s="371"/>
      <c r="AK28" s="371"/>
      <c r="AL28" s="372"/>
      <c r="AM28" s="370" t="s">
        <v>122</v>
      </c>
      <c r="AN28" s="371"/>
      <c r="AO28" s="371"/>
      <c r="AP28" s="371"/>
      <c r="AQ28" s="371"/>
      <c r="AR28" s="372"/>
      <c r="AS28" s="370" t="s">
        <v>122</v>
      </c>
      <c r="AT28" s="371"/>
      <c r="AU28" s="371"/>
      <c r="AV28" s="371"/>
      <c r="AW28" s="371"/>
      <c r="AX28" s="430"/>
      <c r="AY28" s="434" t="s">
        <v>175</v>
      </c>
      <c r="AZ28" s="435"/>
      <c r="BA28" s="435"/>
      <c r="BB28" s="436"/>
      <c r="BC28" s="443" t="s">
        <v>46</v>
      </c>
      <c r="BD28" s="444"/>
      <c r="BE28" s="444"/>
      <c r="BF28" s="444"/>
      <c r="BG28" s="444"/>
      <c r="BH28" s="444"/>
      <c r="BI28" s="444"/>
      <c r="BJ28" s="444"/>
      <c r="BK28" s="444"/>
      <c r="BL28" s="444"/>
      <c r="BM28" s="445"/>
      <c r="BN28" s="446">
        <v>11952985</v>
      </c>
      <c r="BO28" s="447"/>
      <c r="BP28" s="447"/>
      <c r="BQ28" s="447"/>
      <c r="BR28" s="447"/>
      <c r="BS28" s="447"/>
      <c r="BT28" s="447"/>
      <c r="BU28" s="448"/>
      <c r="BV28" s="446">
        <v>11720409</v>
      </c>
      <c r="BW28" s="447"/>
      <c r="BX28" s="447"/>
      <c r="BY28" s="447"/>
      <c r="BZ28" s="447"/>
      <c r="CA28" s="447"/>
      <c r="CB28" s="447"/>
      <c r="CC28" s="448"/>
      <c r="CD28" s="192"/>
      <c r="CE28" s="449"/>
      <c r="CF28" s="449"/>
      <c r="CG28" s="449"/>
      <c r="CH28" s="449"/>
      <c r="CI28" s="449"/>
      <c r="CJ28" s="449"/>
      <c r="CK28" s="449"/>
      <c r="CL28" s="449"/>
      <c r="CM28" s="449"/>
      <c r="CN28" s="449"/>
      <c r="CO28" s="449"/>
      <c r="CP28" s="449"/>
      <c r="CQ28" s="449"/>
      <c r="CR28" s="449"/>
      <c r="CS28" s="450"/>
      <c r="CT28" s="414"/>
      <c r="CU28" s="415"/>
      <c r="CV28" s="415"/>
      <c r="CW28" s="415"/>
      <c r="CX28" s="415"/>
      <c r="CY28" s="415"/>
      <c r="CZ28" s="415"/>
      <c r="DA28" s="416"/>
      <c r="DB28" s="414"/>
      <c r="DC28" s="415"/>
      <c r="DD28" s="415"/>
      <c r="DE28" s="415"/>
      <c r="DF28" s="415"/>
      <c r="DG28" s="415"/>
      <c r="DH28" s="415"/>
      <c r="DI28" s="416"/>
    </row>
    <row r="29" spans="1:113" ht="18.75" customHeight="1" x14ac:dyDescent="0.2">
      <c r="A29" s="179"/>
      <c r="B29" s="396"/>
      <c r="C29" s="397"/>
      <c r="D29" s="398"/>
      <c r="E29" s="373" t="s">
        <v>176</v>
      </c>
      <c r="F29" s="374"/>
      <c r="G29" s="374"/>
      <c r="H29" s="374"/>
      <c r="I29" s="374"/>
      <c r="J29" s="374"/>
      <c r="K29" s="375"/>
      <c r="L29" s="370">
        <v>22</v>
      </c>
      <c r="M29" s="371"/>
      <c r="N29" s="371"/>
      <c r="O29" s="371"/>
      <c r="P29" s="372"/>
      <c r="Q29" s="370">
        <v>4850</v>
      </c>
      <c r="R29" s="371"/>
      <c r="S29" s="371"/>
      <c r="T29" s="371"/>
      <c r="U29" s="371"/>
      <c r="V29" s="372"/>
      <c r="W29" s="461"/>
      <c r="X29" s="462"/>
      <c r="Y29" s="463"/>
      <c r="Z29" s="373" t="s">
        <v>177</v>
      </c>
      <c r="AA29" s="374"/>
      <c r="AB29" s="374"/>
      <c r="AC29" s="374"/>
      <c r="AD29" s="374"/>
      <c r="AE29" s="374"/>
      <c r="AF29" s="374"/>
      <c r="AG29" s="375"/>
      <c r="AH29" s="370">
        <v>834</v>
      </c>
      <c r="AI29" s="371"/>
      <c r="AJ29" s="371"/>
      <c r="AK29" s="371"/>
      <c r="AL29" s="372"/>
      <c r="AM29" s="370">
        <v>2539714</v>
      </c>
      <c r="AN29" s="371"/>
      <c r="AO29" s="371"/>
      <c r="AP29" s="371"/>
      <c r="AQ29" s="371"/>
      <c r="AR29" s="372"/>
      <c r="AS29" s="370">
        <v>3045</v>
      </c>
      <c r="AT29" s="371"/>
      <c r="AU29" s="371"/>
      <c r="AV29" s="371"/>
      <c r="AW29" s="371"/>
      <c r="AX29" s="430"/>
      <c r="AY29" s="437"/>
      <c r="AZ29" s="438"/>
      <c r="BA29" s="438"/>
      <c r="BB29" s="439"/>
      <c r="BC29" s="431" t="s">
        <v>178</v>
      </c>
      <c r="BD29" s="432"/>
      <c r="BE29" s="432"/>
      <c r="BF29" s="432"/>
      <c r="BG29" s="432"/>
      <c r="BH29" s="432"/>
      <c r="BI29" s="432"/>
      <c r="BJ29" s="432"/>
      <c r="BK29" s="432"/>
      <c r="BL29" s="432"/>
      <c r="BM29" s="433"/>
      <c r="BN29" s="417">
        <v>5102418</v>
      </c>
      <c r="BO29" s="418"/>
      <c r="BP29" s="418"/>
      <c r="BQ29" s="418"/>
      <c r="BR29" s="418"/>
      <c r="BS29" s="418"/>
      <c r="BT29" s="418"/>
      <c r="BU29" s="419"/>
      <c r="BV29" s="417">
        <v>5781931</v>
      </c>
      <c r="BW29" s="418"/>
      <c r="BX29" s="418"/>
      <c r="BY29" s="418"/>
      <c r="BZ29" s="418"/>
      <c r="CA29" s="418"/>
      <c r="CB29" s="418"/>
      <c r="CC29" s="419"/>
      <c r="CD29" s="194"/>
      <c r="CE29" s="449"/>
      <c r="CF29" s="449"/>
      <c r="CG29" s="449"/>
      <c r="CH29" s="449"/>
      <c r="CI29" s="449"/>
      <c r="CJ29" s="449"/>
      <c r="CK29" s="449"/>
      <c r="CL29" s="449"/>
      <c r="CM29" s="449"/>
      <c r="CN29" s="449"/>
      <c r="CO29" s="449"/>
      <c r="CP29" s="449"/>
      <c r="CQ29" s="449"/>
      <c r="CR29" s="449"/>
      <c r="CS29" s="450"/>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9"/>
      <c r="B30" s="399"/>
      <c r="C30" s="400"/>
      <c r="D30" s="401"/>
      <c r="E30" s="378"/>
      <c r="F30" s="379"/>
      <c r="G30" s="379"/>
      <c r="H30" s="379"/>
      <c r="I30" s="379"/>
      <c r="J30" s="379"/>
      <c r="K30" s="380"/>
      <c r="L30" s="381"/>
      <c r="M30" s="382"/>
      <c r="N30" s="382"/>
      <c r="O30" s="382"/>
      <c r="P30" s="383"/>
      <c r="Q30" s="381"/>
      <c r="R30" s="382"/>
      <c r="S30" s="382"/>
      <c r="T30" s="382"/>
      <c r="U30" s="382"/>
      <c r="V30" s="383"/>
      <c r="W30" s="384" t="s">
        <v>179</v>
      </c>
      <c r="X30" s="385"/>
      <c r="Y30" s="385"/>
      <c r="Z30" s="385"/>
      <c r="AA30" s="385"/>
      <c r="AB30" s="385"/>
      <c r="AC30" s="385"/>
      <c r="AD30" s="385"/>
      <c r="AE30" s="385"/>
      <c r="AF30" s="385"/>
      <c r="AG30" s="386"/>
      <c r="AH30" s="387">
        <v>100.3</v>
      </c>
      <c r="AI30" s="388"/>
      <c r="AJ30" s="388"/>
      <c r="AK30" s="388"/>
      <c r="AL30" s="388"/>
      <c r="AM30" s="388"/>
      <c r="AN30" s="388"/>
      <c r="AO30" s="388"/>
      <c r="AP30" s="388"/>
      <c r="AQ30" s="388"/>
      <c r="AR30" s="388"/>
      <c r="AS30" s="388"/>
      <c r="AT30" s="388"/>
      <c r="AU30" s="388"/>
      <c r="AV30" s="388"/>
      <c r="AW30" s="388"/>
      <c r="AX30" s="389"/>
      <c r="AY30" s="440"/>
      <c r="AZ30" s="441"/>
      <c r="BA30" s="441"/>
      <c r="BB30" s="442"/>
      <c r="BC30" s="390" t="s">
        <v>48</v>
      </c>
      <c r="BD30" s="391"/>
      <c r="BE30" s="391"/>
      <c r="BF30" s="391"/>
      <c r="BG30" s="391"/>
      <c r="BH30" s="391"/>
      <c r="BI30" s="391"/>
      <c r="BJ30" s="391"/>
      <c r="BK30" s="391"/>
      <c r="BL30" s="391"/>
      <c r="BM30" s="392"/>
      <c r="BN30" s="451">
        <v>9060415</v>
      </c>
      <c r="BO30" s="452"/>
      <c r="BP30" s="452"/>
      <c r="BQ30" s="452"/>
      <c r="BR30" s="452"/>
      <c r="BS30" s="452"/>
      <c r="BT30" s="452"/>
      <c r="BU30" s="453"/>
      <c r="BV30" s="451">
        <v>10073675</v>
      </c>
      <c r="BW30" s="452"/>
      <c r="BX30" s="452"/>
      <c r="BY30" s="452"/>
      <c r="BZ30" s="452"/>
      <c r="CA30" s="452"/>
      <c r="CB30" s="452"/>
      <c r="CC30" s="453"/>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376" t="s">
        <v>180</v>
      </c>
      <c r="D32" s="376"/>
      <c r="E32" s="376"/>
      <c r="F32" s="376"/>
      <c r="G32" s="376"/>
      <c r="H32" s="376"/>
      <c r="I32" s="376"/>
      <c r="J32" s="376"/>
      <c r="K32" s="376"/>
      <c r="L32" s="376"/>
      <c r="M32" s="376"/>
      <c r="N32" s="376"/>
      <c r="O32" s="376"/>
      <c r="P32" s="376"/>
      <c r="Q32" s="376"/>
      <c r="R32" s="376"/>
      <c r="S32" s="376"/>
      <c r="U32" s="377" t="s">
        <v>181</v>
      </c>
      <c r="V32" s="377"/>
      <c r="W32" s="377"/>
      <c r="X32" s="377"/>
      <c r="Y32" s="377"/>
      <c r="Z32" s="377"/>
      <c r="AA32" s="377"/>
      <c r="AB32" s="377"/>
      <c r="AC32" s="377"/>
      <c r="AD32" s="377"/>
      <c r="AE32" s="377"/>
      <c r="AF32" s="377"/>
      <c r="AG32" s="377"/>
      <c r="AH32" s="377"/>
      <c r="AI32" s="377"/>
      <c r="AJ32" s="377"/>
      <c r="AK32" s="377"/>
      <c r="AM32" s="377" t="s">
        <v>182</v>
      </c>
      <c r="AN32" s="377"/>
      <c r="AO32" s="377"/>
      <c r="AP32" s="377"/>
      <c r="AQ32" s="377"/>
      <c r="AR32" s="377"/>
      <c r="AS32" s="377"/>
      <c r="AT32" s="377"/>
      <c r="AU32" s="377"/>
      <c r="AV32" s="377"/>
      <c r="AW32" s="377"/>
      <c r="AX32" s="377"/>
      <c r="AY32" s="377"/>
      <c r="AZ32" s="377"/>
      <c r="BA32" s="377"/>
      <c r="BB32" s="377"/>
      <c r="BC32" s="377"/>
      <c r="BE32" s="377" t="s">
        <v>183</v>
      </c>
      <c r="BF32" s="377"/>
      <c r="BG32" s="377"/>
      <c r="BH32" s="377"/>
      <c r="BI32" s="377"/>
      <c r="BJ32" s="377"/>
      <c r="BK32" s="377"/>
      <c r="BL32" s="377"/>
      <c r="BM32" s="377"/>
      <c r="BN32" s="377"/>
      <c r="BO32" s="377"/>
      <c r="BP32" s="377"/>
      <c r="BQ32" s="377"/>
      <c r="BR32" s="377"/>
      <c r="BS32" s="377"/>
      <c r="BT32" s="377"/>
      <c r="BU32" s="377"/>
      <c r="BW32" s="377" t="s">
        <v>184</v>
      </c>
      <c r="BX32" s="377"/>
      <c r="BY32" s="377"/>
      <c r="BZ32" s="377"/>
      <c r="CA32" s="377"/>
      <c r="CB32" s="377"/>
      <c r="CC32" s="377"/>
      <c r="CD32" s="377"/>
      <c r="CE32" s="377"/>
      <c r="CF32" s="377"/>
      <c r="CG32" s="377"/>
      <c r="CH32" s="377"/>
      <c r="CI32" s="377"/>
      <c r="CJ32" s="377"/>
      <c r="CK32" s="377"/>
      <c r="CL32" s="377"/>
      <c r="CM32" s="377"/>
      <c r="CO32" s="377" t="s">
        <v>185</v>
      </c>
      <c r="CP32" s="377"/>
      <c r="CQ32" s="377"/>
      <c r="CR32" s="377"/>
      <c r="CS32" s="377"/>
      <c r="CT32" s="377"/>
      <c r="CU32" s="377"/>
      <c r="CV32" s="377"/>
      <c r="CW32" s="377"/>
      <c r="CX32" s="377"/>
      <c r="CY32" s="377"/>
      <c r="CZ32" s="377"/>
      <c r="DA32" s="377"/>
      <c r="DB32" s="377"/>
      <c r="DC32" s="377"/>
      <c r="DD32" s="377"/>
      <c r="DE32" s="377"/>
      <c r="DI32" s="202"/>
    </row>
    <row r="33" spans="1:113" ht="13.5" customHeight="1" x14ac:dyDescent="0.2">
      <c r="A33" s="179"/>
      <c r="B33" s="203"/>
      <c r="C33" s="369" t="s">
        <v>186</v>
      </c>
      <c r="D33" s="369"/>
      <c r="E33" s="368" t="s">
        <v>187</v>
      </c>
      <c r="F33" s="368"/>
      <c r="G33" s="368"/>
      <c r="H33" s="368"/>
      <c r="I33" s="368"/>
      <c r="J33" s="368"/>
      <c r="K33" s="368"/>
      <c r="L33" s="368"/>
      <c r="M33" s="368"/>
      <c r="N33" s="368"/>
      <c r="O33" s="368"/>
      <c r="P33" s="368"/>
      <c r="Q33" s="368"/>
      <c r="R33" s="368"/>
      <c r="S33" s="368"/>
      <c r="T33" s="204"/>
      <c r="U33" s="369" t="s">
        <v>186</v>
      </c>
      <c r="V33" s="369"/>
      <c r="W33" s="368" t="s">
        <v>187</v>
      </c>
      <c r="X33" s="368"/>
      <c r="Y33" s="368"/>
      <c r="Z33" s="368"/>
      <c r="AA33" s="368"/>
      <c r="AB33" s="368"/>
      <c r="AC33" s="368"/>
      <c r="AD33" s="368"/>
      <c r="AE33" s="368"/>
      <c r="AF33" s="368"/>
      <c r="AG33" s="368"/>
      <c r="AH33" s="368"/>
      <c r="AI33" s="368"/>
      <c r="AJ33" s="368"/>
      <c r="AK33" s="368"/>
      <c r="AL33" s="204"/>
      <c r="AM33" s="369" t="s">
        <v>186</v>
      </c>
      <c r="AN33" s="369"/>
      <c r="AO33" s="368" t="s">
        <v>187</v>
      </c>
      <c r="AP33" s="368"/>
      <c r="AQ33" s="368"/>
      <c r="AR33" s="368"/>
      <c r="AS33" s="368"/>
      <c r="AT33" s="368"/>
      <c r="AU33" s="368"/>
      <c r="AV33" s="368"/>
      <c r="AW33" s="368"/>
      <c r="AX33" s="368"/>
      <c r="AY33" s="368"/>
      <c r="AZ33" s="368"/>
      <c r="BA33" s="368"/>
      <c r="BB33" s="368"/>
      <c r="BC33" s="368"/>
      <c r="BD33" s="205"/>
      <c r="BE33" s="368" t="s">
        <v>188</v>
      </c>
      <c r="BF33" s="368"/>
      <c r="BG33" s="368" t="s">
        <v>189</v>
      </c>
      <c r="BH33" s="368"/>
      <c r="BI33" s="368"/>
      <c r="BJ33" s="368"/>
      <c r="BK33" s="368"/>
      <c r="BL33" s="368"/>
      <c r="BM33" s="368"/>
      <c r="BN33" s="368"/>
      <c r="BO33" s="368"/>
      <c r="BP33" s="368"/>
      <c r="BQ33" s="368"/>
      <c r="BR33" s="368"/>
      <c r="BS33" s="368"/>
      <c r="BT33" s="368"/>
      <c r="BU33" s="368"/>
      <c r="BV33" s="205"/>
      <c r="BW33" s="369" t="s">
        <v>188</v>
      </c>
      <c r="BX33" s="369"/>
      <c r="BY33" s="368" t="s">
        <v>190</v>
      </c>
      <c r="BZ33" s="368"/>
      <c r="CA33" s="368"/>
      <c r="CB33" s="368"/>
      <c r="CC33" s="368"/>
      <c r="CD33" s="368"/>
      <c r="CE33" s="368"/>
      <c r="CF33" s="368"/>
      <c r="CG33" s="368"/>
      <c r="CH33" s="368"/>
      <c r="CI33" s="368"/>
      <c r="CJ33" s="368"/>
      <c r="CK33" s="368"/>
      <c r="CL33" s="368"/>
      <c r="CM33" s="368"/>
      <c r="CN33" s="204"/>
      <c r="CO33" s="369" t="s">
        <v>186</v>
      </c>
      <c r="CP33" s="369"/>
      <c r="CQ33" s="368" t="s">
        <v>191</v>
      </c>
      <c r="CR33" s="368"/>
      <c r="CS33" s="368"/>
      <c r="CT33" s="368"/>
      <c r="CU33" s="368"/>
      <c r="CV33" s="368"/>
      <c r="CW33" s="368"/>
      <c r="CX33" s="368"/>
      <c r="CY33" s="368"/>
      <c r="CZ33" s="368"/>
      <c r="DA33" s="368"/>
      <c r="DB33" s="368"/>
      <c r="DC33" s="368"/>
      <c r="DD33" s="368"/>
      <c r="DE33" s="368"/>
      <c r="DF33" s="204"/>
      <c r="DG33" s="367" t="s">
        <v>192</v>
      </c>
      <c r="DH33" s="367"/>
      <c r="DI33" s="206"/>
    </row>
    <row r="34" spans="1:113" ht="32.25" customHeight="1" x14ac:dyDescent="0.2">
      <c r="A34" s="179"/>
      <c r="B34" s="203"/>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79"/>
      <c r="U34" s="365">
        <f>IF(W34="","",MAX(C34:D43)+1)</f>
        <v>2</v>
      </c>
      <c r="V34" s="365"/>
      <c r="W34" s="366" t="str">
        <f>IF('各会計、関係団体の財政状況及び健全化判断比率'!B28="","",'各会計、関係団体の財政状況及び健全化判断比率'!B28)</f>
        <v>国民健康保険事業特別会計</v>
      </c>
      <c r="X34" s="366"/>
      <c r="Y34" s="366"/>
      <c r="Z34" s="366"/>
      <c r="AA34" s="366"/>
      <c r="AB34" s="366"/>
      <c r="AC34" s="366"/>
      <c r="AD34" s="366"/>
      <c r="AE34" s="366"/>
      <c r="AF34" s="366"/>
      <c r="AG34" s="366"/>
      <c r="AH34" s="366"/>
      <c r="AI34" s="366"/>
      <c r="AJ34" s="366"/>
      <c r="AK34" s="366"/>
      <c r="AL34" s="179"/>
      <c r="AM34" s="365">
        <f>IF(AO34="","",MAX(C34:D43,U34:V43)+1)</f>
        <v>5</v>
      </c>
      <c r="AN34" s="365"/>
      <c r="AO34" s="366" t="str">
        <f>IF('各会計、関係団体の財政状況及び健全化判断比率'!B31="","",'各会計、関係団体の財政状況及び健全化判断比率'!B31)</f>
        <v>水道事業会計</v>
      </c>
      <c r="AP34" s="366"/>
      <c r="AQ34" s="366"/>
      <c r="AR34" s="366"/>
      <c r="AS34" s="366"/>
      <c r="AT34" s="366"/>
      <c r="AU34" s="366"/>
      <c r="AV34" s="366"/>
      <c r="AW34" s="366"/>
      <c r="AX34" s="366"/>
      <c r="AY34" s="366"/>
      <c r="AZ34" s="366"/>
      <c r="BA34" s="366"/>
      <c r="BB34" s="366"/>
      <c r="BC34" s="366"/>
      <c r="BD34" s="179"/>
      <c r="BE34" s="365" t="str">
        <f>IF(BG34="","",MAX(C34:D43,U34:V43,AM34:AN43)+1)</f>
        <v/>
      </c>
      <c r="BF34" s="365"/>
      <c r="BG34" s="366"/>
      <c r="BH34" s="366"/>
      <c r="BI34" s="366"/>
      <c r="BJ34" s="366"/>
      <c r="BK34" s="366"/>
      <c r="BL34" s="366"/>
      <c r="BM34" s="366"/>
      <c r="BN34" s="366"/>
      <c r="BO34" s="366"/>
      <c r="BP34" s="366"/>
      <c r="BQ34" s="366"/>
      <c r="BR34" s="366"/>
      <c r="BS34" s="366"/>
      <c r="BT34" s="366"/>
      <c r="BU34" s="366"/>
      <c r="BV34" s="179"/>
      <c r="BW34" s="365">
        <f>IF(BY34="","",MAX(C34:D43,U34:V43,AM34:AN43,BE34:BF43)+1)</f>
        <v>7</v>
      </c>
      <c r="BX34" s="365"/>
      <c r="BY34" s="366" t="str">
        <f>IF('各会計、関係団体の財政状況及び健全化判断比率'!B68="","",'各会計、関係団体の財政状況及び健全化判断比率'!B68)</f>
        <v>木曽川右岸地帯水防事務組合</v>
      </c>
      <c r="BZ34" s="366"/>
      <c r="CA34" s="366"/>
      <c r="CB34" s="366"/>
      <c r="CC34" s="366"/>
      <c r="CD34" s="366"/>
      <c r="CE34" s="366"/>
      <c r="CF34" s="366"/>
      <c r="CG34" s="366"/>
      <c r="CH34" s="366"/>
      <c r="CI34" s="366"/>
      <c r="CJ34" s="366"/>
      <c r="CK34" s="366"/>
      <c r="CL34" s="366"/>
      <c r="CM34" s="366"/>
      <c r="CN34" s="179"/>
      <c r="CO34" s="365">
        <f>IF(CQ34="","",MAX(C34:D43,U34:V43,AM34:AN43,BE34:BF43,BW34:BX43)+1)</f>
        <v>12</v>
      </c>
      <c r="CP34" s="365"/>
      <c r="CQ34" s="366" t="str">
        <f>IF('各会計、関係団体の財政状況及び健全化判断比率'!BS7="","",'各会計、関係団体の財政状況及び健全化判断比率'!BS7)</f>
        <v>各務原市土地開発公社</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206"/>
    </row>
    <row r="35" spans="1:113" ht="32.25" customHeight="1" x14ac:dyDescent="0.2">
      <c r="A35" s="179"/>
      <c r="B35" s="203"/>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179"/>
      <c r="U35" s="365">
        <f>IF(W35="","",U34+1)</f>
        <v>3</v>
      </c>
      <c r="V35" s="365"/>
      <c r="W35" s="366" t="str">
        <f>IF('各会計、関係団体の財政状況及び健全化判断比率'!B29="","",'各会計、関係団体の財政状況及び健全化判断比率'!B29)</f>
        <v>介護保険事業特別会計</v>
      </c>
      <c r="X35" s="366"/>
      <c r="Y35" s="366"/>
      <c r="Z35" s="366"/>
      <c r="AA35" s="366"/>
      <c r="AB35" s="366"/>
      <c r="AC35" s="366"/>
      <c r="AD35" s="366"/>
      <c r="AE35" s="366"/>
      <c r="AF35" s="366"/>
      <c r="AG35" s="366"/>
      <c r="AH35" s="366"/>
      <c r="AI35" s="366"/>
      <c r="AJ35" s="366"/>
      <c r="AK35" s="366"/>
      <c r="AL35" s="179"/>
      <c r="AM35" s="365">
        <f t="shared" ref="AM35:AM43" si="0">IF(AO35="","",AM34+1)</f>
        <v>6</v>
      </c>
      <c r="AN35" s="365"/>
      <c r="AO35" s="366" t="str">
        <f>IF('各会計、関係団体の財政状況及び健全化判断比率'!B32="","",'各会計、関係団体の財政状況及び健全化判断比率'!B32)</f>
        <v>下水道事業会計</v>
      </c>
      <c r="AP35" s="366"/>
      <c r="AQ35" s="366"/>
      <c r="AR35" s="366"/>
      <c r="AS35" s="366"/>
      <c r="AT35" s="366"/>
      <c r="AU35" s="366"/>
      <c r="AV35" s="366"/>
      <c r="AW35" s="366"/>
      <c r="AX35" s="366"/>
      <c r="AY35" s="366"/>
      <c r="AZ35" s="366"/>
      <c r="BA35" s="366"/>
      <c r="BB35" s="366"/>
      <c r="BC35" s="366"/>
      <c r="BD35" s="179"/>
      <c r="BE35" s="365" t="str">
        <f t="shared" ref="BE35:BE43" si="1">IF(BG35="","",BE34+1)</f>
        <v/>
      </c>
      <c r="BF35" s="365"/>
      <c r="BG35" s="366"/>
      <c r="BH35" s="366"/>
      <c r="BI35" s="366"/>
      <c r="BJ35" s="366"/>
      <c r="BK35" s="366"/>
      <c r="BL35" s="366"/>
      <c r="BM35" s="366"/>
      <c r="BN35" s="366"/>
      <c r="BO35" s="366"/>
      <c r="BP35" s="366"/>
      <c r="BQ35" s="366"/>
      <c r="BR35" s="366"/>
      <c r="BS35" s="366"/>
      <c r="BT35" s="366"/>
      <c r="BU35" s="366"/>
      <c r="BV35" s="179"/>
      <c r="BW35" s="365">
        <f t="shared" ref="BW35:BW43" si="2">IF(BY35="","",BW34+1)</f>
        <v>8</v>
      </c>
      <c r="BX35" s="365"/>
      <c r="BY35" s="366" t="str">
        <f>IF('各会計、関係団体の財政状況及び健全化判断比率'!B69="","",'各会計、関係団体の財政状況及び健全化判断比率'!B69)</f>
        <v>岐阜県市町村会館組合</v>
      </c>
      <c r="BZ35" s="366"/>
      <c r="CA35" s="366"/>
      <c r="CB35" s="366"/>
      <c r="CC35" s="366"/>
      <c r="CD35" s="366"/>
      <c r="CE35" s="366"/>
      <c r="CF35" s="366"/>
      <c r="CG35" s="366"/>
      <c r="CH35" s="366"/>
      <c r="CI35" s="366"/>
      <c r="CJ35" s="366"/>
      <c r="CK35" s="366"/>
      <c r="CL35" s="366"/>
      <c r="CM35" s="366"/>
      <c r="CN35" s="179"/>
      <c r="CO35" s="365">
        <f t="shared" ref="CO35:CO43" si="3">IF(CQ35="","",CO34+1)</f>
        <v>13</v>
      </c>
      <c r="CP35" s="365"/>
      <c r="CQ35" s="366" t="str">
        <f>IF('各会計、関係団体の財政状況及び健全化判断比率'!BS8="","",'各会計、関係団体の財政状況及び健全化判断比率'!BS8)</f>
        <v>各務原市施設振興公社</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206"/>
    </row>
    <row r="36" spans="1:113" ht="32.25" customHeight="1" x14ac:dyDescent="0.2">
      <c r="A36" s="179"/>
      <c r="B36" s="203"/>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179"/>
      <c r="U36" s="365">
        <f t="shared" ref="U36:U43" si="4">IF(W36="","",U35+1)</f>
        <v>4</v>
      </c>
      <c r="V36" s="365"/>
      <c r="W36" s="366" t="str">
        <f>IF('各会計、関係団体の財政状況及び健全化判断比率'!B30="","",'各会計、関係団体の財政状況及び健全化判断比率'!B30)</f>
        <v>後期高齢者医療事業特別会計</v>
      </c>
      <c r="X36" s="366"/>
      <c r="Y36" s="366"/>
      <c r="Z36" s="366"/>
      <c r="AA36" s="366"/>
      <c r="AB36" s="366"/>
      <c r="AC36" s="366"/>
      <c r="AD36" s="366"/>
      <c r="AE36" s="366"/>
      <c r="AF36" s="366"/>
      <c r="AG36" s="366"/>
      <c r="AH36" s="366"/>
      <c r="AI36" s="366"/>
      <c r="AJ36" s="366"/>
      <c r="AK36" s="366"/>
      <c r="AL36" s="179"/>
      <c r="AM36" s="365" t="str">
        <f t="shared" si="0"/>
        <v/>
      </c>
      <c r="AN36" s="365"/>
      <c r="AO36" s="366"/>
      <c r="AP36" s="366"/>
      <c r="AQ36" s="366"/>
      <c r="AR36" s="366"/>
      <c r="AS36" s="366"/>
      <c r="AT36" s="366"/>
      <c r="AU36" s="366"/>
      <c r="AV36" s="366"/>
      <c r="AW36" s="366"/>
      <c r="AX36" s="366"/>
      <c r="AY36" s="366"/>
      <c r="AZ36" s="366"/>
      <c r="BA36" s="366"/>
      <c r="BB36" s="366"/>
      <c r="BC36" s="366"/>
      <c r="BD36" s="179"/>
      <c r="BE36" s="365" t="str">
        <f t="shared" si="1"/>
        <v/>
      </c>
      <c r="BF36" s="365"/>
      <c r="BG36" s="366"/>
      <c r="BH36" s="366"/>
      <c r="BI36" s="366"/>
      <c r="BJ36" s="366"/>
      <c r="BK36" s="366"/>
      <c r="BL36" s="366"/>
      <c r="BM36" s="366"/>
      <c r="BN36" s="366"/>
      <c r="BO36" s="366"/>
      <c r="BP36" s="366"/>
      <c r="BQ36" s="366"/>
      <c r="BR36" s="366"/>
      <c r="BS36" s="366"/>
      <c r="BT36" s="366"/>
      <c r="BU36" s="366"/>
      <c r="BV36" s="179"/>
      <c r="BW36" s="365">
        <f t="shared" si="2"/>
        <v>9</v>
      </c>
      <c r="BX36" s="365"/>
      <c r="BY36" s="366" t="str">
        <f>IF('各会計、関係団体の財政状況及び健全化判断比率'!B70="","",'各会計、関係団体の財政状況及び健全化判断比率'!B70)</f>
        <v>岐阜県市町村職員退職手当組合</v>
      </c>
      <c r="BZ36" s="366"/>
      <c r="CA36" s="366"/>
      <c r="CB36" s="366"/>
      <c r="CC36" s="366"/>
      <c r="CD36" s="366"/>
      <c r="CE36" s="366"/>
      <c r="CF36" s="366"/>
      <c r="CG36" s="366"/>
      <c r="CH36" s="366"/>
      <c r="CI36" s="366"/>
      <c r="CJ36" s="366"/>
      <c r="CK36" s="366"/>
      <c r="CL36" s="366"/>
      <c r="CM36" s="366"/>
      <c r="CN36" s="179"/>
      <c r="CO36" s="365">
        <f t="shared" si="3"/>
        <v>14</v>
      </c>
      <c r="CP36" s="365"/>
      <c r="CQ36" s="366" t="str">
        <f>IF('各会計、関係団体の財政状況及び健全化判断比率'!BS9="","",'各会計、関係団体の財政状況及び健全化判断比率'!BS9)</f>
        <v>（株）オアシスパーク</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206"/>
    </row>
    <row r="37" spans="1:113" ht="32.25" customHeight="1" x14ac:dyDescent="0.2">
      <c r="A37" s="179"/>
      <c r="B37" s="203"/>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179"/>
      <c r="U37" s="365" t="str">
        <f t="shared" si="4"/>
        <v/>
      </c>
      <c r="V37" s="365"/>
      <c r="W37" s="366"/>
      <c r="X37" s="366"/>
      <c r="Y37" s="366"/>
      <c r="Z37" s="366"/>
      <c r="AA37" s="366"/>
      <c r="AB37" s="366"/>
      <c r="AC37" s="366"/>
      <c r="AD37" s="366"/>
      <c r="AE37" s="366"/>
      <c r="AF37" s="366"/>
      <c r="AG37" s="366"/>
      <c r="AH37" s="366"/>
      <c r="AI37" s="366"/>
      <c r="AJ37" s="366"/>
      <c r="AK37" s="366"/>
      <c r="AL37" s="179"/>
      <c r="AM37" s="365" t="str">
        <f t="shared" si="0"/>
        <v/>
      </c>
      <c r="AN37" s="365"/>
      <c r="AO37" s="366"/>
      <c r="AP37" s="366"/>
      <c r="AQ37" s="366"/>
      <c r="AR37" s="366"/>
      <c r="AS37" s="366"/>
      <c r="AT37" s="366"/>
      <c r="AU37" s="366"/>
      <c r="AV37" s="366"/>
      <c r="AW37" s="366"/>
      <c r="AX37" s="366"/>
      <c r="AY37" s="366"/>
      <c r="AZ37" s="366"/>
      <c r="BA37" s="366"/>
      <c r="BB37" s="366"/>
      <c r="BC37" s="366"/>
      <c r="BD37" s="179"/>
      <c r="BE37" s="365" t="str">
        <f t="shared" si="1"/>
        <v/>
      </c>
      <c r="BF37" s="365"/>
      <c r="BG37" s="366"/>
      <c r="BH37" s="366"/>
      <c r="BI37" s="366"/>
      <c r="BJ37" s="366"/>
      <c r="BK37" s="366"/>
      <c r="BL37" s="366"/>
      <c r="BM37" s="366"/>
      <c r="BN37" s="366"/>
      <c r="BO37" s="366"/>
      <c r="BP37" s="366"/>
      <c r="BQ37" s="366"/>
      <c r="BR37" s="366"/>
      <c r="BS37" s="366"/>
      <c r="BT37" s="366"/>
      <c r="BU37" s="366"/>
      <c r="BV37" s="179"/>
      <c r="BW37" s="365">
        <f t="shared" si="2"/>
        <v>10</v>
      </c>
      <c r="BX37" s="365"/>
      <c r="BY37" s="366" t="str">
        <f>IF('各会計、関係団体の財政状況及び健全化判断比率'!B71="","",'各会計、関係団体の財政状況及び健全化判断比率'!B71)</f>
        <v>後期高齢者医療連合（一般会計分）</v>
      </c>
      <c r="BZ37" s="366"/>
      <c r="CA37" s="366"/>
      <c r="CB37" s="366"/>
      <c r="CC37" s="366"/>
      <c r="CD37" s="366"/>
      <c r="CE37" s="366"/>
      <c r="CF37" s="366"/>
      <c r="CG37" s="366"/>
      <c r="CH37" s="366"/>
      <c r="CI37" s="366"/>
      <c r="CJ37" s="366"/>
      <c r="CK37" s="366"/>
      <c r="CL37" s="366"/>
      <c r="CM37" s="366"/>
      <c r="CN37" s="179"/>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206"/>
    </row>
    <row r="38" spans="1:113" ht="32.25" customHeight="1" x14ac:dyDescent="0.2">
      <c r="A38" s="179"/>
      <c r="B38" s="203"/>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179"/>
      <c r="U38" s="365" t="str">
        <f t="shared" si="4"/>
        <v/>
      </c>
      <c r="V38" s="365"/>
      <c r="W38" s="366"/>
      <c r="X38" s="366"/>
      <c r="Y38" s="366"/>
      <c r="Z38" s="366"/>
      <c r="AA38" s="366"/>
      <c r="AB38" s="366"/>
      <c r="AC38" s="366"/>
      <c r="AD38" s="366"/>
      <c r="AE38" s="366"/>
      <c r="AF38" s="366"/>
      <c r="AG38" s="366"/>
      <c r="AH38" s="366"/>
      <c r="AI38" s="366"/>
      <c r="AJ38" s="366"/>
      <c r="AK38" s="366"/>
      <c r="AL38" s="179"/>
      <c r="AM38" s="365" t="str">
        <f t="shared" si="0"/>
        <v/>
      </c>
      <c r="AN38" s="365"/>
      <c r="AO38" s="366"/>
      <c r="AP38" s="366"/>
      <c r="AQ38" s="366"/>
      <c r="AR38" s="366"/>
      <c r="AS38" s="366"/>
      <c r="AT38" s="366"/>
      <c r="AU38" s="366"/>
      <c r="AV38" s="366"/>
      <c r="AW38" s="366"/>
      <c r="AX38" s="366"/>
      <c r="AY38" s="366"/>
      <c r="AZ38" s="366"/>
      <c r="BA38" s="366"/>
      <c r="BB38" s="366"/>
      <c r="BC38" s="366"/>
      <c r="BD38" s="179"/>
      <c r="BE38" s="365" t="str">
        <f t="shared" si="1"/>
        <v/>
      </c>
      <c r="BF38" s="365"/>
      <c r="BG38" s="366"/>
      <c r="BH38" s="366"/>
      <c r="BI38" s="366"/>
      <c r="BJ38" s="366"/>
      <c r="BK38" s="366"/>
      <c r="BL38" s="366"/>
      <c r="BM38" s="366"/>
      <c r="BN38" s="366"/>
      <c r="BO38" s="366"/>
      <c r="BP38" s="366"/>
      <c r="BQ38" s="366"/>
      <c r="BR38" s="366"/>
      <c r="BS38" s="366"/>
      <c r="BT38" s="366"/>
      <c r="BU38" s="366"/>
      <c r="BV38" s="179"/>
      <c r="BW38" s="365">
        <f t="shared" si="2"/>
        <v>11</v>
      </c>
      <c r="BX38" s="365"/>
      <c r="BY38" s="366" t="str">
        <f>IF('各会計、関係団体の財政状況及び健全化判断比率'!B72="","",'各会計、関係団体の財政状況及び健全化判断比率'!B72)</f>
        <v>後期高齢者医療連合（特別会計分）</v>
      </c>
      <c r="BZ38" s="366"/>
      <c r="CA38" s="366"/>
      <c r="CB38" s="366"/>
      <c r="CC38" s="366"/>
      <c r="CD38" s="366"/>
      <c r="CE38" s="366"/>
      <c r="CF38" s="366"/>
      <c r="CG38" s="366"/>
      <c r="CH38" s="366"/>
      <c r="CI38" s="366"/>
      <c r="CJ38" s="366"/>
      <c r="CK38" s="366"/>
      <c r="CL38" s="366"/>
      <c r="CM38" s="366"/>
      <c r="CN38" s="179"/>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206"/>
    </row>
    <row r="39" spans="1:113" ht="32.25" customHeight="1" x14ac:dyDescent="0.2">
      <c r="A39" s="179"/>
      <c r="B39" s="203"/>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179"/>
      <c r="U39" s="365" t="str">
        <f t="shared" si="4"/>
        <v/>
      </c>
      <c r="V39" s="365"/>
      <c r="W39" s="366"/>
      <c r="X39" s="366"/>
      <c r="Y39" s="366"/>
      <c r="Z39" s="366"/>
      <c r="AA39" s="366"/>
      <c r="AB39" s="366"/>
      <c r="AC39" s="366"/>
      <c r="AD39" s="366"/>
      <c r="AE39" s="366"/>
      <c r="AF39" s="366"/>
      <c r="AG39" s="366"/>
      <c r="AH39" s="366"/>
      <c r="AI39" s="366"/>
      <c r="AJ39" s="366"/>
      <c r="AK39" s="366"/>
      <c r="AL39" s="179"/>
      <c r="AM39" s="365" t="str">
        <f t="shared" si="0"/>
        <v/>
      </c>
      <c r="AN39" s="365"/>
      <c r="AO39" s="366"/>
      <c r="AP39" s="366"/>
      <c r="AQ39" s="366"/>
      <c r="AR39" s="366"/>
      <c r="AS39" s="366"/>
      <c r="AT39" s="366"/>
      <c r="AU39" s="366"/>
      <c r="AV39" s="366"/>
      <c r="AW39" s="366"/>
      <c r="AX39" s="366"/>
      <c r="AY39" s="366"/>
      <c r="AZ39" s="366"/>
      <c r="BA39" s="366"/>
      <c r="BB39" s="366"/>
      <c r="BC39" s="366"/>
      <c r="BD39" s="179"/>
      <c r="BE39" s="365" t="str">
        <f t="shared" si="1"/>
        <v/>
      </c>
      <c r="BF39" s="365"/>
      <c r="BG39" s="366"/>
      <c r="BH39" s="366"/>
      <c r="BI39" s="366"/>
      <c r="BJ39" s="366"/>
      <c r="BK39" s="366"/>
      <c r="BL39" s="366"/>
      <c r="BM39" s="366"/>
      <c r="BN39" s="366"/>
      <c r="BO39" s="366"/>
      <c r="BP39" s="366"/>
      <c r="BQ39" s="366"/>
      <c r="BR39" s="366"/>
      <c r="BS39" s="366"/>
      <c r="BT39" s="366"/>
      <c r="BU39" s="366"/>
      <c r="BV39" s="179"/>
      <c r="BW39" s="365" t="str">
        <f t="shared" si="2"/>
        <v/>
      </c>
      <c r="BX39" s="365"/>
      <c r="BY39" s="366" t="str">
        <f>IF('各会計、関係団体の財政状況及び健全化判断比率'!B73="","",'各会計、関係団体の財政状況及び健全化判断比率'!B73)</f>
        <v/>
      </c>
      <c r="BZ39" s="366"/>
      <c r="CA39" s="366"/>
      <c r="CB39" s="366"/>
      <c r="CC39" s="366"/>
      <c r="CD39" s="366"/>
      <c r="CE39" s="366"/>
      <c r="CF39" s="366"/>
      <c r="CG39" s="366"/>
      <c r="CH39" s="366"/>
      <c r="CI39" s="366"/>
      <c r="CJ39" s="366"/>
      <c r="CK39" s="366"/>
      <c r="CL39" s="366"/>
      <c r="CM39" s="366"/>
      <c r="CN39" s="179"/>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206"/>
    </row>
    <row r="40" spans="1:113" ht="32.25" customHeight="1" x14ac:dyDescent="0.2">
      <c r="A40" s="179"/>
      <c r="B40" s="203"/>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79"/>
      <c r="U40" s="365" t="str">
        <f t="shared" si="4"/>
        <v/>
      </c>
      <c r="V40" s="365"/>
      <c r="W40" s="366"/>
      <c r="X40" s="366"/>
      <c r="Y40" s="366"/>
      <c r="Z40" s="366"/>
      <c r="AA40" s="366"/>
      <c r="AB40" s="366"/>
      <c r="AC40" s="366"/>
      <c r="AD40" s="366"/>
      <c r="AE40" s="366"/>
      <c r="AF40" s="366"/>
      <c r="AG40" s="366"/>
      <c r="AH40" s="366"/>
      <c r="AI40" s="366"/>
      <c r="AJ40" s="366"/>
      <c r="AK40" s="366"/>
      <c r="AL40" s="179"/>
      <c r="AM40" s="365" t="str">
        <f t="shared" si="0"/>
        <v/>
      </c>
      <c r="AN40" s="365"/>
      <c r="AO40" s="366"/>
      <c r="AP40" s="366"/>
      <c r="AQ40" s="366"/>
      <c r="AR40" s="366"/>
      <c r="AS40" s="366"/>
      <c r="AT40" s="366"/>
      <c r="AU40" s="366"/>
      <c r="AV40" s="366"/>
      <c r="AW40" s="366"/>
      <c r="AX40" s="366"/>
      <c r="AY40" s="366"/>
      <c r="AZ40" s="366"/>
      <c r="BA40" s="366"/>
      <c r="BB40" s="366"/>
      <c r="BC40" s="366"/>
      <c r="BD40" s="179"/>
      <c r="BE40" s="365" t="str">
        <f t="shared" si="1"/>
        <v/>
      </c>
      <c r="BF40" s="365"/>
      <c r="BG40" s="366"/>
      <c r="BH40" s="366"/>
      <c r="BI40" s="366"/>
      <c r="BJ40" s="366"/>
      <c r="BK40" s="366"/>
      <c r="BL40" s="366"/>
      <c r="BM40" s="366"/>
      <c r="BN40" s="366"/>
      <c r="BO40" s="366"/>
      <c r="BP40" s="366"/>
      <c r="BQ40" s="366"/>
      <c r="BR40" s="366"/>
      <c r="BS40" s="366"/>
      <c r="BT40" s="366"/>
      <c r="BU40" s="366"/>
      <c r="BV40" s="179"/>
      <c r="BW40" s="365" t="str">
        <f t="shared" si="2"/>
        <v/>
      </c>
      <c r="BX40" s="365"/>
      <c r="BY40" s="366" t="str">
        <f>IF('各会計、関係団体の財政状況及び健全化判断比率'!B74="","",'各会計、関係団体の財政状況及び健全化判断比率'!B74)</f>
        <v/>
      </c>
      <c r="BZ40" s="366"/>
      <c r="CA40" s="366"/>
      <c r="CB40" s="366"/>
      <c r="CC40" s="366"/>
      <c r="CD40" s="366"/>
      <c r="CE40" s="366"/>
      <c r="CF40" s="366"/>
      <c r="CG40" s="366"/>
      <c r="CH40" s="366"/>
      <c r="CI40" s="366"/>
      <c r="CJ40" s="366"/>
      <c r="CK40" s="366"/>
      <c r="CL40" s="366"/>
      <c r="CM40" s="366"/>
      <c r="CN40" s="179"/>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206"/>
    </row>
    <row r="41" spans="1:113" ht="32.25" customHeight="1" x14ac:dyDescent="0.2">
      <c r="A41" s="179"/>
      <c r="B41" s="203"/>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79"/>
      <c r="U41" s="365" t="str">
        <f t="shared" si="4"/>
        <v/>
      </c>
      <c r="V41" s="365"/>
      <c r="W41" s="366"/>
      <c r="X41" s="366"/>
      <c r="Y41" s="366"/>
      <c r="Z41" s="366"/>
      <c r="AA41" s="366"/>
      <c r="AB41" s="366"/>
      <c r="AC41" s="366"/>
      <c r="AD41" s="366"/>
      <c r="AE41" s="366"/>
      <c r="AF41" s="366"/>
      <c r="AG41" s="366"/>
      <c r="AH41" s="366"/>
      <c r="AI41" s="366"/>
      <c r="AJ41" s="366"/>
      <c r="AK41" s="366"/>
      <c r="AL41" s="179"/>
      <c r="AM41" s="365" t="str">
        <f t="shared" si="0"/>
        <v/>
      </c>
      <c r="AN41" s="365"/>
      <c r="AO41" s="366"/>
      <c r="AP41" s="366"/>
      <c r="AQ41" s="366"/>
      <c r="AR41" s="366"/>
      <c r="AS41" s="366"/>
      <c r="AT41" s="366"/>
      <c r="AU41" s="366"/>
      <c r="AV41" s="366"/>
      <c r="AW41" s="366"/>
      <c r="AX41" s="366"/>
      <c r="AY41" s="366"/>
      <c r="AZ41" s="366"/>
      <c r="BA41" s="366"/>
      <c r="BB41" s="366"/>
      <c r="BC41" s="366"/>
      <c r="BD41" s="179"/>
      <c r="BE41" s="365" t="str">
        <f t="shared" si="1"/>
        <v/>
      </c>
      <c r="BF41" s="365"/>
      <c r="BG41" s="366"/>
      <c r="BH41" s="366"/>
      <c r="BI41" s="366"/>
      <c r="BJ41" s="366"/>
      <c r="BK41" s="366"/>
      <c r="BL41" s="366"/>
      <c r="BM41" s="366"/>
      <c r="BN41" s="366"/>
      <c r="BO41" s="366"/>
      <c r="BP41" s="366"/>
      <c r="BQ41" s="366"/>
      <c r="BR41" s="366"/>
      <c r="BS41" s="366"/>
      <c r="BT41" s="366"/>
      <c r="BU41" s="366"/>
      <c r="BV41" s="179"/>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179"/>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206"/>
    </row>
    <row r="42" spans="1:113" ht="32.25" customHeight="1" x14ac:dyDescent="0.2">
      <c r="B42" s="203"/>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79"/>
      <c r="U42" s="365" t="str">
        <f t="shared" si="4"/>
        <v/>
      </c>
      <c r="V42" s="365"/>
      <c r="W42" s="366"/>
      <c r="X42" s="366"/>
      <c r="Y42" s="366"/>
      <c r="Z42" s="366"/>
      <c r="AA42" s="366"/>
      <c r="AB42" s="366"/>
      <c r="AC42" s="366"/>
      <c r="AD42" s="366"/>
      <c r="AE42" s="366"/>
      <c r="AF42" s="366"/>
      <c r="AG42" s="366"/>
      <c r="AH42" s="366"/>
      <c r="AI42" s="366"/>
      <c r="AJ42" s="366"/>
      <c r="AK42" s="366"/>
      <c r="AL42" s="179"/>
      <c r="AM42" s="365" t="str">
        <f t="shared" si="0"/>
        <v/>
      </c>
      <c r="AN42" s="365"/>
      <c r="AO42" s="366"/>
      <c r="AP42" s="366"/>
      <c r="AQ42" s="366"/>
      <c r="AR42" s="366"/>
      <c r="AS42" s="366"/>
      <c r="AT42" s="366"/>
      <c r="AU42" s="366"/>
      <c r="AV42" s="366"/>
      <c r="AW42" s="366"/>
      <c r="AX42" s="366"/>
      <c r="AY42" s="366"/>
      <c r="AZ42" s="366"/>
      <c r="BA42" s="366"/>
      <c r="BB42" s="366"/>
      <c r="BC42" s="366"/>
      <c r="BD42" s="179"/>
      <c r="BE42" s="365" t="str">
        <f t="shared" si="1"/>
        <v/>
      </c>
      <c r="BF42" s="365"/>
      <c r="BG42" s="366"/>
      <c r="BH42" s="366"/>
      <c r="BI42" s="366"/>
      <c r="BJ42" s="366"/>
      <c r="BK42" s="366"/>
      <c r="BL42" s="366"/>
      <c r="BM42" s="366"/>
      <c r="BN42" s="366"/>
      <c r="BO42" s="366"/>
      <c r="BP42" s="366"/>
      <c r="BQ42" s="366"/>
      <c r="BR42" s="366"/>
      <c r="BS42" s="366"/>
      <c r="BT42" s="366"/>
      <c r="BU42" s="366"/>
      <c r="BV42" s="179"/>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179"/>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206"/>
    </row>
    <row r="43" spans="1:113" ht="32.25" customHeight="1" x14ac:dyDescent="0.2">
      <c r="B43" s="203"/>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79"/>
      <c r="U43" s="365" t="str">
        <f t="shared" si="4"/>
        <v/>
      </c>
      <c r="V43" s="365"/>
      <c r="W43" s="366"/>
      <c r="X43" s="366"/>
      <c r="Y43" s="366"/>
      <c r="Z43" s="366"/>
      <c r="AA43" s="366"/>
      <c r="AB43" s="366"/>
      <c r="AC43" s="366"/>
      <c r="AD43" s="366"/>
      <c r="AE43" s="366"/>
      <c r="AF43" s="366"/>
      <c r="AG43" s="366"/>
      <c r="AH43" s="366"/>
      <c r="AI43" s="366"/>
      <c r="AJ43" s="366"/>
      <c r="AK43" s="366"/>
      <c r="AL43" s="179"/>
      <c r="AM43" s="365" t="str">
        <f t="shared" si="0"/>
        <v/>
      </c>
      <c r="AN43" s="365"/>
      <c r="AO43" s="366"/>
      <c r="AP43" s="366"/>
      <c r="AQ43" s="366"/>
      <c r="AR43" s="366"/>
      <c r="AS43" s="366"/>
      <c r="AT43" s="366"/>
      <c r="AU43" s="366"/>
      <c r="AV43" s="366"/>
      <c r="AW43" s="366"/>
      <c r="AX43" s="366"/>
      <c r="AY43" s="366"/>
      <c r="AZ43" s="366"/>
      <c r="BA43" s="366"/>
      <c r="BB43" s="366"/>
      <c r="BC43" s="366"/>
      <c r="BD43" s="179"/>
      <c r="BE43" s="365" t="str">
        <f t="shared" si="1"/>
        <v/>
      </c>
      <c r="BF43" s="365"/>
      <c r="BG43" s="366"/>
      <c r="BH43" s="366"/>
      <c r="BI43" s="366"/>
      <c r="BJ43" s="366"/>
      <c r="BK43" s="366"/>
      <c r="BL43" s="366"/>
      <c r="BM43" s="366"/>
      <c r="BN43" s="366"/>
      <c r="BO43" s="366"/>
      <c r="BP43" s="366"/>
      <c r="BQ43" s="366"/>
      <c r="BR43" s="366"/>
      <c r="BS43" s="366"/>
      <c r="BT43" s="366"/>
      <c r="BU43" s="366"/>
      <c r="BV43" s="179"/>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179"/>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193</v>
      </c>
      <c r="E46" s="362" t="s">
        <v>194</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2">
      <c r="E47" s="362" t="s">
        <v>195</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2">
      <c r="E48" s="362" t="s">
        <v>196</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2">
      <c r="E49" s="364" t="s">
        <v>197</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2">
      <c r="E50" s="362" t="s">
        <v>198</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2">
      <c r="E51" s="362" t="s">
        <v>199</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2">
      <c r="E52" s="362" t="s">
        <v>200</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2">
      <c r="E53" s="362" t="s">
        <v>201</v>
      </c>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c r="BR53" s="362"/>
      <c r="BS53" s="362"/>
      <c r="BT53" s="362"/>
      <c r="BU53" s="362"/>
      <c r="BV53" s="362"/>
      <c r="BW53" s="362"/>
      <c r="BX53" s="362"/>
      <c r="BY53" s="362"/>
      <c r="BZ53" s="362"/>
      <c r="CA53" s="362"/>
      <c r="CB53" s="362"/>
      <c r="CC53" s="362"/>
      <c r="CD53" s="362"/>
      <c r="CE53" s="362"/>
      <c r="CF53" s="362"/>
      <c r="CG53" s="362"/>
      <c r="CH53" s="362"/>
      <c r="CI53" s="362"/>
      <c r="CJ53" s="362"/>
      <c r="CK53" s="362"/>
      <c r="CL53" s="362"/>
      <c r="CM53" s="362"/>
      <c r="CN53" s="362"/>
      <c r="CO53" s="362"/>
      <c r="CP53" s="362"/>
      <c r="CQ53" s="362"/>
      <c r="CR53" s="362"/>
      <c r="CS53" s="362"/>
      <c r="CT53" s="362"/>
      <c r="CU53" s="362"/>
      <c r="CV53" s="362"/>
      <c r="CW53" s="362"/>
      <c r="CX53" s="362"/>
      <c r="CY53" s="362"/>
      <c r="CZ53" s="362"/>
      <c r="DA53" s="362"/>
      <c r="DB53" s="362"/>
      <c r="DC53" s="362"/>
      <c r="DD53" s="362"/>
      <c r="DE53" s="362"/>
      <c r="DF53" s="362"/>
      <c r="DG53" s="362"/>
      <c r="DH53" s="362"/>
      <c r="DI53" s="362"/>
    </row>
    <row r="54" spans="5:113" x14ac:dyDescent="0.2"/>
    <row r="55" spans="5:113" x14ac:dyDescent="0.2"/>
    <row r="56" spans="5:113" x14ac:dyDescent="0.2"/>
  </sheetData>
  <sheetProtection algorithmName="SHA-512" hashValue="82hfTIl+3pWAsX5S4vS5weJbKaJyiXRQ6FFOdnR6kMI98QSv1IhaSdDqOOciItg4zyjRwVfrcHJJmtiEhZ8GNw==" saltValue="yz7heMRnDMLElg4Vz79m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49" t="s">
        <v>532</v>
      </c>
      <c r="D34" s="1149"/>
      <c r="E34" s="1150"/>
      <c r="F34" s="32">
        <v>11</v>
      </c>
      <c r="G34" s="33">
        <v>13.03</v>
      </c>
      <c r="H34" s="33">
        <v>15.36</v>
      </c>
      <c r="I34" s="33">
        <v>10.65</v>
      </c>
      <c r="J34" s="34">
        <v>11.7</v>
      </c>
      <c r="K34" s="22"/>
      <c r="L34" s="22"/>
      <c r="M34" s="22"/>
      <c r="N34" s="22"/>
      <c r="O34" s="22"/>
      <c r="P34" s="22"/>
    </row>
    <row r="35" spans="1:16" ht="39" customHeight="1" x14ac:dyDescent="0.2">
      <c r="A35" s="22"/>
      <c r="B35" s="35"/>
      <c r="C35" s="1143" t="s">
        <v>533</v>
      </c>
      <c r="D35" s="1144"/>
      <c r="E35" s="1145"/>
      <c r="F35" s="36">
        <v>6.96</v>
      </c>
      <c r="G35" s="37">
        <v>7.33</v>
      </c>
      <c r="H35" s="37">
        <v>7.76</v>
      </c>
      <c r="I35" s="37">
        <v>6.2</v>
      </c>
      <c r="J35" s="38">
        <v>5.57</v>
      </c>
      <c r="K35" s="22"/>
      <c r="L35" s="22"/>
      <c r="M35" s="22"/>
      <c r="N35" s="22"/>
      <c r="O35" s="22"/>
      <c r="P35" s="22"/>
    </row>
    <row r="36" spans="1:16" ht="39" customHeight="1" x14ac:dyDescent="0.2">
      <c r="A36" s="22"/>
      <c r="B36" s="35"/>
      <c r="C36" s="1143" t="s">
        <v>534</v>
      </c>
      <c r="D36" s="1144"/>
      <c r="E36" s="1145"/>
      <c r="F36" s="36" t="s">
        <v>486</v>
      </c>
      <c r="G36" s="37">
        <v>0.69</v>
      </c>
      <c r="H36" s="37">
        <v>1.1499999999999999</v>
      </c>
      <c r="I36" s="37">
        <v>1.48</v>
      </c>
      <c r="J36" s="38">
        <v>1.8</v>
      </c>
      <c r="K36" s="22"/>
      <c r="L36" s="22"/>
      <c r="M36" s="22"/>
      <c r="N36" s="22"/>
      <c r="O36" s="22"/>
      <c r="P36" s="22"/>
    </row>
    <row r="37" spans="1:16" ht="39" customHeight="1" x14ac:dyDescent="0.2">
      <c r="A37" s="22"/>
      <c r="B37" s="35"/>
      <c r="C37" s="1143" t="s">
        <v>535</v>
      </c>
      <c r="D37" s="1144"/>
      <c r="E37" s="1145"/>
      <c r="F37" s="36">
        <v>0.53</v>
      </c>
      <c r="G37" s="37">
        <v>0.64</v>
      </c>
      <c r="H37" s="37">
        <v>0.84</v>
      </c>
      <c r="I37" s="37">
        <v>1.08</v>
      </c>
      <c r="J37" s="38">
        <v>1.05</v>
      </c>
      <c r="K37" s="22"/>
      <c r="L37" s="22"/>
      <c r="M37" s="22"/>
      <c r="N37" s="22"/>
      <c r="O37" s="22"/>
      <c r="P37" s="22"/>
    </row>
    <row r="38" spans="1:16" ht="39" customHeight="1" x14ac:dyDescent="0.2">
      <c r="A38" s="22"/>
      <c r="B38" s="35"/>
      <c r="C38" s="1143" t="s">
        <v>536</v>
      </c>
      <c r="D38" s="1144"/>
      <c r="E38" s="1145"/>
      <c r="F38" s="36">
        <v>5.21</v>
      </c>
      <c r="G38" s="37">
        <v>3.97</v>
      </c>
      <c r="H38" s="37">
        <v>2.74</v>
      </c>
      <c r="I38" s="37">
        <v>0.98</v>
      </c>
      <c r="J38" s="38">
        <v>0.56999999999999995</v>
      </c>
      <c r="K38" s="22"/>
      <c r="L38" s="22"/>
      <c r="M38" s="22"/>
      <c r="N38" s="22"/>
      <c r="O38" s="22"/>
      <c r="P38" s="22"/>
    </row>
    <row r="39" spans="1:16" ht="39" customHeight="1" x14ac:dyDescent="0.2">
      <c r="A39" s="22"/>
      <c r="B39" s="35"/>
      <c r="C39" s="1143" t="s">
        <v>537</v>
      </c>
      <c r="D39" s="1144"/>
      <c r="E39" s="1145"/>
      <c r="F39" s="36">
        <v>0.14000000000000001</v>
      </c>
      <c r="G39" s="37">
        <v>0.16</v>
      </c>
      <c r="H39" s="37">
        <v>0.25</v>
      </c>
      <c r="I39" s="37">
        <v>0.18</v>
      </c>
      <c r="J39" s="38">
        <v>0.19</v>
      </c>
      <c r="K39" s="22"/>
      <c r="L39" s="22"/>
      <c r="M39" s="22"/>
      <c r="N39" s="22"/>
      <c r="O39" s="22"/>
      <c r="P39" s="22"/>
    </row>
    <row r="40" spans="1:16" ht="39" customHeight="1" x14ac:dyDescent="0.2">
      <c r="A40" s="22"/>
      <c r="B40" s="35"/>
      <c r="C40" s="1143"/>
      <c r="D40" s="1144"/>
      <c r="E40" s="1145"/>
      <c r="F40" s="36"/>
      <c r="G40" s="37"/>
      <c r="H40" s="37"/>
      <c r="I40" s="37"/>
      <c r="J40" s="38"/>
      <c r="K40" s="22"/>
      <c r="L40" s="22"/>
      <c r="M40" s="22"/>
      <c r="N40" s="22"/>
      <c r="O40" s="22"/>
      <c r="P40" s="22"/>
    </row>
    <row r="41" spans="1:16" ht="39" customHeight="1" x14ac:dyDescent="0.2">
      <c r="A41" s="22"/>
      <c r="B41" s="35"/>
      <c r="C41" s="1143"/>
      <c r="D41" s="1144"/>
      <c r="E41" s="1145"/>
      <c r="F41" s="36"/>
      <c r="G41" s="37"/>
      <c r="H41" s="37"/>
      <c r="I41" s="37"/>
      <c r="J41" s="38"/>
      <c r="K41" s="22"/>
      <c r="L41" s="22"/>
      <c r="M41" s="22"/>
      <c r="N41" s="22"/>
      <c r="O41" s="22"/>
      <c r="P41" s="22"/>
    </row>
    <row r="42" spans="1:16" ht="39" customHeight="1" x14ac:dyDescent="0.2">
      <c r="A42" s="22"/>
      <c r="B42" s="39"/>
      <c r="C42" s="1143" t="s">
        <v>538</v>
      </c>
      <c r="D42" s="1144"/>
      <c r="E42" s="1145"/>
      <c r="F42" s="36" t="s">
        <v>486</v>
      </c>
      <c r="G42" s="37" t="s">
        <v>486</v>
      </c>
      <c r="H42" s="37" t="s">
        <v>486</v>
      </c>
      <c r="I42" s="37" t="s">
        <v>486</v>
      </c>
      <c r="J42" s="38" t="s">
        <v>486</v>
      </c>
      <c r="K42" s="22"/>
      <c r="L42" s="22"/>
      <c r="M42" s="22"/>
      <c r="N42" s="22"/>
      <c r="O42" s="22"/>
      <c r="P42" s="22"/>
    </row>
    <row r="43" spans="1:16" ht="39" customHeight="1" thickBot="1" x14ac:dyDescent="0.25">
      <c r="A43" s="22"/>
      <c r="B43" s="40"/>
      <c r="C43" s="1146" t="s">
        <v>539</v>
      </c>
      <c r="D43" s="1147"/>
      <c r="E43" s="1148"/>
      <c r="F43" s="41">
        <v>1.99</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mnAmqPf67S2GakJJX0X2NxIxZ7mc9/YFIxrF58OEdv0zxi/6RSR5u+CnhwjVV284d3Wm1KfaxKywktgQxOk2A==" saltValue="PrG+KcAci8MvKMfwT26X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4" t="s">
        <v>9</v>
      </c>
      <c r="C45" s="1175"/>
      <c r="D45" s="58"/>
      <c r="E45" s="1180" t="s">
        <v>10</v>
      </c>
      <c r="F45" s="1180"/>
      <c r="G45" s="1180"/>
      <c r="H45" s="1180"/>
      <c r="I45" s="1180"/>
      <c r="J45" s="1181"/>
      <c r="K45" s="59">
        <v>4219</v>
      </c>
      <c r="L45" s="60">
        <v>5977</v>
      </c>
      <c r="M45" s="60">
        <v>5575</v>
      </c>
      <c r="N45" s="60">
        <v>5405</v>
      </c>
      <c r="O45" s="61">
        <v>4853</v>
      </c>
      <c r="P45" s="48"/>
      <c r="Q45" s="48"/>
      <c r="R45" s="48"/>
      <c r="S45" s="48"/>
      <c r="T45" s="48"/>
      <c r="U45" s="48"/>
    </row>
    <row r="46" spans="1:21" ht="30.75" customHeight="1" x14ac:dyDescent="0.2">
      <c r="A46" s="48"/>
      <c r="B46" s="1176"/>
      <c r="C46" s="1177"/>
      <c r="D46" s="62"/>
      <c r="E46" s="1153" t="s">
        <v>11</v>
      </c>
      <c r="F46" s="1153"/>
      <c r="G46" s="1153"/>
      <c r="H46" s="1153"/>
      <c r="I46" s="1153"/>
      <c r="J46" s="1154"/>
      <c r="K46" s="63" t="s">
        <v>486</v>
      </c>
      <c r="L46" s="64" t="s">
        <v>486</v>
      </c>
      <c r="M46" s="64" t="s">
        <v>486</v>
      </c>
      <c r="N46" s="64" t="s">
        <v>486</v>
      </c>
      <c r="O46" s="65" t="s">
        <v>486</v>
      </c>
      <c r="P46" s="48"/>
      <c r="Q46" s="48"/>
      <c r="R46" s="48"/>
      <c r="S46" s="48"/>
      <c r="T46" s="48"/>
      <c r="U46" s="48"/>
    </row>
    <row r="47" spans="1:21" ht="30.75" customHeight="1" x14ac:dyDescent="0.2">
      <c r="A47" s="48"/>
      <c r="B47" s="1176"/>
      <c r="C47" s="1177"/>
      <c r="D47" s="62"/>
      <c r="E47" s="1153" t="s">
        <v>12</v>
      </c>
      <c r="F47" s="1153"/>
      <c r="G47" s="1153"/>
      <c r="H47" s="1153"/>
      <c r="I47" s="1153"/>
      <c r="J47" s="1154"/>
      <c r="K47" s="63" t="s">
        <v>486</v>
      </c>
      <c r="L47" s="64" t="s">
        <v>486</v>
      </c>
      <c r="M47" s="64" t="s">
        <v>486</v>
      </c>
      <c r="N47" s="64" t="s">
        <v>486</v>
      </c>
      <c r="O47" s="65" t="s">
        <v>486</v>
      </c>
      <c r="P47" s="48"/>
      <c r="Q47" s="48"/>
      <c r="R47" s="48"/>
      <c r="S47" s="48"/>
      <c r="T47" s="48"/>
      <c r="U47" s="48"/>
    </row>
    <row r="48" spans="1:21" ht="30.75" customHeight="1" x14ac:dyDescent="0.2">
      <c r="A48" s="48"/>
      <c r="B48" s="1176"/>
      <c r="C48" s="1177"/>
      <c r="D48" s="62"/>
      <c r="E48" s="1153" t="s">
        <v>13</v>
      </c>
      <c r="F48" s="1153"/>
      <c r="G48" s="1153"/>
      <c r="H48" s="1153"/>
      <c r="I48" s="1153"/>
      <c r="J48" s="1154"/>
      <c r="K48" s="63">
        <v>594</v>
      </c>
      <c r="L48" s="64">
        <v>617</v>
      </c>
      <c r="M48" s="64">
        <v>593</v>
      </c>
      <c r="N48" s="64">
        <v>579</v>
      </c>
      <c r="O48" s="65">
        <v>639</v>
      </c>
      <c r="P48" s="48"/>
      <c r="Q48" s="48"/>
      <c r="R48" s="48"/>
      <c r="S48" s="48"/>
      <c r="T48" s="48"/>
      <c r="U48" s="48"/>
    </row>
    <row r="49" spans="1:21" ht="30.75" customHeight="1" x14ac:dyDescent="0.2">
      <c r="A49" s="48"/>
      <c r="B49" s="1176"/>
      <c r="C49" s="1177"/>
      <c r="D49" s="62"/>
      <c r="E49" s="1153" t="s">
        <v>14</v>
      </c>
      <c r="F49" s="1153"/>
      <c r="G49" s="1153"/>
      <c r="H49" s="1153"/>
      <c r="I49" s="1153"/>
      <c r="J49" s="1154"/>
      <c r="K49" s="63" t="s">
        <v>486</v>
      </c>
      <c r="L49" s="64" t="s">
        <v>486</v>
      </c>
      <c r="M49" s="64" t="s">
        <v>486</v>
      </c>
      <c r="N49" s="64" t="s">
        <v>486</v>
      </c>
      <c r="O49" s="65" t="s">
        <v>486</v>
      </c>
      <c r="P49" s="48"/>
      <c r="Q49" s="48"/>
      <c r="R49" s="48"/>
      <c r="S49" s="48"/>
      <c r="T49" s="48"/>
      <c r="U49" s="48"/>
    </row>
    <row r="50" spans="1:21" ht="30.75" customHeight="1" x14ac:dyDescent="0.2">
      <c r="A50" s="48"/>
      <c r="B50" s="1176"/>
      <c r="C50" s="1177"/>
      <c r="D50" s="62"/>
      <c r="E50" s="1153" t="s">
        <v>15</v>
      </c>
      <c r="F50" s="1153"/>
      <c r="G50" s="1153"/>
      <c r="H50" s="1153"/>
      <c r="I50" s="1153"/>
      <c r="J50" s="1154"/>
      <c r="K50" s="63" t="s">
        <v>486</v>
      </c>
      <c r="L50" s="64" t="s">
        <v>486</v>
      </c>
      <c r="M50" s="64" t="s">
        <v>486</v>
      </c>
      <c r="N50" s="64" t="s">
        <v>486</v>
      </c>
      <c r="O50" s="65" t="s">
        <v>486</v>
      </c>
      <c r="P50" s="48"/>
      <c r="Q50" s="48"/>
      <c r="R50" s="48"/>
      <c r="S50" s="48"/>
      <c r="T50" s="48"/>
      <c r="U50" s="48"/>
    </row>
    <row r="51" spans="1:21" ht="30.75" customHeight="1" x14ac:dyDescent="0.2">
      <c r="A51" s="48"/>
      <c r="B51" s="1178"/>
      <c r="C51" s="1179"/>
      <c r="D51" s="66"/>
      <c r="E51" s="1153" t="s">
        <v>16</v>
      </c>
      <c r="F51" s="1153"/>
      <c r="G51" s="1153"/>
      <c r="H51" s="1153"/>
      <c r="I51" s="1153"/>
      <c r="J51" s="1154"/>
      <c r="K51" s="63" t="s">
        <v>486</v>
      </c>
      <c r="L51" s="64" t="s">
        <v>486</v>
      </c>
      <c r="M51" s="64" t="s">
        <v>486</v>
      </c>
      <c r="N51" s="64" t="s">
        <v>486</v>
      </c>
      <c r="O51" s="65" t="s">
        <v>486</v>
      </c>
      <c r="P51" s="48"/>
      <c r="Q51" s="48"/>
      <c r="R51" s="48"/>
      <c r="S51" s="48"/>
      <c r="T51" s="48"/>
      <c r="U51" s="48"/>
    </row>
    <row r="52" spans="1:21" ht="30.75" customHeight="1" x14ac:dyDescent="0.2">
      <c r="A52" s="48"/>
      <c r="B52" s="1151" t="s">
        <v>17</v>
      </c>
      <c r="C52" s="1152"/>
      <c r="D52" s="66"/>
      <c r="E52" s="1153" t="s">
        <v>18</v>
      </c>
      <c r="F52" s="1153"/>
      <c r="G52" s="1153"/>
      <c r="H52" s="1153"/>
      <c r="I52" s="1153"/>
      <c r="J52" s="1154"/>
      <c r="K52" s="63">
        <v>4891</v>
      </c>
      <c r="L52" s="64">
        <v>4904</v>
      </c>
      <c r="M52" s="64">
        <v>4876</v>
      </c>
      <c r="N52" s="64">
        <v>4638</v>
      </c>
      <c r="O52" s="65">
        <v>4442</v>
      </c>
      <c r="P52" s="48"/>
      <c r="Q52" s="48"/>
      <c r="R52" s="48"/>
      <c r="S52" s="48"/>
      <c r="T52" s="48"/>
      <c r="U52" s="48"/>
    </row>
    <row r="53" spans="1:21" ht="30.75" customHeight="1" thickBot="1" x14ac:dyDescent="0.25">
      <c r="A53" s="48"/>
      <c r="B53" s="1155" t="s">
        <v>19</v>
      </c>
      <c r="C53" s="1156"/>
      <c r="D53" s="67"/>
      <c r="E53" s="1157" t="s">
        <v>20</v>
      </c>
      <c r="F53" s="1157"/>
      <c r="G53" s="1157"/>
      <c r="H53" s="1157"/>
      <c r="I53" s="1157"/>
      <c r="J53" s="1158"/>
      <c r="K53" s="68">
        <v>-78</v>
      </c>
      <c r="L53" s="69">
        <v>1690</v>
      </c>
      <c r="M53" s="69">
        <v>1292</v>
      </c>
      <c r="N53" s="69">
        <v>1346</v>
      </c>
      <c r="O53" s="70">
        <v>1050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59" t="s">
        <v>24</v>
      </c>
      <c r="C58" s="1160"/>
      <c r="D58" s="1165" t="s">
        <v>25</v>
      </c>
      <c r="E58" s="1166"/>
      <c r="F58" s="1166"/>
      <c r="G58" s="1166"/>
      <c r="H58" s="1166"/>
      <c r="I58" s="1166"/>
      <c r="J58" s="1167"/>
      <c r="K58" s="83" t="s">
        <v>486</v>
      </c>
      <c r="L58" s="84" t="s">
        <v>486</v>
      </c>
      <c r="M58" s="84" t="s">
        <v>486</v>
      </c>
      <c r="N58" s="84" t="s">
        <v>486</v>
      </c>
      <c r="O58" s="85" t="s">
        <v>486</v>
      </c>
    </row>
    <row r="59" spans="1:21" ht="31.5" customHeight="1" x14ac:dyDescent="0.2">
      <c r="B59" s="1161"/>
      <c r="C59" s="1162"/>
      <c r="D59" s="1168" t="s">
        <v>26</v>
      </c>
      <c r="E59" s="1169"/>
      <c r="F59" s="1169"/>
      <c r="G59" s="1169"/>
      <c r="H59" s="1169"/>
      <c r="I59" s="1169"/>
      <c r="J59" s="1170"/>
      <c r="K59" s="86" t="s">
        <v>486</v>
      </c>
      <c r="L59" s="87" t="s">
        <v>486</v>
      </c>
      <c r="M59" s="87" t="s">
        <v>486</v>
      </c>
      <c r="N59" s="87" t="s">
        <v>486</v>
      </c>
      <c r="O59" s="88" t="s">
        <v>486</v>
      </c>
    </row>
    <row r="60" spans="1:21" ht="31.5" customHeight="1" thickBot="1" x14ac:dyDescent="0.25">
      <c r="B60" s="1163"/>
      <c r="C60" s="1164"/>
      <c r="D60" s="1171" t="s">
        <v>27</v>
      </c>
      <c r="E60" s="1172"/>
      <c r="F60" s="1172"/>
      <c r="G60" s="1172"/>
      <c r="H60" s="1172"/>
      <c r="I60" s="1172"/>
      <c r="J60" s="1173"/>
      <c r="K60" s="89" t="s">
        <v>486</v>
      </c>
      <c r="L60" s="90" t="s">
        <v>486</v>
      </c>
      <c r="M60" s="90" t="s">
        <v>486</v>
      </c>
      <c r="N60" s="90" t="s">
        <v>486</v>
      </c>
      <c r="O60" s="91" t="s">
        <v>486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jJKRjVW5T3Pi3TbhSIusEFGKbLa/FlFzFsRwCT4U71i/EBH3v5K3lg9LmTeIHbMqEKjvx3POwR/AnxFAtSreQ==" saltValue="nqhd6FTavir48vr1Qoo+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4" t="s">
        <v>30</v>
      </c>
      <c r="C41" s="1195"/>
      <c r="D41" s="105"/>
      <c r="E41" s="1196" t="s">
        <v>31</v>
      </c>
      <c r="F41" s="1196"/>
      <c r="G41" s="1196"/>
      <c r="H41" s="1197"/>
      <c r="I41" s="353">
        <v>27470</v>
      </c>
      <c r="J41" s="354">
        <v>25326</v>
      </c>
      <c r="K41" s="354">
        <v>24317</v>
      </c>
      <c r="L41" s="354">
        <v>21841</v>
      </c>
      <c r="M41" s="355">
        <v>22211</v>
      </c>
    </row>
    <row r="42" spans="2:13" ht="27.75" customHeight="1" x14ac:dyDescent="0.2">
      <c r="B42" s="1184"/>
      <c r="C42" s="1185"/>
      <c r="D42" s="106"/>
      <c r="E42" s="1188" t="s">
        <v>32</v>
      </c>
      <c r="F42" s="1188"/>
      <c r="G42" s="1188"/>
      <c r="H42" s="1189"/>
      <c r="I42" s="356">
        <v>403</v>
      </c>
      <c r="J42" s="357">
        <v>438</v>
      </c>
      <c r="K42" s="357">
        <v>417</v>
      </c>
      <c r="L42" s="357">
        <v>586</v>
      </c>
      <c r="M42" s="358">
        <v>497</v>
      </c>
    </row>
    <row r="43" spans="2:13" ht="27.75" customHeight="1" x14ac:dyDescent="0.2">
      <c r="B43" s="1184"/>
      <c r="C43" s="1185"/>
      <c r="D43" s="106"/>
      <c r="E43" s="1188" t="s">
        <v>33</v>
      </c>
      <c r="F43" s="1188"/>
      <c r="G43" s="1188"/>
      <c r="H43" s="1189"/>
      <c r="I43" s="356">
        <v>10704</v>
      </c>
      <c r="J43" s="357">
        <v>10489</v>
      </c>
      <c r="K43" s="357">
        <v>9722</v>
      </c>
      <c r="L43" s="357">
        <v>9694</v>
      </c>
      <c r="M43" s="358">
        <v>9094</v>
      </c>
    </row>
    <row r="44" spans="2:13" ht="27.75" customHeight="1" x14ac:dyDescent="0.2">
      <c r="B44" s="1184"/>
      <c r="C44" s="1185"/>
      <c r="D44" s="106"/>
      <c r="E44" s="1188" t="s">
        <v>34</v>
      </c>
      <c r="F44" s="1188"/>
      <c r="G44" s="1188"/>
      <c r="H44" s="1189"/>
      <c r="I44" s="356" t="s">
        <v>486</v>
      </c>
      <c r="J44" s="357" t="s">
        <v>486</v>
      </c>
      <c r="K44" s="357" t="s">
        <v>486</v>
      </c>
      <c r="L44" s="357" t="s">
        <v>486</v>
      </c>
      <c r="M44" s="358" t="s">
        <v>486</v>
      </c>
    </row>
    <row r="45" spans="2:13" ht="27.75" customHeight="1" x14ac:dyDescent="0.2">
      <c r="B45" s="1184"/>
      <c r="C45" s="1185"/>
      <c r="D45" s="106"/>
      <c r="E45" s="1188" t="s">
        <v>35</v>
      </c>
      <c r="F45" s="1188"/>
      <c r="G45" s="1188"/>
      <c r="H45" s="1189"/>
      <c r="I45" s="356">
        <v>6855</v>
      </c>
      <c r="J45" s="357">
        <v>6810</v>
      </c>
      <c r="K45" s="357">
        <v>6749</v>
      </c>
      <c r="L45" s="357">
        <v>6639</v>
      </c>
      <c r="M45" s="358">
        <v>6589</v>
      </c>
    </row>
    <row r="46" spans="2:13" ht="27.75" customHeight="1" x14ac:dyDescent="0.2">
      <c r="B46" s="1184"/>
      <c r="C46" s="1185"/>
      <c r="D46" s="107"/>
      <c r="E46" s="1188" t="s">
        <v>36</v>
      </c>
      <c r="F46" s="1188"/>
      <c r="G46" s="1188"/>
      <c r="H46" s="1189"/>
      <c r="I46" s="356">
        <v>1209</v>
      </c>
      <c r="J46" s="357">
        <v>1719</v>
      </c>
      <c r="K46" s="357">
        <v>1864</v>
      </c>
      <c r="L46" s="357">
        <v>2081</v>
      </c>
      <c r="M46" s="358" t="s">
        <v>486</v>
      </c>
    </row>
    <row r="47" spans="2:13" ht="27.75" customHeight="1" x14ac:dyDescent="0.2">
      <c r="B47" s="1184"/>
      <c r="C47" s="1185"/>
      <c r="D47" s="108"/>
      <c r="E47" s="1198" t="s">
        <v>37</v>
      </c>
      <c r="F47" s="1199"/>
      <c r="G47" s="1199"/>
      <c r="H47" s="1200"/>
      <c r="I47" s="356" t="s">
        <v>486</v>
      </c>
      <c r="J47" s="357" t="s">
        <v>486</v>
      </c>
      <c r="K47" s="357" t="s">
        <v>486</v>
      </c>
      <c r="L47" s="357" t="s">
        <v>486</v>
      </c>
      <c r="M47" s="358" t="s">
        <v>486</v>
      </c>
    </row>
    <row r="48" spans="2:13" ht="27.75" customHeight="1" x14ac:dyDescent="0.2">
      <c r="B48" s="1184"/>
      <c r="C48" s="1185"/>
      <c r="D48" s="106"/>
      <c r="E48" s="1188" t="s">
        <v>38</v>
      </c>
      <c r="F48" s="1188"/>
      <c r="G48" s="1188"/>
      <c r="H48" s="1189"/>
      <c r="I48" s="356" t="s">
        <v>486</v>
      </c>
      <c r="J48" s="357" t="s">
        <v>486</v>
      </c>
      <c r="K48" s="357" t="s">
        <v>486</v>
      </c>
      <c r="L48" s="357" t="s">
        <v>486</v>
      </c>
      <c r="M48" s="358" t="s">
        <v>486</v>
      </c>
    </row>
    <row r="49" spans="2:13" ht="27.75" customHeight="1" x14ac:dyDescent="0.2">
      <c r="B49" s="1186"/>
      <c r="C49" s="1187"/>
      <c r="D49" s="106"/>
      <c r="E49" s="1188" t="s">
        <v>39</v>
      </c>
      <c r="F49" s="1188"/>
      <c r="G49" s="1188"/>
      <c r="H49" s="1189"/>
      <c r="I49" s="356" t="s">
        <v>486</v>
      </c>
      <c r="J49" s="357" t="s">
        <v>486</v>
      </c>
      <c r="K49" s="357" t="s">
        <v>486</v>
      </c>
      <c r="L49" s="357" t="s">
        <v>486</v>
      </c>
      <c r="M49" s="358" t="s">
        <v>486</v>
      </c>
    </row>
    <row r="50" spans="2:13" ht="27.75" customHeight="1" x14ac:dyDescent="0.2">
      <c r="B50" s="1182" t="s">
        <v>40</v>
      </c>
      <c r="C50" s="1183"/>
      <c r="D50" s="109"/>
      <c r="E50" s="1188" t="s">
        <v>41</v>
      </c>
      <c r="F50" s="1188"/>
      <c r="G50" s="1188"/>
      <c r="H50" s="1189"/>
      <c r="I50" s="356">
        <v>30498</v>
      </c>
      <c r="J50" s="357">
        <v>28286</v>
      </c>
      <c r="K50" s="357">
        <v>28075</v>
      </c>
      <c r="L50" s="357">
        <v>29599</v>
      </c>
      <c r="M50" s="358">
        <v>27715</v>
      </c>
    </row>
    <row r="51" spans="2:13" ht="27.75" customHeight="1" x14ac:dyDescent="0.2">
      <c r="B51" s="1184"/>
      <c r="C51" s="1185"/>
      <c r="D51" s="106"/>
      <c r="E51" s="1188" t="s">
        <v>42</v>
      </c>
      <c r="F51" s="1188"/>
      <c r="G51" s="1188"/>
      <c r="H51" s="1189"/>
      <c r="I51" s="356">
        <v>18423</v>
      </c>
      <c r="J51" s="357">
        <v>18951</v>
      </c>
      <c r="K51" s="357">
        <v>19449</v>
      </c>
      <c r="L51" s="357">
        <v>19518</v>
      </c>
      <c r="M51" s="358">
        <v>21661</v>
      </c>
    </row>
    <row r="52" spans="2:13" ht="27.75" customHeight="1" x14ac:dyDescent="0.2">
      <c r="B52" s="1186"/>
      <c r="C52" s="1187"/>
      <c r="D52" s="106"/>
      <c r="E52" s="1188" t="s">
        <v>43</v>
      </c>
      <c r="F52" s="1188"/>
      <c r="G52" s="1188"/>
      <c r="H52" s="1189"/>
      <c r="I52" s="356">
        <v>40589</v>
      </c>
      <c r="J52" s="357">
        <v>39780</v>
      </c>
      <c r="K52" s="357">
        <v>39581</v>
      </c>
      <c r="L52" s="357">
        <v>38246</v>
      </c>
      <c r="M52" s="358">
        <v>37951</v>
      </c>
    </row>
    <row r="53" spans="2:13" ht="27.75" customHeight="1" thickBot="1" x14ac:dyDescent="0.25">
      <c r="B53" s="1190" t="s">
        <v>19</v>
      </c>
      <c r="C53" s="1191"/>
      <c r="D53" s="110"/>
      <c r="E53" s="1192" t="s">
        <v>44</v>
      </c>
      <c r="F53" s="1192"/>
      <c r="G53" s="1192"/>
      <c r="H53" s="1193"/>
      <c r="I53" s="359">
        <v>-42870</v>
      </c>
      <c r="J53" s="360">
        <v>-42235</v>
      </c>
      <c r="K53" s="360">
        <v>-44035</v>
      </c>
      <c r="L53" s="360">
        <v>-46523</v>
      </c>
      <c r="M53" s="361">
        <v>-48936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P64PTXDFRtoG7hNNH0HyULSq22X/CgIx4F1DiGgw6dnMeCRkDZ9UTS/xQMLnoNPYvI86+U/OZiKCOyMBywz+g==" saltValue="/3M3TlNCbCg/HwZthXeJ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06" t="s">
        <v>46</v>
      </c>
      <c r="D55" s="1206"/>
      <c r="E55" s="1207"/>
      <c r="F55" s="122">
        <v>11019</v>
      </c>
      <c r="G55" s="122">
        <v>11720</v>
      </c>
      <c r="H55" s="123">
        <v>11953</v>
      </c>
    </row>
    <row r="56" spans="2:8" ht="52.5" customHeight="1" x14ac:dyDescent="0.2">
      <c r="B56" s="124"/>
      <c r="C56" s="1208" t="s">
        <v>47</v>
      </c>
      <c r="D56" s="1208"/>
      <c r="E56" s="1209"/>
      <c r="F56" s="125">
        <v>6062</v>
      </c>
      <c r="G56" s="125">
        <v>5782</v>
      </c>
      <c r="H56" s="126">
        <v>5102</v>
      </c>
    </row>
    <row r="57" spans="2:8" ht="53.25" customHeight="1" x14ac:dyDescent="0.2">
      <c r="B57" s="124"/>
      <c r="C57" s="1210" t="s">
        <v>48</v>
      </c>
      <c r="D57" s="1210"/>
      <c r="E57" s="1211"/>
      <c r="F57" s="127">
        <v>8899</v>
      </c>
      <c r="G57" s="127">
        <v>10074</v>
      </c>
      <c r="H57" s="128">
        <v>9060</v>
      </c>
    </row>
    <row r="58" spans="2:8" ht="45.75" customHeight="1" x14ac:dyDescent="0.2">
      <c r="B58" s="129"/>
      <c r="C58" s="1201" t="s">
        <v>559</v>
      </c>
      <c r="D58" s="1202"/>
      <c r="E58" s="1203"/>
      <c r="F58" s="130">
        <v>5400</v>
      </c>
      <c r="G58" s="130">
        <v>6829</v>
      </c>
      <c r="H58" s="131">
        <v>5854</v>
      </c>
    </row>
    <row r="59" spans="2:8" ht="45.75" customHeight="1" x14ac:dyDescent="0.2">
      <c r="B59" s="129"/>
      <c r="C59" s="1201" t="s">
        <v>558</v>
      </c>
      <c r="D59" s="1202"/>
      <c r="E59" s="1203"/>
      <c r="F59" s="130">
        <v>803</v>
      </c>
      <c r="G59" s="130">
        <v>1305</v>
      </c>
      <c r="H59" s="131">
        <v>2308</v>
      </c>
    </row>
    <row r="60" spans="2:8" ht="45.75" customHeight="1" x14ac:dyDescent="0.2">
      <c r="B60" s="129"/>
      <c r="C60" s="1201" t="s">
        <v>560</v>
      </c>
      <c r="D60" s="1202"/>
      <c r="E60" s="1203"/>
      <c r="F60" s="130">
        <v>895</v>
      </c>
      <c r="G60" s="130">
        <v>897</v>
      </c>
      <c r="H60" s="131">
        <v>898</v>
      </c>
    </row>
    <row r="61" spans="2:8" ht="45.75" customHeight="1" x14ac:dyDescent="0.2">
      <c r="B61" s="129"/>
      <c r="C61" s="1201" t="s">
        <v>561</v>
      </c>
      <c r="D61" s="1202"/>
      <c r="E61" s="1203"/>
      <c r="F61" s="130">
        <v>1800</v>
      </c>
      <c r="G61" s="130">
        <v>1043</v>
      </c>
      <c r="H61" s="131" t="s">
        <v>562</v>
      </c>
    </row>
    <row r="62" spans="2:8" ht="45.75" customHeight="1" thickBot="1" x14ac:dyDescent="0.25">
      <c r="B62" s="132"/>
      <c r="C62" s="1201"/>
      <c r="D62" s="1202"/>
      <c r="E62" s="1203"/>
      <c r="F62" s="130"/>
      <c r="G62" s="130"/>
      <c r="H62" s="131"/>
    </row>
    <row r="63" spans="2:8" ht="52.5" customHeight="1" thickBot="1" x14ac:dyDescent="0.25">
      <c r="B63" s="133"/>
      <c r="C63" s="1204" t="s">
        <v>49</v>
      </c>
      <c r="D63" s="1204"/>
      <c r="E63" s="1205"/>
      <c r="F63" s="134">
        <v>25980</v>
      </c>
      <c r="G63" s="134">
        <v>27576</v>
      </c>
      <c r="H63" s="135">
        <v>26116</v>
      </c>
    </row>
    <row r="64" spans="2:8" ht="13.2" x14ac:dyDescent="0.2"/>
  </sheetData>
  <sheetProtection algorithmName="SHA-512" hashValue="clhu/EgKuJnrRXloT2+pUPrtkGnUqo4ZR1wcfIirPkb8supDP6aQJbKNQMz5DGt+NHJSPlJlDxgzwjAVWBBHRA==" saltValue="lqCGt+FvjKVQKzj6KruV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8DA0F-4BE8-4F6C-8AB5-AD5190A9F497}">
  <sheetPr>
    <pageSetUpPr fitToPage="1"/>
  </sheetPr>
  <dimension ref="A1:DE85"/>
  <sheetViews>
    <sheetView showGridLines="0" topLeftCell="AB1" zoomScaleNormal="100" zoomScaleSheetLayoutView="55" workbookViewId="0">
      <selection activeCell="BY16" sqref="BY16"/>
    </sheetView>
  </sheetViews>
  <sheetFormatPr defaultColWidth="0" defaultRowHeight="0" customHeight="1" zeroHeight="1" x14ac:dyDescent="0.2"/>
  <cols>
    <col min="1" max="1" width="6.33203125" style="1212" customWidth="1"/>
    <col min="2" max="107" width="2.44140625" style="1212" customWidth="1"/>
    <col min="108" max="108" width="6.109375" style="1214" customWidth="1"/>
    <col min="109" max="109" width="5.88671875" style="1213" customWidth="1"/>
    <col min="110" max="16384" width="8.6640625" style="1212" hidden="1"/>
  </cols>
  <sheetData>
    <row r="1" spans="1:109" ht="42.75" customHeight="1" x14ac:dyDescent="0.2">
      <c r="A1" s="1269"/>
      <c r="B1" s="1268"/>
      <c r="DD1" s="1212"/>
      <c r="DE1" s="1212"/>
    </row>
    <row r="2" spans="1:109" ht="25.5" customHeight="1" x14ac:dyDescent="0.2">
      <c r="A2" s="1267"/>
      <c r="C2" s="1267"/>
      <c r="O2" s="1267"/>
      <c r="P2" s="1267"/>
      <c r="Q2" s="1267"/>
      <c r="R2" s="1267"/>
      <c r="S2" s="1267"/>
      <c r="T2" s="1267"/>
      <c r="U2" s="1267"/>
      <c r="V2" s="1267"/>
      <c r="W2" s="1267"/>
      <c r="X2" s="1267"/>
      <c r="Y2" s="1267"/>
      <c r="Z2" s="1267"/>
      <c r="AA2" s="1267"/>
      <c r="AB2" s="1267"/>
      <c r="AC2" s="1267"/>
      <c r="AD2" s="1267"/>
      <c r="AE2" s="1267"/>
      <c r="AF2" s="1267"/>
      <c r="AG2" s="1267"/>
      <c r="AH2" s="1267"/>
      <c r="AI2" s="1267"/>
      <c r="AU2" s="1267"/>
      <c r="BG2" s="1267"/>
      <c r="BS2" s="1267"/>
      <c r="CE2" s="1267"/>
      <c r="CQ2" s="1267"/>
      <c r="DD2" s="1212"/>
      <c r="DE2" s="1212"/>
    </row>
    <row r="3" spans="1:109" ht="25.5" customHeight="1" x14ac:dyDescent="0.2">
      <c r="A3" s="1267"/>
      <c r="C3" s="1267"/>
      <c r="O3" s="1267"/>
      <c r="P3" s="1267"/>
      <c r="Q3" s="1267"/>
      <c r="R3" s="1267"/>
      <c r="S3" s="1267"/>
      <c r="T3" s="1267"/>
      <c r="U3" s="1267"/>
      <c r="V3" s="1267"/>
      <c r="W3" s="1267"/>
      <c r="X3" s="1267"/>
      <c r="Y3" s="1267"/>
      <c r="Z3" s="1267"/>
      <c r="AA3" s="1267"/>
      <c r="AB3" s="1267"/>
      <c r="AC3" s="1267"/>
      <c r="AD3" s="1267"/>
      <c r="AE3" s="1267"/>
      <c r="AF3" s="1267"/>
      <c r="AG3" s="1267"/>
      <c r="AH3" s="1267"/>
      <c r="AI3" s="1267"/>
      <c r="AU3" s="1267"/>
      <c r="BG3" s="1267"/>
      <c r="BS3" s="1267"/>
      <c r="CE3" s="1267"/>
      <c r="CQ3" s="1267"/>
      <c r="DD3" s="1212"/>
      <c r="DE3" s="1212"/>
    </row>
    <row r="4" spans="1:109" s="257" customFormat="1" ht="13.2" x14ac:dyDescent="0.2">
      <c r="A4" s="1267"/>
      <c r="B4" s="1267"/>
      <c r="C4" s="1267"/>
      <c r="D4" s="1267"/>
      <c r="E4" s="1267"/>
      <c r="F4" s="1267"/>
      <c r="G4" s="1267"/>
      <c r="H4" s="1267"/>
      <c r="I4" s="1267"/>
      <c r="J4" s="1267"/>
      <c r="K4" s="1267"/>
      <c r="L4" s="1267"/>
      <c r="M4" s="1267"/>
      <c r="N4" s="1267"/>
      <c r="O4" s="1267"/>
      <c r="P4" s="1267"/>
      <c r="Q4" s="1267"/>
      <c r="R4" s="1267"/>
      <c r="S4" s="1267"/>
      <c r="T4" s="1267"/>
      <c r="U4" s="1267"/>
      <c r="V4" s="1267"/>
      <c r="W4" s="1267"/>
      <c r="X4" s="1267"/>
      <c r="Y4" s="1267"/>
      <c r="Z4" s="1267"/>
      <c r="AA4" s="1267"/>
      <c r="AB4" s="1267"/>
      <c r="AC4" s="1267"/>
      <c r="AD4" s="1267"/>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7"/>
      <c r="BC4" s="1267"/>
      <c r="BD4" s="1267"/>
      <c r="BE4" s="1267"/>
      <c r="BF4" s="1267"/>
      <c r="BG4" s="1267"/>
      <c r="BH4" s="1267"/>
      <c r="BI4" s="1267"/>
      <c r="BJ4" s="1267"/>
      <c r="BK4" s="1267"/>
      <c r="BL4" s="1267"/>
      <c r="BM4" s="1267"/>
      <c r="BN4" s="1267"/>
      <c r="BO4" s="1267"/>
      <c r="BP4" s="1267"/>
      <c r="BQ4" s="1267"/>
      <c r="BR4" s="1267"/>
      <c r="BS4" s="1267"/>
      <c r="BT4" s="1267"/>
      <c r="BU4" s="1267"/>
      <c r="BV4" s="1267"/>
      <c r="BW4" s="1267"/>
      <c r="BX4" s="1267"/>
      <c r="BY4" s="1267"/>
      <c r="BZ4" s="1267"/>
      <c r="CA4" s="1267"/>
      <c r="CB4" s="1267"/>
      <c r="CC4" s="1267"/>
      <c r="CD4" s="1267"/>
      <c r="CE4" s="1267"/>
      <c r="CF4" s="1267"/>
      <c r="CG4" s="1267"/>
      <c r="CH4" s="1267"/>
      <c r="CI4" s="1267"/>
      <c r="CJ4" s="1267"/>
      <c r="CK4" s="1267"/>
      <c r="CL4" s="1267"/>
      <c r="CM4" s="1267"/>
      <c r="CN4" s="1267"/>
      <c r="CO4" s="1267"/>
      <c r="CP4" s="1267"/>
      <c r="CQ4" s="1267"/>
      <c r="CR4" s="1267"/>
      <c r="CS4" s="1267"/>
      <c r="CT4" s="1267"/>
      <c r="CU4" s="1267"/>
      <c r="CV4" s="1267"/>
      <c r="CW4" s="1267"/>
      <c r="CX4" s="1267"/>
      <c r="CY4" s="1267"/>
      <c r="CZ4" s="1267"/>
      <c r="DA4" s="1267"/>
      <c r="DB4" s="1267"/>
      <c r="DC4" s="1267"/>
      <c r="DD4" s="1267"/>
      <c r="DE4" s="1267"/>
    </row>
    <row r="5" spans="1:109" s="257" customFormat="1" ht="13.2" x14ac:dyDescent="0.2">
      <c r="A5" s="1267"/>
      <c r="B5" s="1267"/>
      <c r="C5" s="1267"/>
      <c r="D5" s="1267"/>
      <c r="E5" s="1267"/>
      <c r="F5" s="1267"/>
      <c r="G5" s="1267"/>
      <c r="H5" s="1267"/>
      <c r="I5" s="1267"/>
      <c r="J5" s="1267"/>
      <c r="K5" s="1267"/>
      <c r="L5" s="1267"/>
      <c r="M5" s="1267"/>
      <c r="N5" s="1267"/>
      <c r="O5" s="1267"/>
      <c r="P5" s="1267"/>
      <c r="Q5" s="1267"/>
      <c r="R5" s="1267"/>
      <c r="S5" s="1267"/>
      <c r="T5" s="1267"/>
      <c r="U5" s="1267"/>
      <c r="V5" s="1267"/>
      <c r="W5" s="1267"/>
      <c r="X5" s="1267"/>
      <c r="Y5" s="1267"/>
      <c r="Z5" s="1267"/>
      <c r="AA5" s="1267"/>
      <c r="AB5" s="1267"/>
      <c r="AC5" s="1267"/>
      <c r="AD5" s="1267"/>
      <c r="AE5" s="1267"/>
      <c r="AF5" s="1267"/>
      <c r="AG5" s="1267"/>
      <c r="AH5" s="1267"/>
      <c r="AI5" s="1267"/>
      <c r="AJ5" s="1267"/>
      <c r="AK5" s="1267"/>
      <c r="AL5" s="1267"/>
      <c r="AM5" s="1267"/>
      <c r="AN5" s="1267"/>
      <c r="AO5" s="1267"/>
      <c r="AP5" s="1267"/>
      <c r="AQ5" s="1267"/>
      <c r="AR5" s="1267"/>
      <c r="AS5" s="1267"/>
      <c r="AT5" s="1267"/>
      <c r="AU5" s="1267"/>
      <c r="AV5" s="1267"/>
      <c r="AW5" s="1267"/>
      <c r="AX5" s="1267"/>
      <c r="AY5" s="1267"/>
      <c r="AZ5" s="1267"/>
      <c r="BA5" s="1267"/>
      <c r="BB5" s="1267"/>
      <c r="BC5" s="1267"/>
      <c r="BD5" s="1267"/>
      <c r="BE5" s="1267"/>
      <c r="BF5" s="1267"/>
      <c r="BG5" s="1267"/>
      <c r="BH5" s="1267"/>
      <c r="BI5" s="1267"/>
      <c r="BJ5" s="1267"/>
      <c r="BK5" s="1267"/>
      <c r="BL5" s="1267"/>
      <c r="BM5" s="1267"/>
      <c r="BN5" s="1267"/>
      <c r="BO5" s="1267"/>
      <c r="BP5" s="1267"/>
      <c r="BQ5" s="1267"/>
      <c r="BR5" s="1267"/>
      <c r="BS5" s="1267"/>
      <c r="BT5" s="1267"/>
      <c r="BU5" s="1267"/>
      <c r="BV5" s="1267"/>
      <c r="BW5" s="1267"/>
      <c r="BX5" s="1267"/>
      <c r="BY5" s="1267"/>
      <c r="BZ5" s="1267"/>
      <c r="CA5" s="1267"/>
      <c r="CB5" s="1267"/>
      <c r="CC5" s="1267"/>
      <c r="CD5" s="1267"/>
      <c r="CE5" s="1267"/>
      <c r="CF5" s="1267"/>
      <c r="CG5" s="1267"/>
      <c r="CH5" s="1267"/>
      <c r="CI5" s="1267"/>
      <c r="CJ5" s="1267"/>
      <c r="CK5" s="1267"/>
      <c r="CL5" s="1267"/>
      <c r="CM5" s="1267"/>
      <c r="CN5" s="1267"/>
      <c r="CO5" s="1267"/>
      <c r="CP5" s="1267"/>
      <c r="CQ5" s="1267"/>
      <c r="CR5" s="1267"/>
      <c r="CS5" s="1267"/>
      <c r="CT5" s="1267"/>
      <c r="CU5" s="1267"/>
      <c r="CV5" s="1267"/>
      <c r="CW5" s="1267"/>
      <c r="CX5" s="1267"/>
      <c r="CY5" s="1267"/>
      <c r="CZ5" s="1267"/>
      <c r="DA5" s="1267"/>
      <c r="DB5" s="1267"/>
      <c r="DC5" s="1267"/>
      <c r="DD5" s="1267"/>
      <c r="DE5" s="1267"/>
    </row>
    <row r="6" spans="1:109" s="257" customFormat="1" ht="13.2" x14ac:dyDescent="0.2">
      <c r="A6" s="1267"/>
      <c r="B6" s="1267"/>
      <c r="C6" s="1267"/>
      <c r="D6" s="1267"/>
      <c r="E6" s="1267"/>
      <c r="F6" s="1267"/>
      <c r="G6" s="1267"/>
      <c r="H6" s="1267"/>
      <c r="I6" s="1267"/>
      <c r="J6" s="1267"/>
      <c r="K6" s="1267"/>
      <c r="L6" s="1267"/>
      <c r="M6" s="1267"/>
      <c r="N6" s="1267"/>
      <c r="O6" s="1267"/>
      <c r="P6" s="1267"/>
      <c r="Q6" s="1267"/>
      <c r="R6" s="1267"/>
      <c r="S6" s="1267"/>
      <c r="T6" s="1267"/>
      <c r="U6" s="1267"/>
      <c r="V6" s="1267"/>
      <c r="W6" s="1267"/>
      <c r="X6" s="1267"/>
      <c r="Y6" s="1267"/>
      <c r="Z6" s="1267"/>
      <c r="AA6" s="1267"/>
      <c r="AB6" s="1267"/>
      <c r="AC6" s="1267"/>
      <c r="AD6" s="1267"/>
      <c r="AE6" s="1267"/>
      <c r="AF6" s="1267"/>
      <c r="AG6" s="1267"/>
      <c r="AH6" s="1267"/>
      <c r="AI6" s="1267"/>
      <c r="AJ6" s="1267"/>
      <c r="AK6" s="1267"/>
      <c r="AL6" s="1267"/>
      <c r="AM6" s="1267"/>
      <c r="AN6" s="1267"/>
      <c r="AO6" s="1267"/>
      <c r="AP6" s="1267"/>
      <c r="AQ6" s="1267"/>
      <c r="AR6" s="1267"/>
      <c r="AS6" s="1267"/>
      <c r="AT6" s="1267"/>
      <c r="AU6" s="1267"/>
      <c r="AV6" s="1267"/>
      <c r="AW6" s="1267"/>
      <c r="AX6" s="1267"/>
      <c r="AY6" s="1267"/>
      <c r="AZ6" s="1267"/>
      <c r="BA6" s="1267"/>
      <c r="BB6" s="1267"/>
      <c r="BC6" s="1267"/>
      <c r="BD6" s="1267"/>
      <c r="BE6" s="1267"/>
      <c r="BF6" s="1267"/>
      <c r="BG6" s="1267"/>
      <c r="BH6" s="1267"/>
      <c r="BI6" s="1267"/>
      <c r="BJ6" s="1267"/>
      <c r="BK6" s="1267"/>
      <c r="BL6" s="1267"/>
      <c r="BM6" s="1267"/>
      <c r="BN6" s="1267"/>
      <c r="BO6" s="1267"/>
      <c r="BP6" s="1267"/>
      <c r="BQ6" s="1267"/>
      <c r="BR6" s="1267"/>
      <c r="BS6" s="1267"/>
      <c r="BT6" s="1267"/>
      <c r="BU6" s="1267"/>
      <c r="BV6" s="1267"/>
      <c r="BW6" s="1267"/>
      <c r="BX6" s="1267"/>
      <c r="BY6" s="1267"/>
      <c r="BZ6" s="1267"/>
      <c r="CA6" s="1267"/>
      <c r="CB6" s="1267"/>
      <c r="CC6" s="1267"/>
      <c r="CD6" s="1267"/>
      <c r="CE6" s="1267"/>
      <c r="CF6" s="1267"/>
      <c r="CG6" s="1267"/>
      <c r="CH6" s="1267"/>
      <c r="CI6" s="1267"/>
      <c r="CJ6" s="1267"/>
      <c r="CK6" s="1267"/>
      <c r="CL6" s="1267"/>
      <c r="CM6" s="1267"/>
      <c r="CN6" s="1267"/>
      <c r="CO6" s="1267"/>
      <c r="CP6" s="1267"/>
      <c r="CQ6" s="1267"/>
      <c r="CR6" s="1267"/>
      <c r="CS6" s="1267"/>
      <c r="CT6" s="1267"/>
      <c r="CU6" s="1267"/>
      <c r="CV6" s="1267"/>
      <c r="CW6" s="1267"/>
      <c r="CX6" s="1267"/>
      <c r="CY6" s="1267"/>
      <c r="CZ6" s="1267"/>
      <c r="DA6" s="1267"/>
      <c r="DB6" s="1267"/>
      <c r="DC6" s="1267"/>
      <c r="DD6" s="1267"/>
      <c r="DE6" s="1267"/>
    </row>
    <row r="7" spans="1:109" s="257" customFormat="1" ht="13.2" x14ac:dyDescent="0.2">
      <c r="A7" s="1267"/>
      <c r="B7" s="1267"/>
      <c r="C7" s="1267"/>
      <c r="D7" s="1267"/>
      <c r="E7" s="1267"/>
      <c r="F7" s="1267"/>
      <c r="G7" s="1267"/>
      <c r="H7" s="1267"/>
      <c r="I7" s="1267"/>
      <c r="J7" s="1267"/>
      <c r="K7" s="1267"/>
      <c r="L7" s="1267"/>
      <c r="M7" s="1267"/>
      <c r="N7" s="1267"/>
      <c r="O7" s="1267"/>
      <c r="P7" s="1267"/>
      <c r="Q7" s="1267"/>
      <c r="R7" s="1267"/>
      <c r="S7" s="1267"/>
      <c r="T7" s="1267"/>
      <c r="U7" s="1267"/>
      <c r="V7" s="1267"/>
      <c r="W7" s="1267"/>
      <c r="X7" s="1267"/>
      <c r="Y7" s="1267"/>
      <c r="Z7" s="1267"/>
      <c r="AA7" s="1267"/>
      <c r="AB7" s="1267"/>
      <c r="AC7" s="1267"/>
      <c r="AD7" s="1267"/>
      <c r="AE7" s="1267"/>
      <c r="AF7" s="1267"/>
      <c r="AG7" s="1267"/>
      <c r="AH7" s="1267"/>
      <c r="AI7" s="1267"/>
      <c r="AJ7" s="1267"/>
      <c r="AK7" s="1267"/>
      <c r="AL7" s="1267"/>
      <c r="AM7" s="1267"/>
      <c r="AN7" s="1267"/>
      <c r="AO7" s="1267"/>
      <c r="AP7" s="1267"/>
      <c r="AQ7" s="1267"/>
      <c r="AR7" s="1267"/>
      <c r="AS7" s="1267"/>
      <c r="AT7" s="1267"/>
      <c r="AU7" s="1267"/>
      <c r="AV7" s="1267"/>
      <c r="AW7" s="1267"/>
      <c r="AX7" s="1267"/>
      <c r="AY7" s="1267"/>
      <c r="AZ7" s="1267"/>
      <c r="BA7" s="1267"/>
      <c r="BB7" s="1267"/>
      <c r="BC7" s="1267"/>
      <c r="BD7" s="1267"/>
      <c r="BE7" s="1267"/>
      <c r="BF7" s="1267"/>
      <c r="BG7" s="1267"/>
      <c r="BH7" s="1267"/>
      <c r="BI7" s="1267"/>
      <c r="BJ7" s="1267"/>
      <c r="BK7" s="1267"/>
      <c r="BL7" s="1267"/>
      <c r="BM7" s="1267"/>
      <c r="BN7" s="1267"/>
      <c r="BO7" s="1267"/>
      <c r="BP7" s="1267"/>
      <c r="BQ7" s="1267"/>
      <c r="BR7" s="1267"/>
      <c r="BS7" s="1267"/>
      <c r="BT7" s="1267"/>
      <c r="BU7" s="1267"/>
      <c r="BV7" s="1267"/>
      <c r="BW7" s="1267"/>
      <c r="BX7" s="1267"/>
      <c r="BY7" s="1267"/>
      <c r="BZ7" s="1267"/>
      <c r="CA7" s="1267"/>
      <c r="CB7" s="1267"/>
      <c r="CC7" s="1267"/>
      <c r="CD7" s="1267"/>
      <c r="CE7" s="1267"/>
      <c r="CF7" s="1267"/>
      <c r="CG7" s="1267"/>
      <c r="CH7" s="1267"/>
      <c r="CI7" s="1267"/>
      <c r="CJ7" s="1267"/>
      <c r="CK7" s="1267"/>
      <c r="CL7" s="1267"/>
      <c r="CM7" s="1267"/>
      <c r="CN7" s="1267"/>
      <c r="CO7" s="1267"/>
      <c r="CP7" s="1267"/>
      <c r="CQ7" s="1267"/>
      <c r="CR7" s="1267"/>
      <c r="CS7" s="1267"/>
      <c r="CT7" s="1267"/>
      <c r="CU7" s="1267"/>
      <c r="CV7" s="1267"/>
      <c r="CW7" s="1267"/>
      <c r="CX7" s="1267"/>
      <c r="CY7" s="1267"/>
      <c r="CZ7" s="1267"/>
      <c r="DA7" s="1267"/>
      <c r="DB7" s="1267"/>
      <c r="DC7" s="1267"/>
      <c r="DD7" s="1267"/>
      <c r="DE7" s="1267"/>
    </row>
    <row r="8" spans="1:109" s="257" customFormat="1" ht="13.2" x14ac:dyDescent="0.2">
      <c r="A8" s="1267"/>
      <c r="B8" s="1267"/>
      <c r="C8" s="1267"/>
      <c r="D8" s="1267"/>
      <c r="E8" s="1267"/>
      <c r="F8" s="1267"/>
      <c r="G8" s="1267"/>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7"/>
      <c r="AI8" s="1267"/>
      <c r="AJ8" s="1267"/>
      <c r="AK8" s="1267"/>
      <c r="AL8" s="1267"/>
      <c r="AM8" s="1267"/>
      <c r="AN8" s="1267"/>
      <c r="AO8" s="1267"/>
      <c r="AP8" s="1267"/>
      <c r="AQ8" s="1267"/>
      <c r="AR8" s="1267"/>
      <c r="AS8" s="1267"/>
      <c r="AT8" s="1267"/>
      <c r="AU8" s="1267"/>
      <c r="AV8" s="1267"/>
      <c r="AW8" s="1267"/>
      <c r="AX8" s="1267"/>
      <c r="AY8" s="1267"/>
      <c r="AZ8" s="1267"/>
      <c r="BA8" s="1267"/>
      <c r="BB8" s="1267"/>
      <c r="BC8" s="1267"/>
      <c r="BD8" s="1267"/>
      <c r="BE8" s="1267"/>
      <c r="BF8" s="1267"/>
      <c r="BG8" s="1267"/>
      <c r="BH8" s="1267"/>
      <c r="BI8" s="1267"/>
      <c r="BJ8" s="1267"/>
      <c r="BK8" s="1267"/>
      <c r="BL8" s="1267"/>
      <c r="BM8" s="1267"/>
      <c r="BN8" s="1267"/>
      <c r="BO8" s="1267"/>
      <c r="BP8" s="1267"/>
      <c r="BQ8" s="1267"/>
      <c r="BR8" s="1267"/>
      <c r="BS8" s="1267"/>
      <c r="BT8" s="1267"/>
      <c r="BU8" s="1267"/>
      <c r="BV8" s="1267"/>
      <c r="BW8" s="1267"/>
      <c r="BX8" s="1267"/>
      <c r="BY8" s="1267"/>
      <c r="BZ8" s="1267"/>
      <c r="CA8" s="1267"/>
      <c r="CB8" s="1267"/>
      <c r="CC8" s="1267"/>
      <c r="CD8" s="1267"/>
      <c r="CE8" s="1267"/>
      <c r="CF8" s="1267"/>
      <c r="CG8" s="1267"/>
      <c r="CH8" s="1267"/>
      <c r="CI8" s="1267"/>
      <c r="CJ8" s="1267"/>
      <c r="CK8" s="1267"/>
      <c r="CL8" s="1267"/>
      <c r="CM8" s="1267"/>
      <c r="CN8" s="1267"/>
      <c r="CO8" s="1267"/>
      <c r="CP8" s="1267"/>
      <c r="CQ8" s="1267"/>
      <c r="CR8" s="1267"/>
      <c r="CS8" s="1267"/>
      <c r="CT8" s="1267"/>
      <c r="CU8" s="1267"/>
      <c r="CV8" s="1267"/>
      <c r="CW8" s="1267"/>
      <c r="CX8" s="1267"/>
      <c r="CY8" s="1267"/>
      <c r="CZ8" s="1267"/>
      <c r="DA8" s="1267"/>
      <c r="DB8" s="1267"/>
      <c r="DC8" s="1267"/>
      <c r="DD8" s="1267"/>
      <c r="DE8" s="1267"/>
    </row>
    <row r="9" spans="1:109" s="257" customFormat="1" ht="13.2" x14ac:dyDescent="0.2">
      <c r="A9" s="1267"/>
      <c r="B9" s="1267"/>
      <c r="C9" s="1267"/>
      <c r="D9" s="1267"/>
      <c r="E9" s="1267"/>
      <c r="F9" s="1267"/>
      <c r="G9" s="1267"/>
      <c r="H9" s="1267"/>
      <c r="I9" s="1267"/>
      <c r="J9" s="1267"/>
      <c r="K9" s="1267"/>
      <c r="L9" s="1267"/>
      <c r="M9" s="1267"/>
      <c r="N9" s="1267"/>
      <c r="O9" s="1267"/>
      <c r="P9" s="1267"/>
      <c r="Q9" s="1267"/>
      <c r="R9" s="1267"/>
      <c r="S9" s="1267"/>
      <c r="T9" s="1267"/>
      <c r="U9" s="1267"/>
      <c r="V9" s="1267"/>
      <c r="W9" s="1267"/>
      <c r="X9" s="1267"/>
      <c r="Y9" s="1267"/>
      <c r="Z9" s="1267"/>
      <c r="AA9" s="1267"/>
      <c r="AB9" s="1267"/>
      <c r="AC9" s="1267"/>
      <c r="AD9" s="1267"/>
      <c r="AE9" s="1267"/>
      <c r="AF9" s="1267"/>
      <c r="AG9" s="1267"/>
      <c r="AH9" s="1267"/>
      <c r="AI9" s="1267"/>
      <c r="AJ9" s="1267"/>
      <c r="AK9" s="1267"/>
      <c r="AL9" s="1267"/>
      <c r="AM9" s="1267"/>
      <c r="AN9" s="1267"/>
      <c r="AO9" s="1267"/>
      <c r="AP9" s="1267"/>
      <c r="AQ9" s="1267"/>
      <c r="AR9" s="1267"/>
      <c r="AS9" s="1267"/>
      <c r="AT9" s="1267"/>
      <c r="AU9" s="1267"/>
      <c r="AV9" s="1267"/>
      <c r="AW9" s="1267"/>
      <c r="AX9" s="1267"/>
      <c r="AY9" s="1267"/>
      <c r="AZ9" s="1267"/>
      <c r="BA9" s="1267"/>
      <c r="BB9" s="1267"/>
      <c r="BC9" s="1267"/>
      <c r="BD9" s="1267"/>
      <c r="BE9" s="1267"/>
      <c r="BF9" s="1267"/>
      <c r="BG9" s="1267"/>
      <c r="BH9" s="1267"/>
      <c r="BI9" s="1267"/>
      <c r="BJ9" s="1267"/>
      <c r="BK9" s="1267"/>
      <c r="BL9" s="1267"/>
      <c r="BM9" s="1267"/>
      <c r="BN9" s="1267"/>
      <c r="BO9" s="1267"/>
      <c r="BP9" s="1267"/>
      <c r="BQ9" s="1267"/>
      <c r="BR9" s="1267"/>
      <c r="BS9" s="1267"/>
      <c r="BT9" s="1267"/>
      <c r="BU9" s="1267"/>
      <c r="BV9" s="1267"/>
      <c r="BW9" s="1267"/>
      <c r="BX9" s="1267"/>
      <c r="BY9" s="1267"/>
      <c r="BZ9" s="1267"/>
      <c r="CA9" s="1267"/>
      <c r="CB9" s="1267"/>
      <c r="CC9" s="1267"/>
      <c r="CD9" s="1267"/>
      <c r="CE9" s="1267"/>
      <c r="CF9" s="1267"/>
      <c r="CG9" s="1267"/>
      <c r="CH9" s="1267"/>
      <c r="CI9" s="1267"/>
      <c r="CJ9" s="1267"/>
      <c r="CK9" s="1267"/>
      <c r="CL9" s="1267"/>
      <c r="CM9" s="1267"/>
      <c r="CN9" s="1267"/>
      <c r="CO9" s="1267"/>
      <c r="CP9" s="1267"/>
      <c r="CQ9" s="1267"/>
      <c r="CR9" s="1267"/>
      <c r="CS9" s="1267"/>
      <c r="CT9" s="1267"/>
      <c r="CU9" s="1267"/>
      <c r="CV9" s="1267"/>
      <c r="CW9" s="1267"/>
      <c r="CX9" s="1267"/>
      <c r="CY9" s="1267"/>
      <c r="CZ9" s="1267"/>
      <c r="DA9" s="1267"/>
      <c r="DB9" s="1267"/>
      <c r="DC9" s="1267"/>
      <c r="DD9" s="1267"/>
      <c r="DE9" s="1267"/>
    </row>
    <row r="10" spans="1:109" s="257" customFormat="1" ht="13.2" x14ac:dyDescent="0.2">
      <c r="A10" s="1267"/>
      <c r="B10" s="1267"/>
      <c r="C10" s="1267"/>
      <c r="D10" s="1267"/>
      <c r="E10" s="1267"/>
      <c r="F10" s="1267"/>
      <c r="G10" s="1267"/>
      <c r="H10" s="1267"/>
      <c r="I10" s="1267"/>
      <c r="J10" s="1267"/>
      <c r="K10" s="1267"/>
      <c r="L10" s="1267"/>
      <c r="M10" s="1267"/>
      <c r="N10" s="1267"/>
      <c r="O10" s="1267"/>
      <c r="P10" s="1267"/>
      <c r="Q10" s="1267"/>
      <c r="R10" s="1267"/>
      <c r="S10" s="1267"/>
      <c r="T10" s="1267"/>
      <c r="U10" s="1267"/>
      <c r="V10" s="1267"/>
      <c r="W10" s="1267"/>
      <c r="X10" s="1267"/>
      <c r="Y10" s="1267"/>
      <c r="Z10" s="1267"/>
      <c r="AA10" s="1267"/>
      <c r="AB10" s="1267"/>
      <c r="AC10" s="1267"/>
      <c r="AD10" s="1267"/>
      <c r="AE10" s="1267"/>
      <c r="AF10" s="1267"/>
      <c r="AG10" s="1267"/>
      <c r="AH10" s="1267"/>
      <c r="AI10" s="1267"/>
      <c r="AJ10" s="1267"/>
      <c r="AK10" s="1267"/>
      <c r="AL10" s="1267"/>
      <c r="AM10" s="1267"/>
      <c r="AN10" s="1267"/>
      <c r="AO10" s="1267"/>
      <c r="AP10" s="1267"/>
      <c r="AQ10" s="1267"/>
      <c r="AR10" s="1267"/>
      <c r="AS10" s="1267"/>
      <c r="AT10" s="1267"/>
      <c r="AU10" s="1267"/>
      <c r="AV10" s="1267"/>
      <c r="AW10" s="1267"/>
      <c r="AX10" s="1267"/>
      <c r="AY10" s="1267"/>
      <c r="AZ10" s="1267"/>
      <c r="BA10" s="1267"/>
      <c r="BB10" s="1267"/>
      <c r="BC10" s="1267"/>
      <c r="BD10" s="1267"/>
      <c r="BE10" s="1267"/>
      <c r="BF10" s="1267"/>
      <c r="BG10" s="1267"/>
      <c r="BH10" s="1267"/>
      <c r="BI10" s="1267"/>
      <c r="BJ10" s="1267"/>
      <c r="BK10" s="1267"/>
      <c r="BL10" s="1267"/>
      <c r="BM10" s="1267"/>
      <c r="BN10" s="1267"/>
      <c r="BO10" s="1267"/>
      <c r="BP10" s="1267"/>
      <c r="BQ10" s="1267"/>
      <c r="BR10" s="1267"/>
      <c r="BS10" s="1267"/>
      <c r="BT10" s="1267"/>
      <c r="BU10" s="1267"/>
      <c r="BV10" s="1267"/>
      <c r="BW10" s="1267"/>
      <c r="BX10" s="1267"/>
      <c r="BY10" s="1267"/>
      <c r="BZ10" s="1267"/>
      <c r="CA10" s="1267"/>
      <c r="CB10" s="1267"/>
      <c r="CC10" s="1267"/>
      <c r="CD10" s="1267"/>
      <c r="CE10" s="1267"/>
      <c r="CF10" s="1267"/>
      <c r="CG10" s="1267"/>
      <c r="CH10" s="1267"/>
      <c r="CI10" s="1267"/>
      <c r="CJ10" s="1267"/>
      <c r="CK10" s="1267"/>
      <c r="CL10" s="1267"/>
      <c r="CM10" s="1267"/>
      <c r="CN10" s="1267"/>
      <c r="CO10" s="1267"/>
      <c r="CP10" s="1267"/>
      <c r="CQ10" s="1267"/>
      <c r="CR10" s="1267"/>
      <c r="CS10" s="1267"/>
      <c r="CT10" s="1267"/>
      <c r="CU10" s="1267"/>
      <c r="CV10" s="1267"/>
      <c r="CW10" s="1267"/>
      <c r="CX10" s="1267"/>
      <c r="CY10" s="1267"/>
      <c r="CZ10" s="1267"/>
      <c r="DA10" s="1267"/>
      <c r="DB10" s="1267"/>
      <c r="DC10" s="1267"/>
      <c r="DD10" s="1267"/>
      <c r="DE10" s="1267"/>
    </row>
    <row r="11" spans="1:109" s="257" customFormat="1" ht="13.2" x14ac:dyDescent="0.2">
      <c r="A11" s="1267"/>
      <c r="B11" s="1267"/>
      <c r="C11" s="1267"/>
      <c r="D11" s="1267"/>
      <c r="E11" s="1267"/>
      <c r="F11" s="1267"/>
      <c r="G11" s="1267"/>
      <c r="H11" s="1267"/>
      <c r="I11" s="1267"/>
      <c r="J11" s="1267"/>
      <c r="K11" s="1267"/>
      <c r="L11" s="1267"/>
      <c r="M11" s="1267"/>
      <c r="N11" s="1267"/>
      <c r="O11" s="1267"/>
      <c r="P11" s="1267"/>
      <c r="Q11" s="1267"/>
      <c r="R11" s="1267"/>
      <c r="S11" s="1267"/>
      <c r="T11" s="1267"/>
      <c r="U11" s="1267"/>
      <c r="V11" s="1267"/>
      <c r="W11" s="1267"/>
      <c r="X11" s="1267"/>
      <c r="Y11" s="1267"/>
      <c r="Z11" s="1267"/>
      <c r="AA11" s="1267"/>
      <c r="AB11" s="1267"/>
      <c r="AC11" s="1267"/>
      <c r="AD11" s="1267"/>
      <c r="AE11" s="1267"/>
      <c r="AF11" s="1267"/>
      <c r="AG11" s="1267"/>
      <c r="AH11" s="1267"/>
      <c r="AI11" s="1267"/>
      <c r="AJ11" s="1267"/>
      <c r="AK11" s="1267"/>
      <c r="AL11" s="1267"/>
      <c r="AM11" s="1267"/>
      <c r="AN11" s="1267"/>
      <c r="AO11" s="1267"/>
      <c r="AP11" s="1267"/>
      <c r="AQ11" s="1267"/>
      <c r="AR11" s="1267"/>
      <c r="AS11" s="1267"/>
      <c r="AT11" s="1267"/>
      <c r="AU11" s="1267"/>
      <c r="AV11" s="1267"/>
      <c r="AW11" s="1267"/>
      <c r="AX11" s="1267"/>
      <c r="AY11" s="1267"/>
      <c r="AZ11" s="1267"/>
      <c r="BA11" s="1267"/>
      <c r="BB11" s="1267"/>
      <c r="BC11" s="1267"/>
      <c r="BD11" s="1267"/>
      <c r="BE11" s="1267"/>
      <c r="BF11" s="1267"/>
      <c r="BG11" s="1267"/>
      <c r="BH11" s="1267"/>
      <c r="BI11" s="1267"/>
      <c r="BJ11" s="1267"/>
      <c r="BK11" s="1267"/>
      <c r="BL11" s="1267"/>
      <c r="BM11" s="1267"/>
      <c r="BN11" s="1267"/>
      <c r="BO11" s="1267"/>
      <c r="BP11" s="1267"/>
      <c r="BQ11" s="1267"/>
      <c r="BR11" s="1267"/>
      <c r="BS11" s="1267"/>
      <c r="BT11" s="1267"/>
      <c r="BU11" s="1267"/>
      <c r="BV11" s="1267"/>
      <c r="BW11" s="1267"/>
      <c r="BX11" s="1267"/>
      <c r="BY11" s="1267"/>
      <c r="BZ11" s="1267"/>
      <c r="CA11" s="1267"/>
      <c r="CB11" s="1267"/>
      <c r="CC11" s="1267"/>
      <c r="CD11" s="1267"/>
      <c r="CE11" s="1267"/>
      <c r="CF11" s="1267"/>
      <c r="CG11" s="1267"/>
      <c r="CH11" s="1267"/>
      <c r="CI11" s="1267"/>
      <c r="CJ11" s="1267"/>
      <c r="CK11" s="1267"/>
      <c r="CL11" s="1267"/>
      <c r="CM11" s="1267"/>
      <c r="CN11" s="1267"/>
      <c r="CO11" s="1267"/>
      <c r="CP11" s="1267"/>
      <c r="CQ11" s="1267"/>
      <c r="CR11" s="1267"/>
      <c r="CS11" s="1267"/>
      <c r="CT11" s="1267"/>
      <c r="CU11" s="1267"/>
      <c r="CV11" s="1267"/>
      <c r="CW11" s="1267"/>
      <c r="CX11" s="1267"/>
      <c r="CY11" s="1267"/>
      <c r="CZ11" s="1267"/>
      <c r="DA11" s="1267"/>
      <c r="DB11" s="1267"/>
      <c r="DC11" s="1267"/>
      <c r="DD11" s="1267"/>
      <c r="DE11" s="1267"/>
    </row>
    <row r="12" spans="1:109" s="257" customFormat="1" ht="13.2" x14ac:dyDescent="0.2">
      <c r="A12" s="1267"/>
      <c r="B12" s="1267"/>
      <c r="C12" s="1267"/>
      <c r="D12" s="1267"/>
      <c r="E12" s="1267"/>
      <c r="F12" s="1267"/>
      <c r="G12" s="1267"/>
      <c r="H12" s="1267"/>
      <c r="I12" s="1267"/>
      <c r="J12" s="1267"/>
      <c r="K12" s="1267"/>
      <c r="L12" s="1267"/>
      <c r="M12" s="1267"/>
      <c r="N12" s="1267"/>
      <c r="O12" s="1267"/>
      <c r="P12" s="1267"/>
      <c r="Q12" s="1267"/>
      <c r="R12" s="1267"/>
      <c r="S12" s="1267"/>
      <c r="T12" s="1267"/>
      <c r="U12" s="1267"/>
      <c r="V12" s="1267"/>
      <c r="W12" s="1267"/>
      <c r="X12" s="1267"/>
      <c r="Y12" s="1267"/>
      <c r="Z12" s="1267"/>
      <c r="AA12" s="1267"/>
      <c r="AB12" s="1267"/>
      <c r="AC12" s="1267"/>
      <c r="AD12" s="1267"/>
      <c r="AE12" s="1267"/>
      <c r="AF12" s="1267"/>
      <c r="AG12" s="1267"/>
      <c r="AH12" s="1267"/>
      <c r="AI12" s="1267"/>
      <c r="AJ12" s="1267"/>
      <c r="AK12" s="1267"/>
      <c r="AL12" s="1267"/>
      <c r="AM12" s="1267"/>
      <c r="AN12" s="1267"/>
      <c r="AO12" s="1267"/>
      <c r="AP12" s="1267"/>
      <c r="AQ12" s="1267"/>
      <c r="AR12" s="1267"/>
      <c r="AS12" s="1267"/>
      <c r="AT12" s="1267"/>
      <c r="AU12" s="1267"/>
      <c r="AV12" s="1267"/>
      <c r="AW12" s="1267"/>
      <c r="AX12" s="1267"/>
      <c r="AY12" s="1267"/>
      <c r="AZ12" s="1267"/>
      <c r="BA12" s="1267"/>
      <c r="BB12" s="1267"/>
      <c r="BC12" s="1267"/>
      <c r="BD12" s="1267"/>
      <c r="BE12" s="1267"/>
      <c r="BF12" s="1267"/>
      <c r="BG12" s="1267"/>
      <c r="BH12" s="1267"/>
      <c r="BI12" s="1267"/>
      <c r="BJ12" s="1267"/>
      <c r="BK12" s="1267"/>
      <c r="BL12" s="1267"/>
      <c r="BM12" s="1267"/>
      <c r="BN12" s="1267"/>
      <c r="BO12" s="1267"/>
      <c r="BP12" s="1267"/>
      <c r="BQ12" s="1267"/>
      <c r="BR12" s="1267"/>
      <c r="BS12" s="1267"/>
      <c r="BT12" s="1267"/>
      <c r="BU12" s="1267"/>
      <c r="BV12" s="1267"/>
      <c r="BW12" s="1267"/>
      <c r="BX12" s="1267"/>
      <c r="BY12" s="1267"/>
      <c r="BZ12" s="1267"/>
      <c r="CA12" s="1267"/>
      <c r="CB12" s="1267"/>
      <c r="CC12" s="1267"/>
      <c r="CD12" s="1267"/>
      <c r="CE12" s="1267"/>
      <c r="CF12" s="1267"/>
      <c r="CG12" s="1267"/>
      <c r="CH12" s="1267"/>
      <c r="CI12" s="1267"/>
      <c r="CJ12" s="1267"/>
      <c r="CK12" s="1267"/>
      <c r="CL12" s="1267"/>
      <c r="CM12" s="1267"/>
      <c r="CN12" s="1267"/>
      <c r="CO12" s="1267"/>
      <c r="CP12" s="1267"/>
      <c r="CQ12" s="1267"/>
      <c r="CR12" s="1267"/>
      <c r="CS12" s="1267"/>
      <c r="CT12" s="1267"/>
      <c r="CU12" s="1267"/>
      <c r="CV12" s="1267"/>
      <c r="CW12" s="1267"/>
      <c r="CX12" s="1267"/>
      <c r="CY12" s="1267"/>
      <c r="CZ12" s="1267"/>
      <c r="DA12" s="1267"/>
      <c r="DB12" s="1267"/>
      <c r="DC12" s="1267"/>
      <c r="DD12" s="1267"/>
      <c r="DE12" s="1267"/>
    </row>
    <row r="13" spans="1:109" s="257" customFormat="1" ht="13.2" x14ac:dyDescent="0.2">
      <c r="A13" s="1267"/>
      <c r="B13" s="1267"/>
      <c r="C13" s="1267"/>
      <c r="D13" s="1267"/>
      <c r="E13" s="1267"/>
      <c r="F13" s="1267"/>
      <c r="G13" s="1267"/>
      <c r="H13" s="1267"/>
      <c r="I13" s="1267"/>
      <c r="J13" s="1267"/>
      <c r="K13" s="1267"/>
      <c r="L13" s="1267"/>
      <c r="M13" s="1267"/>
      <c r="N13" s="1267"/>
      <c r="O13" s="1267"/>
      <c r="P13" s="1267"/>
      <c r="Q13" s="1267"/>
      <c r="R13" s="1267"/>
      <c r="S13" s="1267"/>
      <c r="T13" s="1267"/>
      <c r="U13" s="1267"/>
      <c r="V13" s="1267"/>
      <c r="W13" s="1267"/>
      <c r="X13" s="1267"/>
      <c r="Y13" s="1267"/>
      <c r="Z13" s="1267"/>
      <c r="AA13" s="1267"/>
      <c r="AB13" s="1267"/>
      <c r="AC13" s="1267"/>
      <c r="AD13" s="1267"/>
      <c r="AE13" s="1267"/>
      <c r="AF13" s="1267"/>
      <c r="AG13" s="1267"/>
      <c r="AH13" s="1267"/>
      <c r="AI13" s="1267"/>
      <c r="AJ13" s="1267"/>
      <c r="AK13" s="1267"/>
      <c r="AL13" s="1267"/>
      <c r="AM13" s="1267"/>
      <c r="AN13" s="1267"/>
      <c r="AO13" s="1267"/>
      <c r="AP13" s="1267"/>
      <c r="AQ13" s="1267"/>
      <c r="AR13" s="1267"/>
      <c r="AS13" s="1267"/>
      <c r="AT13" s="1267"/>
      <c r="AU13" s="1267"/>
      <c r="AV13" s="1267"/>
      <c r="AW13" s="1267"/>
      <c r="AX13" s="1267"/>
      <c r="AY13" s="1267"/>
      <c r="AZ13" s="1267"/>
      <c r="BA13" s="1267"/>
      <c r="BB13" s="1267"/>
      <c r="BC13" s="1267"/>
      <c r="BD13" s="1267"/>
      <c r="BE13" s="1267"/>
      <c r="BF13" s="1267"/>
      <c r="BG13" s="1267"/>
      <c r="BH13" s="1267"/>
      <c r="BI13" s="1267"/>
      <c r="BJ13" s="1267"/>
      <c r="BK13" s="1267"/>
      <c r="BL13" s="1267"/>
      <c r="BM13" s="1267"/>
      <c r="BN13" s="1267"/>
      <c r="BO13" s="1267"/>
      <c r="BP13" s="1267"/>
      <c r="BQ13" s="1267"/>
      <c r="BR13" s="1267"/>
      <c r="BS13" s="1267"/>
      <c r="BT13" s="1267"/>
      <c r="BU13" s="1267"/>
      <c r="BV13" s="1267"/>
      <c r="BW13" s="1267"/>
      <c r="BX13" s="1267"/>
      <c r="BY13" s="1267"/>
      <c r="BZ13" s="1267"/>
      <c r="CA13" s="1267"/>
      <c r="CB13" s="1267"/>
      <c r="CC13" s="1267"/>
      <c r="CD13" s="1267"/>
      <c r="CE13" s="1267"/>
      <c r="CF13" s="1267"/>
      <c r="CG13" s="1267"/>
      <c r="CH13" s="1267"/>
      <c r="CI13" s="1267"/>
      <c r="CJ13" s="1267"/>
      <c r="CK13" s="1267"/>
      <c r="CL13" s="1267"/>
      <c r="CM13" s="1267"/>
      <c r="CN13" s="1267"/>
      <c r="CO13" s="1267"/>
      <c r="CP13" s="1267"/>
      <c r="CQ13" s="1267"/>
      <c r="CR13" s="1267"/>
      <c r="CS13" s="1267"/>
      <c r="CT13" s="1267"/>
      <c r="CU13" s="1267"/>
      <c r="CV13" s="1267"/>
      <c r="CW13" s="1267"/>
      <c r="CX13" s="1267"/>
      <c r="CY13" s="1267"/>
      <c r="CZ13" s="1267"/>
      <c r="DA13" s="1267"/>
      <c r="DB13" s="1267"/>
      <c r="DC13" s="1267"/>
      <c r="DD13" s="1267"/>
      <c r="DE13" s="1267"/>
    </row>
    <row r="14" spans="1:109" s="257" customFormat="1" ht="13.2" x14ac:dyDescent="0.2">
      <c r="A14" s="1267"/>
      <c r="B14" s="1267"/>
      <c r="C14" s="1267"/>
      <c r="D14" s="1267"/>
      <c r="E14" s="1267"/>
      <c r="F14" s="1267"/>
      <c r="G14" s="1267"/>
      <c r="H14" s="1267"/>
      <c r="I14" s="1267"/>
      <c r="J14" s="1267"/>
      <c r="K14" s="1267"/>
      <c r="L14" s="1267"/>
      <c r="M14" s="1267"/>
      <c r="N14" s="1267"/>
      <c r="O14" s="1267"/>
      <c r="P14" s="1267"/>
      <c r="Q14" s="1267"/>
      <c r="R14" s="1267"/>
      <c r="S14" s="1267"/>
      <c r="T14" s="1267"/>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7"/>
      <c r="BD14" s="1267"/>
      <c r="BE14" s="1267"/>
      <c r="BF14" s="1267"/>
      <c r="BG14" s="1267"/>
      <c r="BH14" s="1267"/>
      <c r="BI14" s="1267"/>
      <c r="BJ14" s="1267"/>
      <c r="BK14" s="1267"/>
      <c r="BL14" s="1267"/>
      <c r="BM14" s="1267"/>
      <c r="BN14" s="1267"/>
      <c r="BO14" s="1267"/>
      <c r="BP14" s="1267"/>
      <c r="BQ14" s="1267"/>
      <c r="BR14" s="1267"/>
      <c r="BS14" s="1267"/>
      <c r="BT14" s="1267"/>
      <c r="BU14" s="1267"/>
      <c r="BV14" s="1267"/>
      <c r="BW14" s="1267"/>
      <c r="BX14" s="1267"/>
      <c r="BY14" s="1267"/>
      <c r="BZ14" s="1267"/>
      <c r="CA14" s="1267"/>
      <c r="CB14" s="1267"/>
      <c r="CC14" s="1267"/>
      <c r="CD14" s="1267"/>
      <c r="CE14" s="1267"/>
      <c r="CF14" s="1267"/>
      <c r="CG14" s="1267"/>
      <c r="CH14" s="1267"/>
      <c r="CI14" s="1267"/>
      <c r="CJ14" s="1267"/>
      <c r="CK14" s="1267"/>
      <c r="CL14" s="1267"/>
      <c r="CM14" s="1267"/>
      <c r="CN14" s="1267"/>
      <c r="CO14" s="1267"/>
      <c r="CP14" s="1267"/>
      <c r="CQ14" s="1267"/>
      <c r="CR14" s="1267"/>
      <c r="CS14" s="1267"/>
      <c r="CT14" s="1267"/>
      <c r="CU14" s="1267"/>
      <c r="CV14" s="1267"/>
      <c r="CW14" s="1267"/>
      <c r="CX14" s="1267"/>
      <c r="CY14" s="1267"/>
      <c r="CZ14" s="1267"/>
      <c r="DA14" s="1267"/>
      <c r="DB14" s="1267"/>
      <c r="DC14" s="1267"/>
      <c r="DD14" s="1267"/>
      <c r="DE14" s="1267"/>
    </row>
    <row r="15" spans="1:109" s="257" customFormat="1" ht="13.2" x14ac:dyDescent="0.2">
      <c r="A15" s="1212"/>
      <c r="B15" s="1267"/>
      <c r="C15" s="1267"/>
      <c r="D15" s="1267"/>
      <c r="E15" s="1267"/>
      <c r="F15" s="1267"/>
      <c r="G15" s="1267"/>
      <c r="H15" s="1267"/>
      <c r="I15" s="1267"/>
      <c r="J15" s="1267"/>
      <c r="K15" s="1267"/>
      <c r="L15" s="1267"/>
      <c r="M15" s="1267"/>
      <c r="N15" s="1267"/>
      <c r="O15" s="1267"/>
      <c r="P15" s="1267"/>
      <c r="Q15" s="1267"/>
      <c r="R15" s="1267"/>
      <c r="S15" s="1267"/>
      <c r="T15" s="1267"/>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7"/>
      <c r="BD15" s="1267"/>
      <c r="BE15" s="1267"/>
      <c r="BF15" s="1267"/>
      <c r="BG15" s="1267"/>
      <c r="BH15" s="1267"/>
      <c r="BI15" s="1267"/>
      <c r="BJ15" s="1267"/>
      <c r="BK15" s="1267"/>
      <c r="BL15" s="1267"/>
      <c r="BM15" s="1267"/>
      <c r="BN15" s="1267"/>
      <c r="BO15" s="1267"/>
      <c r="BP15" s="1267"/>
      <c r="BQ15" s="1267"/>
      <c r="BR15" s="1267"/>
      <c r="BS15" s="1267"/>
      <c r="BT15" s="1267"/>
      <c r="BU15" s="1267"/>
      <c r="BV15" s="1267"/>
      <c r="BW15" s="1267"/>
      <c r="BX15" s="1267"/>
      <c r="BY15" s="1267"/>
      <c r="BZ15" s="1267"/>
      <c r="CA15" s="1267"/>
      <c r="CB15" s="1267"/>
      <c r="CC15" s="1267"/>
      <c r="CD15" s="1267"/>
      <c r="CE15" s="1267"/>
      <c r="CF15" s="1267"/>
      <c r="CG15" s="1267"/>
      <c r="CH15" s="1267"/>
      <c r="CI15" s="1267"/>
      <c r="CJ15" s="1267"/>
      <c r="CK15" s="1267"/>
      <c r="CL15" s="1267"/>
      <c r="CM15" s="1267"/>
      <c r="CN15" s="1267"/>
      <c r="CO15" s="1267"/>
      <c r="CP15" s="1267"/>
      <c r="CQ15" s="1267"/>
      <c r="CR15" s="1267"/>
      <c r="CS15" s="1267"/>
      <c r="CT15" s="1267"/>
      <c r="CU15" s="1267"/>
      <c r="CV15" s="1267"/>
      <c r="CW15" s="1267"/>
      <c r="CX15" s="1267"/>
      <c r="CY15" s="1267"/>
      <c r="CZ15" s="1267"/>
      <c r="DA15" s="1267"/>
      <c r="DB15" s="1267"/>
      <c r="DC15" s="1267"/>
      <c r="DD15" s="1267"/>
      <c r="DE15" s="1267"/>
    </row>
    <row r="16" spans="1:109" s="257" customFormat="1" ht="13.2" x14ac:dyDescent="0.2">
      <c r="A16" s="1212"/>
      <c r="B16" s="1267"/>
      <c r="C16" s="1267"/>
      <c r="D16" s="1267"/>
      <c r="E16" s="1267"/>
      <c r="F16" s="1267"/>
      <c r="G16" s="1267"/>
      <c r="H16" s="1267"/>
      <c r="I16" s="1267"/>
      <c r="J16" s="1267"/>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7"/>
      <c r="AZ16" s="1267"/>
      <c r="BA16" s="1267"/>
      <c r="BB16" s="1267"/>
      <c r="BC16" s="1267"/>
      <c r="BD16" s="1267"/>
      <c r="BE16" s="1267"/>
      <c r="BF16" s="1267"/>
      <c r="BG16" s="1267"/>
      <c r="BH16" s="1267"/>
      <c r="BI16" s="1267"/>
      <c r="BJ16" s="1267"/>
      <c r="BK16" s="1267"/>
      <c r="BL16" s="1267"/>
      <c r="BM16" s="1267"/>
      <c r="BN16" s="1267"/>
      <c r="BO16" s="1267"/>
      <c r="BP16" s="1267"/>
      <c r="BQ16" s="1267"/>
      <c r="BR16" s="1267"/>
      <c r="BS16" s="1267"/>
      <c r="BT16" s="1267"/>
      <c r="BU16" s="1267"/>
      <c r="BV16" s="1267"/>
      <c r="BW16" s="1267"/>
      <c r="BX16" s="1267"/>
      <c r="BY16" s="1267"/>
      <c r="BZ16" s="1267"/>
      <c r="CA16" s="1267"/>
      <c r="CB16" s="1267"/>
      <c r="CC16" s="1267"/>
      <c r="CD16" s="1267"/>
      <c r="CE16" s="1267"/>
      <c r="CF16" s="1267"/>
      <c r="CG16" s="1267"/>
      <c r="CH16" s="1267"/>
      <c r="CI16" s="1267"/>
      <c r="CJ16" s="1267"/>
      <c r="CK16" s="1267"/>
      <c r="CL16" s="1267"/>
      <c r="CM16" s="1267"/>
      <c r="CN16" s="1267"/>
      <c r="CO16" s="1267"/>
      <c r="CP16" s="1267"/>
      <c r="CQ16" s="1267"/>
      <c r="CR16" s="1267"/>
      <c r="CS16" s="1267"/>
      <c r="CT16" s="1267"/>
      <c r="CU16" s="1267"/>
      <c r="CV16" s="1267"/>
      <c r="CW16" s="1267"/>
      <c r="CX16" s="1267"/>
      <c r="CY16" s="1267"/>
      <c r="CZ16" s="1267"/>
      <c r="DA16" s="1267"/>
      <c r="DB16" s="1267"/>
      <c r="DC16" s="1267"/>
      <c r="DD16" s="1267"/>
      <c r="DE16" s="1267"/>
    </row>
    <row r="17" spans="1:109" s="257" customFormat="1" ht="13.2" x14ac:dyDescent="0.2">
      <c r="A17" s="1212"/>
      <c r="B17" s="1267"/>
      <c r="C17" s="1267"/>
      <c r="D17" s="1267"/>
      <c r="E17" s="1267"/>
      <c r="F17" s="1267"/>
      <c r="G17" s="1267"/>
      <c r="H17" s="1267"/>
      <c r="I17" s="1267"/>
      <c r="J17" s="1267"/>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V17" s="1267"/>
      <c r="AW17" s="1267"/>
      <c r="AX17" s="1267"/>
      <c r="AY17" s="1267"/>
      <c r="AZ17" s="1267"/>
      <c r="BA17" s="1267"/>
      <c r="BB17" s="1267"/>
      <c r="BC17" s="1267"/>
      <c r="BD17" s="1267"/>
      <c r="BE17" s="1267"/>
      <c r="BF17" s="1267"/>
      <c r="BG17" s="1267"/>
      <c r="BH17" s="1267"/>
      <c r="BI17" s="1267"/>
      <c r="BJ17" s="1267"/>
      <c r="BK17" s="1267"/>
      <c r="BL17" s="1267"/>
      <c r="BM17" s="1267"/>
      <c r="BN17" s="1267"/>
      <c r="BO17" s="1267"/>
      <c r="BP17" s="1267"/>
      <c r="BQ17" s="1267"/>
      <c r="BR17" s="1267"/>
      <c r="BS17" s="1267"/>
      <c r="BT17" s="1267"/>
      <c r="BU17" s="1267"/>
      <c r="BV17" s="1267"/>
      <c r="BW17" s="1267"/>
      <c r="BX17" s="1267"/>
      <c r="BY17" s="1267"/>
      <c r="BZ17" s="1267"/>
      <c r="CA17" s="1267"/>
      <c r="CB17" s="1267"/>
      <c r="CC17" s="1267"/>
      <c r="CD17" s="1267"/>
      <c r="CE17" s="1267"/>
      <c r="CF17" s="1267"/>
      <c r="CG17" s="1267"/>
      <c r="CH17" s="1267"/>
      <c r="CI17" s="1267"/>
      <c r="CJ17" s="1267"/>
      <c r="CK17" s="1267"/>
      <c r="CL17" s="1267"/>
      <c r="CM17" s="1267"/>
      <c r="CN17" s="1267"/>
      <c r="CO17" s="1267"/>
      <c r="CP17" s="1267"/>
      <c r="CQ17" s="1267"/>
      <c r="CR17" s="1267"/>
      <c r="CS17" s="1267"/>
      <c r="CT17" s="1267"/>
      <c r="CU17" s="1267"/>
      <c r="CV17" s="1267"/>
      <c r="CW17" s="1267"/>
      <c r="CX17" s="1267"/>
      <c r="CY17" s="1267"/>
      <c r="CZ17" s="1267"/>
      <c r="DA17" s="1267"/>
      <c r="DB17" s="1267"/>
      <c r="DC17" s="1267"/>
      <c r="DD17" s="1267"/>
      <c r="DE17" s="1267"/>
    </row>
    <row r="18" spans="1:109" s="257" customFormat="1" ht="13.2" x14ac:dyDescent="0.2">
      <c r="A18" s="1212"/>
      <c r="B18" s="1267"/>
      <c r="C18" s="1267"/>
      <c r="D18" s="1267"/>
      <c r="E18" s="1267"/>
      <c r="F18" s="1267"/>
      <c r="G18" s="1267"/>
      <c r="H18" s="1267"/>
      <c r="I18" s="1267"/>
      <c r="J18" s="1267"/>
      <c r="K18" s="1267"/>
      <c r="L18" s="1267"/>
      <c r="M18" s="1267"/>
      <c r="N18" s="1267"/>
      <c r="O18" s="1267"/>
      <c r="P18" s="1267"/>
      <c r="Q18" s="1267"/>
      <c r="R18" s="1267"/>
      <c r="S18" s="1267"/>
      <c r="T18" s="1267"/>
      <c r="U18" s="1267"/>
      <c r="V18" s="1267"/>
      <c r="W18" s="1267"/>
      <c r="X18" s="1267"/>
      <c r="Y18" s="1267"/>
      <c r="Z18" s="1267"/>
      <c r="AA18" s="1267"/>
      <c r="AB18" s="1267"/>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7"/>
      <c r="BU18" s="1267"/>
      <c r="BV18" s="1267"/>
      <c r="BW18" s="1267"/>
      <c r="BX18" s="1267"/>
      <c r="BY18" s="1267"/>
      <c r="BZ18" s="1267"/>
      <c r="CA18" s="1267"/>
      <c r="CB18" s="1267"/>
      <c r="CC18" s="1267"/>
      <c r="CD18" s="1267"/>
      <c r="CE18" s="1267"/>
      <c r="CF18" s="1267"/>
      <c r="CG18" s="1267"/>
      <c r="CH18" s="1267"/>
      <c r="CI18" s="1267"/>
      <c r="CJ18" s="1267"/>
      <c r="CK18" s="1267"/>
      <c r="CL18" s="1267"/>
      <c r="CM18" s="1267"/>
      <c r="CN18" s="1267"/>
      <c r="CO18" s="1267"/>
      <c r="CP18" s="1267"/>
      <c r="CQ18" s="1267"/>
      <c r="CR18" s="1267"/>
      <c r="CS18" s="1267"/>
      <c r="CT18" s="1267"/>
      <c r="CU18" s="1267"/>
      <c r="CV18" s="1267"/>
      <c r="CW18" s="1267"/>
      <c r="CX18" s="1267"/>
      <c r="CY18" s="1267"/>
      <c r="CZ18" s="1267"/>
      <c r="DA18" s="1267"/>
      <c r="DB18" s="1267"/>
      <c r="DC18" s="1267"/>
      <c r="DD18" s="1267"/>
      <c r="DE18" s="1267"/>
    </row>
    <row r="19" spans="1:109" ht="13.2" x14ac:dyDescent="0.2">
      <c r="DD19" s="1212"/>
      <c r="DE19" s="1212"/>
    </row>
    <row r="20" spans="1:109" ht="13.2" x14ac:dyDescent="0.2">
      <c r="DD20" s="1212"/>
      <c r="DE20" s="1212"/>
    </row>
    <row r="21" spans="1:109" ht="17.25" customHeight="1" x14ac:dyDescent="0.2">
      <c r="B21" s="1266"/>
      <c r="C21" s="1263"/>
      <c r="D21" s="1263"/>
      <c r="E21" s="1263"/>
      <c r="F21" s="1263"/>
      <c r="G21" s="1263"/>
      <c r="H21" s="1263"/>
      <c r="I21" s="1263"/>
      <c r="J21" s="1263"/>
      <c r="K21" s="1263"/>
      <c r="L21" s="1263"/>
      <c r="M21" s="1263"/>
      <c r="N21" s="1265"/>
      <c r="O21" s="1263"/>
      <c r="P21" s="1263"/>
      <c r="Q21" s="1263"/>
      <c r="R21" s="1263"/>
      <c r="S21" s="1263"/>
      <c r="T21" s="1263"/>
      <c r="U21" s="1263"/>
      <c r="V21" s="1263"/>
      <c r="W21" s="1263"/>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63"/>
      <c r="AS21" s="1263"/>
      <c r="AT21" s="1265"/>
      <c r="AU21" s="1263"/>
      <c r="AV21" s="1263"/>
      <c r="AW21" s="1263"/>
      <c r="AX21" s="1263"/>
      <c r="AY21" s="1263"/>
      <c r="AZ21" s="1263"/>
      <c r="BA21" s="1263"/>
      <c r="BB21" s="1263"/>
      <c r="BC21" s="1263"/>
      <c r="BD21" s="1263"/>
      <c r="BE21" s="1263"/>
      <c r="BF21" s="1265"/>
      <c r="BG21" s="1263"/>
      <c r="BH21" s="1263"/>
      <c r="BI21" s="1263"/>
      <c r="BJ21" s="1263"/>
      <c r="BK21" s="1263"/>
      <c r="BL21" s="1263"/>
      <c r="BM21" s="1263"/>
      <c r="BN21" s="1263"/>
      <c r="BO21" s="1263"/>
      <c r="BP21" s="1263"/>
      <c r="BQ21" s="1263"/>
      <c r="BR21" s="1265"/>
      <c r="BS21" s="1263"/>
      <c r="BT21" s="1263"/>
      <c r="BU21" s="1263"/>
      <c r="BV21" s="1263"/>
      <c r="BW21" s="1263"/>
      <c r="BX21" s="1263"/>
      <c r="BY21" s="1263"/>
      <c r="BZ21" s="1263"/>
      <c r="CA21" s="1263"/>
      <c r="CB21" s="1263"/>
      <c r="CC21" s="1263"/>
      <c r="CD21" s="1265"/>
      <c r="CE21" s="1263"/>
      <c r="CF21" s="1263"/>
      <c r="CG21" s="1263"/>
      <c r="CH21" s="1263"/>
      <c r="CI21" s="1263"/>
      <c r="CJ21" s="1263"/>
      <c r="CK21" s="1263"/>
      <c r="CL21" s="1263"/>
      <c r="CM21" s="1263"/>
      <c r="CN21" s="1263"/>
      <c r="CO21" s="1263"/>
      <c r="CP21" s="1265"/>
      <c r="CQ21" s="1263"/>
      <c r="CR21" s="1263"/>
      <c r="CS21" s="1263"/>
      <c r="CT21" s="1263"/>
      <c r="CU21" s="1263"/>
      <c r="CV21" s="1263"/>
      <c r="CW21" s="1263"/>
      <c r="CX21" s="1263"/>
      <c r="CY21" s="1263"/>
      <c r="CZ21" s="1263"/>
      <c r="DA21" s="1263"/>
      <c r="DB21" s="1265"/>
      <c r="DC21" s="1263"/>
      <c r="DD21" s="1262"/>
      <c r="DE21" s="1212"/>
    </row>
    <row r="22" spans="1:109" ht="17.25" customHeight="1" x14ac:dyDescent="0.2">
      <c r="B22" s="1213"/>
    </row>
    <row r="23" spans="1:109" ht="13.2" x14ac:dyDescent="0.2">
      <c r="B23" s="1213"/>
    </row>
    <row r="24" spans="1:109" ht="13.2" x14ac:dyDescent="0.2">
      <c r="B24" s="1213"/>
    </row>
    <row r="25" spans="1:109" ht="13.2" x14ac:dyDescent="0.2">
      <c r="B25" s="1213"/>
    </row>
    <row r="26" spans="1:109" ht="13.2" x14ac:dyDescent="0.2">
      <c r="B26" s="1213"/>
    </row>
    <row r="27" spans="1:109" ht="13.2" x14ac:dyDescent="0.2">
      <c r="B27" s="1213"/>
    </row>
    <row r="28" spans="1:109" ht="13.2" x14ac:dyDescent="0.2">
      <c r="B28" s="1213"/>
    </row>
    <row r="29" spans="1:109" ht="13.2" x14ac:dyDescent="0.2">
      <c r="B29" s="1213"/>
    </row>
    <row r="30" spans="1:109" ht="13.2" x14ac:dyDescent="0.2">
      <c r="B30" s="1213"/>
    </row>
    <row r="31" spans="1:109" ht="13.2" x14ac:dyDescent="0.2">
      <c r="B31" s="1213"/>
    </row>
    <row r="32" spans="1:109" ht="13.2" x14ac:dyDescent="0.2">
      <c r="B32" s="1213"/>
    </row>
    <row r="33" spans="2:109" ht="13.2" x14ac:dyDescent="0.2">
      <c r="B33" s="1213"/>
    </row>
    <row r="34" spans="2:109" ht="13.2" x14ac:dyDescent="0.2">
      <c r="B34" s="1213"/>
    </row>
    <row r="35" spans="2:109" ht="13.2" x14ac:dyDescent="0.2">
      <c r="B35" s="1213"/>
    </row>
    <row r="36" spans="2:109" ht="13.2" x14ac:dyDescent="0.2">
      <c r="B36" s="1213"/>
    </row>
    <row r="37" spans="2:109" ht="13.2" x14ac:dyDescent="0.2">
      <c r="B37" s="1213"/>
    </row>
    <row r="38" spans="2:109" ht="13.2" x14ac:dyDescent="0.2">
      <c r="B38" s="1213"/>
    </row>
    <row r="39" spans="2:109" ht="13.2" x14ac:dyDescent="0.2">
      <c r="B39" s="1217"/>
      <c r="C39" s="1216"/>
      <c r="D39" s="1216"/>
      <c r="E39" s="1216"/>
      <c r="F39" s="1216"/>
      <c r="G39" s="1216"/>
      <c r="H39" s="1216"/>
      <c r="I39" s="1216"/>
      <c r="J39" s="1216"/>
      <c r="K39" s="1216"/>
      <c r="L39" s="1216"/>
      <c r="M39" s="1216"/>
      <c r="N39" s="1216"/>
      <c r="O39" s="1216"/>
      <c r="P39" s="1216"/>
      <c r="Q39" s="1216"/>
      <c r="R39" s="1216"/>
      <c r="S39" s="1216"/>
      <c r="T39" s="1216"/>
      <c r="U39" s="1216"/>
      <c r="V39" s="1216"/>
      <c r="W39" s="1216"/>
      <c r="X39" s="1216"/>
      <c r="Y39" s="1216"/>
      <c r="Z39" s="1216"/>
      <c r="AA39" s="1216"/>
      <c r="AB39" s="1216"/>
      <c r="AC39" s="1216"/>
      <c r="AD39" s="1216"/>
      <c r="AE39" s="1216"/>
      <c r="AF39" s="1216"/>
      <c r="AG39" s="1216"/>
      <c r="AH39" s="1216"/>
      <c r="AI39" s="1216"/>
      <c r="AJ39" s="1216"/>
      <c r="AK39" s="1216"/>
      <c r="AL39" s="1216"/>
      <c r="AM39" s="1216"/>
      <c r="AN39" s="1216"/>
      <c r="AO39" s="1216"/>
      <c r="AP39" s="1216"/>
      <c r="AQ39" s="1216"/>
      <c r="AR39" s="1216"/>
      <c r="AS39" s="1216"/>
      <c r="AT39" s="1216"/>
      <c r="AU39" s="1216"/>
      <c r="AV39" s="1216"/>
      <c r="AW39" s="1216"/>
      <c r="AX39" s="1216"/>
      <c r="AY39" s="1216"/>
      <c r="AZ39" s="1216"/>
      <c r="BA39" s="1216"/>
      <c r="BB39" s="1216"/>
      <c r="BC39" s="1216"/>
      <c r="BD39" s="1216"/>
      <c r="BE39" s="1216"/>
      <c r="BF39" s="1216"/>
      <c r="BG39" s="1216"/>
      <c r="BH39" s="1216"/>
      <c r="BI39" s="1216"/>
      <c r="BJ39" s="1216"/>
      <c r="BK39" s="1216"/>
      <c r="BL39" s="1216"/>
      <c r="BM39" s="1216"/>
      <c r="BN39" s="1216"/>
      <c r="BO39" s="1216"/>
      <c r="BP39" s="1216"/>
      <c r="BQ39" s="1216"/>
      <c r="BR39" s="1216"/>
      <c r="BS39" s="1216"/>
      <c r="BT39" s="1216"/>
      <c r="BU39" s="1216"/>
      <c r="BV39" s="1216"/>
      <c r="BW39" s="1216"/>
      <c r="BX39" s="1216"/>
      <c r="BY39" s="1216"/>
      <c r="BZ39" s="1216"/>
      <c r="CA39" s="1216"/>
      <c r="CB39" s="1216"/>
      <c r="CC39" s="1216"/>
      <c r="CD39" s="1216"/>
      <c r="CE39" s="1216"/>
      <c r="CF39" s="1216"/>
      <c r="CG39" s="1216"/>
      <c r="CH39" s="1216"/>
      <c r="CI39" s="1216"/>
      <c r="CJ39" s="1216"/>
      <c r="CK39" s="1216"/>
      <c r="CL39" s="1216"/>
      <c r="CM39" s="1216"/>
      <c r="CN39" s="1216"/>
      <c r="CO39" s="1216"/>
      <c r="CP39" s="1216"/>
      <c r="CQ39" s="1216"/>
      <c r="CR39" s="1216"/>
      <c r="CS39" s="1216"/>
      <c r="CT39" s="1216"/>
      <c r="CU39" s="1216"/>
      <c r="CV39" s="1216"/>
      <c r="CW39" s="1216"/>
      <c r="CX39" s="1216"/>
      <c r="CY39" s="1216"/>
      <c r="CZ39" s="1216"/>
      <c r="DA39" s="1216"/>
      <c r="DB39" s="1216"/>
      <c r="DC39" s="1216"/>
      <c r="DD39" s="1215"/>
    </row>
    <row r="40" spans="2:109" ht="13.2" x14ac:dyDescent="0.2">
      <c r="B40" s="1253"/>
      <c r="DD40" s="1253"/>
      <c r="DE40" s="1212"/>
    </row>
    <row r="41" spans="2:109" ht="16.2" x14ac:dyDescent="0.2">
      <c r="B41" s="1264" t="s">
        <v>574</v>
      </c>
      <c r="C41" s="1263"/>
      <c r="D41" s="1263"/>
      <c r="E41" s="1263"/>
      <c r="F41" s="1263"/>
      <c r="G41" s="1263"/>
      <c r="H41" s="1263"/>
      <c r="I41" s="1263"/>
      <c r="J41" s="1263"/>
      <c r="K41" s="1263"/>
      <c r="L41" s="1263"/>
      <c r="M41" s="1263"/>
      <c r="N41" s="1263"/>
      <c r="O41" s="1263"/>
      <c r="P41" s="1263"/>
      <c r="Q41" s="1263"/>
      <c r="R41" s="1263"/>
      <c r="S41" s="1263"/>
      <c r="T41" s="1263"/>
      <c r="U41" s="1263"/>
      <c r="V41" s="1263"/>
      <c r="W41" s="1263"/>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63"/>
      <c r="AS41" s="1263"/>
      <c r="AT41" s="1263"/>
      <c r="AU41" s="1263"/>
      <c r="AV41" s="1263"/>
      <c r="AW41" s="1263"/>
      <c r="AX41" s="1263"/>
      <c r="AY41" s="1263"/>
      <c r="AZ41" s="1263"/>
      <c r="BA41" s="1263"/>
      <c r="BB41" s="1263"/>
      <c r="BC41" s="1263"/>
      <c r="BD41" s="1263"/>
      <c r="BE41" s="1263"/>
      <c r="BF41" s="1263"/>
      <c r="BG41" s="1263"/>
      <c r="BH41" s="1263"/>
      <c r="BI41" s="1263"/>
      <c r="BJ41" s="1263"/>
      <c r="BK41" s="1263"/>
      <c r="BL41" s="1263"/>
      <c r="BM41" s="1263"/>
      <c r="BN41" s="1263"/>
      <c r="BO41" s="1263"/>
      <c r="BP41" s="1263"/>
      <c r="BQ41" s="1263"/>
      <c r="BR41" s="1263"/>
      <c r="BS41" s="1263"/>
      <c r="BT41" s="1263"/>
      <c r="BU41" s="1263"/>
      <c r="BV41" s="1263"/>
      <c r="BW41" s="1263"/>
      <c r="BX41" s="1263"/>
      <c r="BY41" s="1263"/>
      <c r="BZ41" s="1263"/>
      <c r="CA41" s="1263"/>
      <c r="CB41" s="1263"/>
      <c r="CC41" s="1263"/>
      <c r="CD41" s="1263"/>
      <c r="CE41" s="1263"/>
      <c r="CF41" s="1263"/>
      <c r="CG41" s="1263"/>
      <c r="CH41" s="1263"/>
      <c r="CI41" s="1263"/>
      <c r="CJ41" s="1263"/>
      <c r="CK41" s="1263"/>
      <c r="CL41" s="1263"/>
      <c r="CM41" s="1263"/>
      <c r="CN41" s="1263"/>
      <c r="CO41" s="1263"/>
      <c r="CP41" s="1263"/>
      <c r="CQ41" s="1263"/>
      <c r="CR41" s="1263"/>
      <c r="CS41" s="1263"/>
      <c r="CT41" s="1263"/>
      <c r="CU41" s="1263"/>
      <c r="CV41" s="1263"/>
      <c r="CW41" s="1263"/>
      <c r="CX41" s="1263"/>
      <c r="CY41" s="1263"/>
      <c r="CZ41" s="1263"/>
      <c r="DA41" s="1263"/>
      <c r="DB41" s="1263"/>
      <c r="DC41" s="1263"/>
      <c r="DD41" s="1262"/>
    </row>
    <row r="42" spans="2:109" ht="13.2" x14ac:dyDescent="0.2">
      <c r="B42" s="1213"/>
      <c r="G42" s="1249"/>
      <c r="I42" s="1248"/>
      <c r="J42" s="1248"/>
      <c r="K42" s="1248"/>
      <c r="AM42" s="1249"/>
      <c r="AN42" s="1249" t="s">
        <v>570</v>
      </c>
      <c r="AP42" s="1248"/>
      <c r="AQ42" s="1248"/>
      <c r="AR42" s="1248"/>
      <c r="AY42" s="1249"/>
      <c r="BA42" s="1248"/>
      <c r="BB42" s="1248"/>
      <c r="BC42" s="1248"/>
      <c r="BK42" s="1249"/>
      <c r="BM42" s="1248"/>
      <c r="BN42" s="1248"/>
      <c r="BO42" s="1248"/>
      <c r="BW42" s="1249"/>
      <c r="BY42" s="1248"/>
      <c r="BZ42" s="1248"/>
      <c r="CA42" s="1248"/>
      <c r="CI42" s="1249"/>
      <c r="CK42" s="1248"/>
      <c r="CL42" s="1248"/>
      <c r="CM42" s="1248"/>
      <c r="CU42" s="1249"/>
      <c r="CW42" s="1248"/>
      <c r="CX42" s="1248"/>
      <c r="CY42" s="1248"/>
    </row>
    <row r="43" spans="2:109" ht="13.5" customHeight="1" x14ac:dyDescent="0.2">
      <c r="B43" s="1213"/>
      <c r="AN43" s="1247" t="s">
        <v>573</v>
      </c>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5"/>
    </row>
    <row r="44" spans="2:109" ht="13.2" x14ac:dyDescent="0.2">
      <c r="B44" s="1213"/>
      <c r="AN44" s="1244"/>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2"/>
    </row>
    <row r="45" spans="2:109" ht="13.2" x14ac:dyDescent="0.2">
      <c r="B45" s="1213"/>
      <c r="AN45" s="1244"/>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2"/>
    </row>
    <row r="46" spans="2:109" ht="13.2" x14ac:dyDescent="0.2">
      <c r="B46" s="1213"/>
      <c r="AN46" s="1244"/>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2"/>
    </row>
    <row r="47" spans="2:109" ht="13.2" x14ac:dyDescent="0.2">
      <c r="B47" s="1213"/>
      <c r="AN47" s="1241"/>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39"/>
    </row>
    <row r="48" spans="2:109" ht="13.2" x14ac:dyDescent="0.2">
      <c r="B48" s="1213"/>
      <c r="H48" s="1226"/>
      <c r="I48" s="1226"/>
      <c r="J48" s="1226"/>
      <c r="AN48" s="1226"/>
      <c r="AO48" s="1226"/>
      <c r="AP48" s="1226"/>
      <c r="AZ48" s="1226"/>
      <c r="BA48" s="1226"/>
      <c r="BB48" s="1226"/>
      <c r="BL48" s="1226"/>
      <c r="BM48" s="1226"/>
      <c r="BN48" s="1226"/>
      <c r="BX48" s="1226"/>
      <c r="BY48" s="1226"/>
      <c r="BZ48" s="1226"/>
      <c r="CJ48" s="1226"/>
      <c r="CK48" s="1226"/>
      <c r="CL48" s="1226"/>
      <c r="CV48" s="1226"/>
      <c r="CW48" s="1226"/>
      <c r="CX48" s="1226"/>
    </row>
    <row r="49" spans="1:109" ht="13.2" x14ac:dyDescent="0.2">
      <c r="B49" s="1213"/>
      <c r="AN49" s="1212" t="s">
        <v>568</v>
      </c>
    </row>
    <row r="50" spans="1:109" ht="13.2" x14ac:dyDescent="0.2">
      <c r="B50" s="1213"/>
      <c r="G50" s="1224"/>
      <c r="H50" s="1224"/>
      <c r="I50" s="1224"/>
      <c r="J50" s="1224"/>
      <c r="K50" s="1233"/>
      <c r="L50" s="1233"/>
      <c r="M50" s="1232"/>
      <c r="N50" s="1232"/>
      <c r="AN50" s="1231"/>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29"/>
      <c r="BP50" s="1221" t="s">
        <v>524</v>
      </c>
      <c r="BQ50" s="1221"/>
      <c r="BR50" s="1221"/>
      <c r="BS50" s="1221"/>
      <c r="BT50" s="1221"/>
      <c r="BU50" s="1221"/>
      <c r="BV50" s="1221"/>
      <c r="BW50" s="1221"/>
      <c r="BX50" s="1221" t="s">
        <v>525</v>
      </c>
      <c r="BY50" s="1221"/>
      <c r="BZ50" s="1221"/>
      <c r="CA50" s="1221"/>
      <c r="CB50" s="1221"/>
      <c r="CC50" s="1221"/>
      <c r="CD50" s="1221"/>
      <c r="CE50" s="1221"/>
      <c r="CF50" s="1221" t="s">
        <v>526</v>
      </c>
      <c r="CG50" s="1221"/>
      <c r="CH50" s="1221"/>
      <c r="CI50" s="1221"/>
      <c r="CJ50" s="1221"/>
      <c r="CK50" s="1221"/>
      <c r="CL50" s="1221"/>
      <c r="CM50" s="1221"/>
      <c r="CN50" s="1221" t="s">
        <v>527</v>
      </c>
      <c r="CO50" s="1221"/>
      <c r="CP50" s="1221"/>
      <c r="CQ50" s="1221"/>
      <c r="CR50" s="1221"/>
      <c r="CS50" s="1221"/>
      <c r="CT50" s="1221"/>
      <c r="CU50" s="1221"/>
      <c r="CV50" s="1221" t="s">
        <v>528</v>
      </c>
      <c r="CW50" s="1221"/>
      <c r="CX50" s="1221"/>
      <c r="CY50" s="1221"/>
      <c r="CZ50" s="1221"/>
      <c r="DA50" s="1221"/>
      <c r="DB50" s="1221"/>
      <c r="DC50" s="1221"/>
    </row>
    <row r="51" spans="1:109" ht="13.5" customHeight="1" x14ac:dyDescent="0.2">
      <c r="B51" s="1213"/>
      <c r="G51" s="1228"/>
      <c r="H51" s="1228"/>
      <c r="I51" s="1261"/>
      <c r="J51" s="1261"/>
      <c r="K51" s="1227"/>
      <c r="L51" s="1227"/>
      <c r="M51" s="1227"/>
      <c r="N51" s="1227"/>
      <c r="AM51" s="1226"/>
      <c r="AN51" s="1220" t="s">
        <v>567</v>
      </c>
      <c r="AO51" s="1220"/>
      <c r="AP51" s="1220"/>
      <c r="AQ51" s="1220"/>
      <c r="AR51" s="1220"/>
      <c r="AS51" s="1220"/>
      <c r="AT51" s="1220"/>
      <c r="AU51" s="1220"/>
      <c r="AV51" s="1220"/>
      <c r="AW51" s="1220"/>
      <c r="AX51" s="1220"/>
      <c r="AY51" s="1220"/>
      <c r="AZ51" s="1220"/>
      <c r="BA51" s="1220"/>
      <c r="BB51" s="1220" t="s">
        <v>565</v>
      </c>
      <c r="BC51" s="1220"/>
      <c r="BD51" s="1220"/>
      <c r="BE51" s="1220"/>
      <c r="BF51" s="1220"/>
      <c r="BG51" s="1220"/>
      <c r="BH51" s="1220"/>
      <c r="BI51" s="1220"/>
      <c r="BJ51" s="1220"/>
      <c r="BK51" s="1220"/>
      <c r="BL51" s="1220"/>
      <c r="BM51" s="1220"/>
      <c r="BN51" s="1220"/>
      <c r="BO51" s="1220"/>
      <c r="BP51" s="1219"/>
      <c r="BQ51" s="1219"/>
      <c r="BR51" s="1219"/>
      <c r="BS51" s="1219"/>
      <c r="BT51" s="1219"/>
      <c r="BU51" s="1219"/>
      <c r="BV51" s="1219"/>
      <c r="BW51" s="1219"/>
      <c r="BX51" s="1219"/>
      <c r="BY51" s="1219"/>
      <c r="BZ51" s="1219"/>
      <c r="CA51" s="1219"/>
      <c r="CB51" s="1219"/>
      <c r="CC51" s="1219"/>
      <c r="CD51" s="1219"/>
      <c r="CE51" s="1219"/>
      <c r="CF51" s="1219"/>
      <c r="CG51" s="1219"/>
      <c r="CH51" s="1219"/>
      <c r="CI51" s="1219"/>
      <c r="CJ51" s="1219"/>
      <c r="CK51" s="1219"/>
      <c r="CL51" s="1219"/>
      <c r="CM51" s="1219"/>
      <c r="CN51" s="1219"/>
      <c r="CO51" s="1219"/>
      <c r="CP51" s="1219"/>
      <c r="CQ51" s="1219"/>
      <c r="CR51" s="1219"/>
      <c r="CS51" s="1219"/>
      <c r="CT51" s="1219"/>
      <c r="CU51" s="1219"/>
      <c r="CV51" s="1219"/>
      <c r="CW51" s="1219"/>
      <c r="CX51" s="1219"/>
      <c r="CY51" s="1219"/>
      <c r="CZ51" s="1219"/>
      <c r="DA51" s="1219"/>
      <c r="DB51" s="1219"/>
      <c r="DC51" s="1219"/>
    </row>
    <row r="52" spans="1:109" ht="13.2" x14ac:dyDescent="0.2">
      <c r="B52" s="1213"/>
      <c r="G52" s="1228"/>
      <c r="H52" s="1228"/>
      <c r="I52" s="1261"/>
      <c r="J52" s="1261"/>
      <c r="K52" s="1227"/>
      <c r="L52" s="1227"/>
      <c r="M52" s="1227"/>
      <c r="N52" s="1227"/>
      <c r="AM52" s="1226"/>
      <c r="AN52" s="1220"/>
      <c r="AO52" s="1220"/>
      <c r="AP52" s="1220"/>
      <c r="AQ52" s="1220"/>
      <c r="AR52" s="1220"/>
      <c r="AS52" s="1220"/>
      <c r="AT52" s="1220"/>
      <c r="AU52" s="1220"/>
      <c r="AV52" s="1220"/>
      <c r="AW52" s="1220"/>
      <c r="AX52" s="1220"/>
      <c r="AY52" s="1220"/>
      <c r="AZ52" s="1220"/>
      <c r="BA52" s="1220"/>
      <c r="BB52" s="1220"/>
      <c r="BC52" s="1220"/>
      <c r="BD52" s="1220"/>
      <c r="BE52" s="1220"/>
      <c r="BF52" s="1220"/>
      <c r="BG52" s="1220"/>
      <c r="BH52" s="1220"/>
      <c r="BI52" s="1220"/>
      <c r="BJ52" s="1220"/>
      <c r="BK52" s="1220"/>
      <c r="BL52" s="1220"/>
      <c r="BM52" s="1220"/>
      <c r="BN52" s="1220"/>
      <c r="BO52" s="1220"/>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2" x14ac:dyDescent="0.2">
      <c r="A53" s="1248"/>
      <c r="B53" s="1213"/>
      <c r="G53" s="1228"/>
      <c r="H53" s="1228"/>
      <c r="I53" s="1224"/>
      <c r="J53" s="1224"/>
      <c r="K53" s="1227"/>
      <c r="L53" s="1227"/>
      <c r="M53" s="1227"/>
      <c r="N53" s="1227"/>
      <c r="AM53" s="1226"/>
      <c r="AN53" s="1220"/>
      <c r="AO53" s="1220"/>
      <c r="AP53" s="1220"/>
      <c r="AQ53" s="1220"/>
      <c r="AR53" s="1220"/>
      <c r="AS53" s="1220"/>
      <c r="AT53" s="1220"/>
      <c r="AU53" s="1220"/>
      <c r="AV53" s="1220"/>
      <c r="AW53" s="1220"/>
      <c r="AX53" s="1220"/>
      <c r="AY53" s="1220"/>
      <c r="AZ53" s="1220"/>
      <c r="BA53" s="1220"/>
      <c r="BB53" s="1220" t="s">
        <v>572</v>
      </c>
      <c r="BC53" s="1220"/>
      <c r="BD53" s="1220"/>
      <c r="BE53" s="1220"/>
      <c r="BF53" s="1220"/>
      <c r="BG53" s="1220"/>
      <c r="BH53" s="1220"/>
      <c r="BI53" s="1220"/>
      <c r="BJ53" s="1220"/>
      <c r="BK53" s="1220"/>
      <c r="BL53" s="1220"/>
      <c r="BM53" s="1220"/>
      <c r="BN53" s="1220"/>
      <c r="BO53" s="1220"/>
      <c r="BP53" s="1219">
        <v>67.599999999999994</v>
      </c>
      <c r="BQ53" s="1219"/>
      <c r="BR53" s="1219"/>
      <c r="BS53" s="1219"/>
      <c r="BT53" s="1219"/>
      <c r="BU53" s="1219"/>
      <c r="BV53" s="1219"/>
      <c r="BW53" s="1219"/>
      <c r="BX53" s="1219">
        <v>69.3</v>
      </c>
      <c r="BY53" s="1219"/>
      <c r="BZ53" s="1219"/>
      <c r="CA53" s="1219"/>
      <c r="CB53" s="1219"/>
      <c r="CC53" s="1219"/>
      <c r="CD53" s="1219"/>
      <c r="CE53" s="1219"/>
      <c r="CF53" s="1219">
        <v>69.5</v>
      </c>
      <c r="CG53" s="1219"/>
      <c r="CH53" s="1219"/>
      <c r="CI53" s="1219"/>
      <c r="CJ53" s="1219"/>
      <c r="CK53" s="1219"/>
      <c r="CL53" s="1219"/>
      <c r="CM53" s="1219"/>
      <c r="CN53" s="1219">
        <v>70.900000000000006</v>
      </c>
      <c r="CO53" s="1219"/>
      <c r="CP53" s="1219"/>
      <c r="CQ53" s="1219"/>
      <c r="CR53" s="1219"/>
      <c r="CS53" s="1219"/>
      <c r="CT53" s="1219"/>
      <c r="CU53" s="1219"/>
      <c r="CV53" s="1219">
        <v>72.2</v>
      </c>
      <c r="CW53" s="1219"/>
      <c r="CX53" s="1219"/>
      <c r="CY53" s="1219"/>
      <c r="CZ53" s="1219"/>
      <c r="DA53" s="1219"/>
      <c r="DB53" s="1219"/>
      <c r="DC53" s="1219"/>
    </row>
    <row r="54" spans="1:109" ht="13.2" x14ac:dyDescent="0.2">
      <c r="A54" s="1248"/>
      <c r="B54" s="1213"/>
      <c r="G54" s="1228"/>
      <c r="H54" s="1228"/>
      <c r="I54" s="1224"/>
      <c r="J54" s="1224"/>
      <c r="K54" s="1227"/>
      <c r="L54" s="1227"/>
      <c r="M54" s="1227"/>
      <c r="N54" s="1227"/>
      <c r="AM54" s="1226"/>
      <c r="AN54" s="1220"/>
      <c r="AO54" s="1220"/>
      <c r="AP54" s="1220"/>
      <c r="AQ54" s="1220"/>
      <c r="AR54" s="1220"/>
      <c r="AS54" s="1220"/>
      <c r="AT54" s="1220"/>
      <c r="AU54" s="1220"/>
      <c r="AV54" s="1220"/>
      <c r="AW54" s="1220"/>
      <c r="AX54" s="1220"/>
      <c r="AY54" s="1220"/>
      <c r="AZ54" s="1220"/>
      <c r="BA54" s="1220"/>
      <c r="BB54" s="1220"/>
      <c r="BC54" s="1220"/>
      <c r="BD54" s="1220"/>
      <c r="BE54" s="1220"/>
      <c r="BF54" s="1220"/>
      <c r="BG54" s="1220"/>
      <c r="BH54" s="1220"/>
      <c r="BI54" s="1220"/>
      <c r="BJ54" s="1220"/>
      <c r="BK54" s="1220"/>
      <c r="BL54" s="1220"/>
      <c r="BM54" s="1220"/>
      <c r="BN54" s="1220"/>
      <c r="BO54" s="1220"/>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2" x14ac:dyDescent="0.2">
      <c r="A55" s="1248"/>
      <c r="B55" s="1213"/>
      <c r="G55" s="1224"/>
      <c r="H55" s="1224"/>
      <c r="I55" s="1224"/>
      <c r="J55" s="1224"/>
      <c r="K55" s="1227"/>
      <c r="L55" s="1227"/>
      <c r="M55" s="1227"/>
      <c r="N55" s="1227"/>
      <c r="AN55" s="1221" t="s">
        <v>566</v>
      </c>
      <c r="AO55" s="1221"/>
      <c r="AP55" s="1221"/>
      <c r="AQ55" s="1221"/>
      <c r="AR55" s="1221"/>
      <c r="AS55" s="1221"/>
      <c r="AT55" s="1221"/>
      <c r="AU55" s="1221"/>
      <c r="AV55" s="1221"/>
      <c r="AW55" s="1221"/>
      <c r="AX55" s="1221"/>
      <c r="AY55" s="1221"/>
      <c r="AZ55" s="1221"/>
      <c r="BA55" s="1221"/>
      <c r="BB55" s="1220" t="s">
        <v>565</v>
      </c>
      <c r="BC55" s="1220"/>
      <c r="BD55" s="1220"/>
      <c r="BE55" s="1220"/>
      <c r="BF55" s="1220"/>
      <c r="BG55" s="1220"/>
      <c r="BH55" s="1220"/>
      <c r="BI55" s="1220"/>
      <c r="BJ55" s="1220"/>
      <c r="BK55" s="1220"/>
      <c r="BL55" s="1220"/>
      <c r="BM55" s="1220"/>
      <c r="BN55" s="1220"/>
      <c r="BO55" s="1220"/>
      <c r="BP55" s="1219">
        <v>0.5</v>
      </c>
      <c r="BQ55" s="1219"/>
      <c r="BR55" s="1219"/>
      <c r="BS55" s="1219"/>
      <c r="BT55" s="1219"/>
      <c r="BU55" s="1219"/>
      <c r="BV55" s="1219"/>
      <c r="BW55" s="1219"/>
      <c r="BX55" s="1219">
        <v>5.9</v>
      </c>
      <c r="BY55" s="1219"/>
      <c r="BZ55" s="1219"/>
      <c r="CA55" s="1219"/>
      <c r="CB55" s="1219"/>
      <c r="CC55" s="1219"/>
      <c r="CD55" s="1219"/>
      <c r="CE55" s="1219"/>
      <c r="CF55" s="1219">
        <v>4.0999999999999996</v>
      </c>
      <c r="CG55" s="1219"/>
      <c r="CH55" s="1219"/>
      <c r="CI55" s="1219"/>
      <c r="CJ55" s="1219"/>
      <c r="CK55" s="1219"/>
      <c r="CL55" s="1219"/>
      <c r="CM55" s="1219"/>
      <c r="CN55" s="1219">
        <v>0</v>
      </c>
      <c r="CO55" s="1219"/>
      <c r="CP55" s="1219"/>
      <c r="CQ55" s="1219"/>
      <c r="CR55" s="1219"/>
      <c r="CS55" s="1219"/>
      <c r="CT55" s="1219"/>
      <c r="CU55" s="1219"/>
      <c r="CV55" s="1219">
        <v>0</v>
      </c>
      <c r="CW55" s="1219"/>
      <c r="CX55" s="1219"/>
      <c r="CY55" s="1219"/>
      <c r="CZ55" s="1219"/>
      <c r="DA55" s="1219"/>
      <c r="DB55" s="1219"/>
      <c r="DC55" s="1219"/>
    </row>
    <row r="56" spans="1:109" ht="13.2" x14ac:dyDescent="0.2">
      <c r="A56" s="1248"/>
      <c r="B56" s="1213"/>
      <c r="G56" s="1224"/>
      <c r="H56" s="1224"/>
      <c r="I56" s="1224"/>
      <c r="J56" s="1224"/>
      <c r="K56" s="1227"/>
      <c r="L56" s="1227"/>
      <c r="M56" s="1227"/>
      <c r="N56" s="1227"/>
      <c r="AN56" s="1221"/>
      <c r="AO56" s="1221"/>
      <c r="AP56" s="1221"/>
      <c r="AQ56" s="1221"/>
      <c r="AR56" s="1221"/>
      <c r="AS56" s="1221"/>
      <c r="AT56" s="1221"/>
      <c r="AU56" s="1221"/>
      <c r="AV56" s="1221"/>
      <c r="AW56" s="1221"/>
      <c r="AX56" s="1221"/>
      <c r="AY56" s="1221"/>
      <c r="AZ56" s="1221"/>
      <c r="BA56" s="1221"/>
      <c r="BB56" s="1220"/>
      <c r="BC56" s="1220"/>
      <c r="BD56" s="1220"/>
      <c r="BE56" s="1220"/>
      <c r="BF56" s="1220"/>
      <c r="BG56" s="1220"/>
      <c r="BH56" s="1220"/>
      <c r="BI56" s="1220"/>
      <c r="BJ56" s="1220"/>
      <c r="BK56" s="1220"/>
      <c r="BL56" s="1220"/>
      <c r="BM56" s="1220"/>
      <c r="BN56" s="1220"/>
      <c r="BO56" s="1220"/>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1248" customFormat="1" ht="13.2" x14ac:dyDescent="0.2">
      <c r="B57" s="1254"/>
      <c r="G57" s="1224"/>
      <c r="H57" s="1224"/>
      <c r="I57" s="1223"/>
      <c r="J57" s="1223"/>
      <c r="K57" s="1227"/>
      <c r="L57" s="1227"/>
      <c r="M57" s="1227"/>
      <c r="N57" s="1227"/>
      <c r="AM57" s="1212"/>
      <c r="AN57" s="1221"/>
      <c r="AO57" s="1221"/>
      <c r="AP57" s="1221"/>
      <c r="AQ57" s="1221"/>
      <c r="AR57" s="1221"/>
      <c r="AS57" s="1221"/>
      <c r="AT57" s="1221"/>
      <c r="AU57" s="1221"/>
      <c r="AV57" s="1221"/>
      <c r="AW57" s="1221"/>
      <c r="AX57" s="1221"/>
      <c r="AY57" s="1221"/>
      <c r="AZ57" s="1221"/>
      <c r="BA57" s="1221"/>
      <c r="BB57" s="1220" t="s">
        <v>572</v>
      </c>
      <c r="BC57" s="1220"/>
      <c r="BD57" s="1220"/>
      <c r="BE57" s="1220"/>
      <c r="BF57" s="1220"/>
      <c r="BG57" s="1220"/>
      <c r="BH57" s="1220"/>
      <c r="BI57" s="1220"/>
      <c r="BJ57" s="1220"/>
      <c r="BK57" s="1220"/>
      <c r="BL57" s="1220"/>
      <c r="BM57" s="1220"/>
      <c r="BN57" s="1220"/>
      <c r="BO57" s="1220"/>
      <c r="BP57" s="1219">
        <v>60.4</v>
      </c>
      <c r="BQ57" s="1219"/>
      <c r="BR57" s="1219"/>
      <c r="BS57" s="1219"/>
      <c r="BT57" s="1219"/>
      <c r="BU57" s="1219"/>
      <c r="BV57" s="1219"/>
      <c r="BW57" s="1219"/>
      <c r="BX57" s="1219">
        <v>61.9</v>
      </c>
      <c r="BY57" s="1219"/>
      <c r="BZ57" s="1219"/>
      <c r="CA57" s="1219"/>
      <c r="CB57" s="1219"/>
      <c r="CC57" s="1219"/>
      <c r="CD57" s="1219"/>
      <c r="CE57" s="1219"/>
      <c r="CF57" s="1219">
        <v>62.8</v>
      </c>
      <c r="CG57" s="1219"/>
      <c r="CH57" s="1219"/>
      <c r="CI57" s="1219"/>
      <c r="CJ57" s="1219"/>
      <c r="CK57" s="1219"/>
      <c r="CL57" s="1219"/>
      <c r="CM57" s="1219"/>
      <c r="CN57" s="1219">
        <v>64</v>
      </c>
      <c r="CO57" s="1219"/>
      <c r="CP57" s="1219"/>
      <c r="CQ57" s="1219"/>
      <c r="CR57" s="1219"/>
      <c r="CS57" s="1219"/>
      <c r="CT57" s="1219"/>
      <c r="CU57" s="1219"/>
      <c r="CV57" s="1219">
        <v>64.400000000000006</v>
      </c>
      <c r="CW57" s="1219"/>
      <c r="CX57" s="1219"/>
      <c r="CY57" s="1219"/>
      <c r="CZ57" s="1219"/>
      <c r="DA57" s="1219"/>
      <c r="DB57" s="1219"/>
      <c r="DC57" s="1219"/>
      <c r="DD57" s="1259"/>
      <c r="DE57" s="1254"/>
    </row>
    <row r="58" spans="1:109" s="1248" customFormat="1" ht="13.2" x14ac:dyDescent="0.2">
      <c r="A58" s="1212"/>
      <c r="B58" s="1254"/>
      <c r="G58" s="1224"/>
      <c r="H58" s="1224"/>
      <c r="I58" s="1223"/>
      <c r="J58" s="1223"/>
      <c r="K58" s="1227"/>
      <c r="L58" s="1227"/>
      <c r="M58" s="1227"/>
      <c r="N58" s="1227"/>
      <c r="AM58" s="1212"/>
      <c r="AN58" s="1221"/>
      <c r="AO58" s="1221"/>
      <c r="AP58" s="1221"/>
      <c r="AQ58" s="1221"/>
      <c r="AR58" s="1221"/>
      <c r="AS58" s="1221"/>
      <c r="AT58" s="1221"/>
      <c r="AU58" s="1221"/>
      <c r="AV58" s="1221"/>
      <c r="AW58" s="1221"/>
      <c r="AX58" s="1221"/>
      <c r="AY58" s="1221"/>
      <c r="AZ58" s="1221"/>
      <c r="BA58" s="1221"/>
      <c r="BB58" s="1220"/>
      <c r="BC58" s="1220"/>
      <c r="BD58" s="1220"/>
      <c r="BE58" s="1220"/>
      <c r="BF58" s="1220"/>
      <c r="BG58" s="1220"/>
      <c r="BH58" s="1220"/>
      <c r="BI58" s="1220"/>
      <c r="BJ58" s="1220"/>
      <c r="BK58" s="1220"/>
      <c r="BL58" s="1220"/>
      <c r="BM58" s="1220"/>
      <c r="BN58" s="1220"/>
      <c r="BO58" s="1220"/>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1259"/>
      <c r="DE58" s="1254"/>
    </row>
    <row r="59" spans="1:109" s="1248" customFormat="1" ht="13.2" x14ac:dyDescent="0.2">
      <c r="A59" s="1212"/>
      <c r="B59" s="1254"/>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4"/>
    </row>
    <row r="60" spans="1:109" s="1248" customFormat="1" ht="13.2" x14ac:dyDescent="0.2">
      <c r="A60" s="1212"/>
      <c r="B60" s="1254"/>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4"/>
    </row>
    <row r="61" spans="1:109" s="1248" customFormat="1" ht="13.2" x14ac:dyDescent="0.2">
      <c r="A61" s="1212"/>
      <c r="B61" s="1258"/>
      <c r="C61" s="1257"/>
      <c r="D61" s="1257"/>
      <c r="E61" s="1257"/>
      <c r="F61" s="1257"/>
      <c r="G61" s="1257"/>
      <c r="H61" s="1257"/>
      <c r="I61" s="1257"/>
      <c r="J61" s="1257"/>
      <c r="K61" s="1257"/>
      <c r="L61" s="1257"/>
      <c r="M61" s="1256"/>
      <c r="N61" s="1256"/>
      <c r="O61" s="1257"/>
      <c r="P61" s="1257"/>
      <c r="Q61" s="1257"/>
      <c r="R61" s="1257"/>
      <c r="S61" s="1257"/>
      <c r="T61" s="1257"/>
      <c r="U61" s="1257"/>
      <c r="V61" s="1257"/>
      <c r="W61" s="1257"/>
      <c r="X61" s="1257"/>
      <c r="Y61" s="1257"/>
      <c r="Z61" s="1257"/>
      <c r="AA61" s="1257"/>
      <c r="AB61" s="1257"/>
      <c r="AC61" s="1257"/>
      <c r="AD61" s="1257"/>
      <c r="AE61" s="1257"/>
      <c r="AF61" s="1257"/>
      <c r="AG61" s="1257"/>
      <c r="AH61" s="1257"/>
      <c r="AI61" s="1257"/>
      <c r="AJ61" s="1257"/>
      <c r="AK61" s="1257"/>
      <c r="AL61" s="1257"/>
      <c r="AM61" s="1257"/>
      <c r="AN61" s="1257"/>
      <c r="AO61" s="1257"/>
      <c r="AP61" s="1257"/>
      <c r="AQ61" s="1257"/>
      <c r="AR61" s="1257"/>
      <c r="AS61" s="1256"/>
      <c r="AT61" s="1256"/>
      <c r="AU61" s="1257"/>
      <c r="AV61" s="1257"/>
      <c r="AW61" s="1257"/>
      <c r="AX61" s="1257"/>
      <c r="AY61" s="1257"/>
      <c r="AZ61" s="1257"/>
      <c r="BA61" s="1257"/>
      <c r="BB61" s="1257"/>
      <c r="BC61" s="1257"/>
      <c r="BD61" s="1257"/>
      <c r="BE61" s="1256"/>
      <c r="BF61" s="1256"/>
      <c r="BG61" s="1257"/>
      <c r="BH61" s="1257"/>
      <c r="BI61" s="1257"/>
      <c r="BJ61" s="1257"/>
      <c r="BK61" s="1257"/>
      <c r="BL61" s="1257"/>
      <c r="BM61" s="1257"/>
      <c r="BN61" s="1257"/>
      <c r="BO61" s="1257"/>
      <c r="BP61" s="1257"/>
      <c r="BQ61" s="1256"/>
      <c r="BR61" s="1256"/>
      <c r="BS61" s="1257"/>
      <c r="BT61" s="1257"/>
      <c r="BU61" s="1257"/>
      <c r="BV61" s="1257"/>
      <c r="BW61" s="1257"/>
      <c r="BX61" s="1257"/>
      <c r="BY61" s="1257"/>
      <c r="BZ61" s="1257"/>
      <c r="CA61" s="1257"/>
      <c r="CB61" s="1257"/>
      <c r="CC61" s="1256"/>
      <c r="CD61" s="1256"/>
      <c r="CE61" s="1257"/>
      <c r="CF61" s="1257"/>
      <c r="CG61" s="1257"/>
      <c r="CH61" s="1257"/>
      <c r="CI61" s="1257"/>
      <c r="CJ61" s="1257"/>
      <c r="CK61" s="1257"/>
      <c r="CL61" s="1257"/>
      <c r="CM61" s="1257"/>
      <c r="CN61" s="1257"/>
      <c r="CO61" s="1256"/>
      <c r="CP61" s="1256"/>
      <c r="CQ61" s="1257"/>
      <c r="CR61" s="1257"/>
      <c r="CS61" s="1257"/>
      <c r="CT61" s="1257"/>
      <c r="CU61" s="1257"/>
      <c r="CV61" s="1257"/>
      <c r="CW61" s="1257"/>
      <c r="CX61" s="1257"/>
      <c r="CY61" s="1257"/>
      <c r="CZ61" s="1257"/>
      <c r="DA61" s="1256"/>
      <c r="DB61" s="1256"/>
      <c r="DC61" s="1256"/>
      <c r="DD61" s="1255"/>
      <c r="DE61" s="1254"/>
    </row>
    <row r="62" spans="1:109" ht="13.2"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12"/>
    </row>
    <row r="63" spans="1:109" ht="16.2" x14ac:dyDescent="0.2">
      <c r="B63" s="1252" t="s">
        <v>571</v>
      </c>
    </row>
    <row r="64" spans="1:109" ht="13.2" x14ac:dyDescent="0.2">
      <c r="B64" s="1213"/>
      <c r="G64" s="1249"/>
      <c r="I64" s="1251"/>
      <c r="J64" s="1251"/>
      <c r="K64" s="1251"/>
      <c r="L64" s="1251"/>
      <c r="M64" s="1251"/>
      <c r="N64" s="1250"/>
      <c r="AM64" s="1249"/>
      <c r="AN64" s="1249" t="s">
        <v>570</v>
      </c>
      <c r="AP64" s="1248"/>
      <c r="AQ64" s="1248"/>
      <c r="AR64" s="1248"/>
      <c r="AY64" s="1249"/>
      <c r="BA64" s="1248"/>
      <c r="BB64" s="1248"/>
      <c r="BC64" s="1248"/>
      <c r="BK64" s="1249"/>
      <c r="BM64" s="1248"/>
      <c r="BN64" s="1248"/>
      <c r="BO64" s="1248"/>
      <c r="BW64" s="1249"/>
      <c r="BY64" s="1248"/>
      <c r="BZ64" s="1248"/>
      <c r="CA64" s="1248"/>
      <c r="CI64" s="1249"/>
      <c r="CK64" s="1248"/>
      <c r="CL64" s="1248"/>
      <c r="CM64" s="1248"/>
      <c r="CU64" s="1249"/>
      <c r="CW64" s="1248"/>
      <c r="CX64" s="1248"/>
      <c r="CY64" s="1248"/>
    </row>
    <row r="65" spans="2:107" ht="13.2" x14ac:dyDescent="0.2">
      <c r="B65" s="1213"/>
      <c r="AN65" s="1247" t="s">
        <v>569</v>
      </c>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S65" s="1246"/>
      <c r="BT65" s="1246"/>
      <c r="BU65" s="1246"/>
      <c r="BV65" s="1246"/>
      <c r="BW65" s="1246"/>
      <c r="BX65" s="1246"/>
      <c r="BY65" s="1246"/>
      <c r="BZ65" s="1246"/>
      <c r="CA65" s="1246"/>
      <c r="CB65" s="1246"/>
      <c r="CC65" s="1246"/>
      <c r="CD65" s="1246"/>
      <c r="CE65" s="1246"/>
      <c r="CF65" s="1246"/>
      <c r="CG65" s="1246"/>
      <c r="CH65" s="1246"/>
      <c r="CI65" s="1246"/>
      <c r="CJ65" s="1246"/>
      <c r="CK65" s="1246"/>
      <c r="CL65" s="1246"/>
      <c r="CM65" s="1246"/>
      <c r="CN65" s="1246"/>
      <c r="CO65" s="1246"/>
      <c r="CP65" s="1246"/>
      <c r="CQ65" s="1246"/>
      <c r="CR65" s="1246"/>
      <c r="CS65" s="1246"/>
      <c r="CT65" s="1246"/>
      <c r="CU65" s="1246"/>
      <c r="CV65" s="1246"/>
      <c r="CW65" s="1246"/>
      <c r="CX65" s="1246"/>
      <c r="CY65" s="1246"/>
      <c r="CZ65" s="1246"/>
      <c r="DA65" s="1246"/>
      <c r="DB65" s="1246"/>
      <c r="DC65" s="1245"/>
    </row>
    <row r="66" spans="2:107" ht="13.2" x14ac:dyDescent="0.2">
      <c r="B66" s="1213"/>
      <c r="AN66" s="1244"/>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2"/>
    </row>
    <row r="67" spans="2:107" ht="13.2" x14ac:dyDescent="0.2">
      <c r="B67" s="1213"/>
      <c r="AN67" s="1244"/>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2"/>
    </row>
    <row r="68" spans="2:107" ht="13.2" x14ac:dyDescent="0.2">
      <c r="B68" s="1213"/>
      <c r="AN68" s="1244"/>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2"/>
    </row>
    <row r="69" spans="2:107" ht="13.2" x14ac:dyDescent="0.2">
      <c r="B69" s="1213"/>
      <c r="AN69" s="1241"/>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39"/>
    </row>
    <row r="70" spans="2:107" ht="13.2" x14ac:dyDescent="0.2">
      <c r="B70" s="1213"/>
      <c r="H70" s="1238"/>
      <c r="I70" s="1238"/>
      <c r="J70" s="1236"/>
      <c r="K70" s="1236"/>
      <c r="L70" s="1235"/>
      <c r="M70" s="1236"/>
      <c r="N70" s="1235"/>
      <c r="AN70" s="1226"/>
      <c r="AO70" s="1226"/>
      <c r="AP70" s="1226"/>
      <c r="AZ70" s="1226"/>
      <c r="BA70" s="1226"/>
      <c r="BB70" s="1226"/>
      <c r="BL70" s="1226"/>
      <c r="BM70" s="1226"/>
      <c r="BN70" s="1226"/>
      <c r="BX70" s="1226"/>
      <c r="BY70" s="1226"/>
      <c r="BZ70" s="1226"/>
      <c r="CJ70" s="1226"/>
      <c r="CK70" s="1226"/>
      <c r="CL70" s="1226"/>
      <c r="CV70" s="1226"/>
      <c r="CW70" s="1226"/>
      <c r="CX70" s="1226"/>
    </row>
    <row r="71" spans="2:107" ht="13.2" x14ac:dyDescent="0.2">
      <c r="B71" s="1213"/>
      <c r="G71" s="1234"/>
      <c r="I71" s="1237"/>
      <c r="J71" s="1236"/>
      <c r="K71" s="1236"/>
      <c r="L71" s="1235"/>
      <c r="M71" s="1236"/>
      <c r="N71" s="1235"/>
      <c r="AM71" s="1234"/>
      <c r="AN71" s="1212" t="s">
        <v>568</v>
      </c>
    </row>
    <row r="72" spans="2:107" ht="13.2" x14ac:dyDescent="0.2">
      <c r="B72" s="1213"/>
      <c r="G72" s="1224"/>
      <c r="H72" s="1224"/>
      <c r="I72" s="1224"/>
      <c r="J72" s="1224"/>
      <c r="K72" s="1233"/>
      <c r="L72" s="1233"/>
      <c r="M72" s="1232"/>
      <c r="N72" s="1232"/>
      <c r="AN72" s="1231"/>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29"/>
      <c r="BP72" s="1221" t="s">
        <v>524</v>
      </c>
      <c r="BQ72" s="1221"/>
      <c r="BR72" s="1221"/>
      <c r="BS72" s="1221"/>
      <c r="BT72" s="1221"/>
      <c r="BU72" s="1221"/>
      <c r="BV72" s="1221"/>
      <c r="BW72" s="1221"/>
      <c r="BX72" s="1221" t="s">
        <v>525</v>
      </c>
      <c r="BY72" s="1221"/>
      <c r="BZ72" s="1221"/>
      <c r="CA72" s="1221"/>
      <c r="CB72" s="1221"/>
      <c r="CC72" s="1221"/>
      <c r="CD72" s="1221"/>
      <c r="CE72" s="1221"/>
      <c r="CF72" s="1221" t="s">
        <v>526</v>
      </c>
      <c r="CG72" s="1221"/>
      <c r="CH72" s="1221"/>
      <c r="CI72" s="1221"/>
      <c r="CJ72" s="1221"/>
      <c r="CK72" s="1221"/>
      <c r="CL72" s="1221"/>
      <c r="CM72" s="1221"/>
      <c r="CN72" s="1221" t="s">
        <v>527</v>
      </c>
      <c r="CO72" s="1221"/>
      <c r="CP72" s="1221"/>
      <c r="CQ72" s="1221"/>
      <c r="CR72" s="1221"/>
      <c r="CS72" s="1221"/>
      <c r="CT72" s="1221"/>
      <c r="CU72" s="1221"/>
      <c r="CV72" s="1221" t="s">
        <v>528</v>
      </c>
      <c r="CW72" s="1221"/>
      <c r="CX72" s="1221"/>
      <c r="CY72" s="1221"/>
      <c r="CZ72" s="1221"/>
      <c r="DA72" s="1221"/>
      <c r="DB72" s="1221"/>
      <c r="DC72" s="1221"/>
    </row>
    <row r="73" spans="2:107" ht="13.2" x14ac:dyDescent="0.2">
      <c r="B73" s="1213"/>
      <c r="G73" s="1228"/>
      <c r="H73" s="1228"/>
      <c r="I73" s="1228"/>
      <c r="J73" s="1228"/>
      <c r="K73" s="1225"/>
      <c r="L73" s="1225"/>
      <c r="M73" s="1225"/>
      <c r="N73" s="1225"/>
      <c r="AM73" s="1226"/>
      <c r="AN73" s="1220" t="s">
        <v>567</v>
      </c>
      <c r="AO73" s="1220"/>
      <c r="AP73" s="1220"/>
      <c r="AQ73" s="1220"/>
      <c r="AR73" s="1220"/>
      <c r="AS73" s="1220"/>
      <c r="AT73" s="1220"/>
      <c r="AU73" s="1220"/>
      <c r="AV73" s="1220"/>
      <c r="AW73" s="1220"/>
      <c r="AX73" s="1220"/>
      <c r="AY73" s="1220"/>
      <c r="AZ73" s="1220"/>
      <c r="BA73" s="1220"/>
      <c r="BB73" s="1220" t="s">
        <v>565</v>
      </c>
      <c r="BC73" s="1220"/>
      <c r="BD73" s="1220"/>
      <c r="BE73" s="1220"/>
      <c r="BF73" s="1220"/>
      <c r="BG73" s="1220"/>
      <c r="BH73" s="1220"/>
      <c r="BI73" s="1220"/>
      <c r="BJ73" s="1220"/>
      <c r="BK73" s="1220"/>
      <c r="BL73" s="1220"/>
      <c r="BM73" s="1220"/>
      <c r="BN73" s="1220"/>
      <c r="BO73" s="1220"/>
      <c r="BP73" s="1219"/>
      <c r="BQ73" s="1219"/>
      <c r="BR73" s="1219"/>
      <c r="BS73" s="1219"/>
      <c r="BT73" s="1219"/>
      <c r="BU73" s="1219"/>
      <c r="BV73" s="1219"/>
      <c r="BW73" s="1219"/>
      <c r="BX73" s="1219"/>
      <c r="BY73" s="1219"/>
      <c r="BZ73" s="1219"/>
      <c r="CA73" s="1219"/>
      <c r="CB73" s="1219"/>
      <c r="CC73" s="1219"/>
      <c r="CD73" s="1219"/>
      <c r="CE73" s="1219"/>
      <c r="CF73" s="1219"/>
      <c r="CG73" s="1219"/>
      <c r="CH73" s="1219"/>
      <c r="CI73" s="1219"/>
      <c r="CJ73" s="1219"/>
      <c r="CK73" s="1219"/>
      <c r="CL73" s="1219"/>
      <c r="CM73" s="1219"/>
      <c r="CN73" s="1219"/>
      <c r="CO73" s="1219"/>
      <c r="CP73" s="1219"/>
      <c r="CQ73" s="1219"/>
      <c r="CR73" s="1219"/>
      <c r="CS73" s="1219"/>
      <c r="CT73" s="1219"/>
      <c r="CU73" s="1219"/>
      <c r="CV73" s="1219"/>
      <c r="CW73" s="1219"/>
      <c r="CX73" s="1219"/>
      <c r="CY73" s="1219"/>
      <c r="CZ73" s="1219"/>
      <c r="DA73" s="1219"/>
      <c r="DB73" s="1219"/>
      <c r="DC73" s="1219"/>
    </row>
    <row r="74" spans="2:107" ht="13.2" x14ac:dyDescent="0.2">
      <c r="B74" s="1213"/>
      <c r="G74" s="1228"/>
      <c r="H74" s="1228"/>
      <c r="I74" s="1228"/>
      <c r="J74" s="1228"/>
      <c r="K74" s="1225"/>
      <c r="L74" s="1225"/>
      <c r="M74" s="1225"/>
      <c r="N74" s="1225"/>
      <c r="AM74" s="1226"/>
      <c r="AN74" s="1220"/>
      <c r="AO74" s="1220"/>
      <c r="AP74" s="1220"/>
      <c r="AQ74" s="1220"/>
      <c r="AR74" s="1220"/>
      <c r="AS74" s="1220"/>
      <c r="AT74" s="1220"/>
      <c r="AU74" s="1220"/>
      <c r="AV74" s="1220"/>
      <c r="AW74" s="1220"/>
      <c r="AX74" s="1220"/>
      <c r="AY74" s="1220"/>
      <c r="AZ74" s="1220"/>
      <c r="BA74" s="1220"/>
      <c r="BB74" s="1220"/>
      <c r="BC74" s="1220"/>
      <c r="BD74" s="1220"/>
      <c r="BE74" s="1220"/>
      <c r="BF74" s="1220"/>
      <c r="BG74" s="1220"/>
      <c r="BH74" s="1220"/>
      <c r="BI74" s="1220"/>
      <c r="BJ74" s="1220"/>
      <c r="BK74" s="1220"/>
      <c r="BL74" s="1220"/>
      <c r="BM74" s="1220"/>
      <c r="BN74" s="1220"/>
      <c r="BO74" s="1220"/>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2" x14ac:dyDescent="0.2">
      <c r="B75" s="1213"/>
      <c r="G75" s="1228"/>
      <c r="H75" s="1228"/>
      <c r="I75" s="1224"/>
      <c r="J75" s="1224"/>
      <c r="K75" s="1227"/>
      <c r="L75" s="1227"/>
      <c r="M75" s="1227"/>
      <c r="N75" s="1227"/>
      <c r="AM75" s="1226"/>
      <c r="AN75" s="1220"/>
      <c r="AO75" s="1220"/>
      <c r="AP75" s="1220"/>
      <c r="AQ75" s="1220"/>
      <c r="AR75" s="1220"/>
      <c r="AS75" s="1220"/>
      <c r="AT75" s="1220"/>
      <c r="AU75" s="1220"/>
      <c r="AV75" s="1220"/>
      <c r="AW75" s="1220"/>
      <c r="AX75" s="1220"/>
      <c r="AY75" s="1220"/>
      <c r="AZ75" s="1220"/>
      <c r="BA75" s="1220"/>
      <c r="BB75" s="1220" t="s">
        <v>564</v>
      </c>
      <c r="BC75" s="1220"/>
      <c r="BD75" s="1220"/>
      <c r="BE75" s="1220"/>
      <c r="BF75" s="1220"/>
      <c r="BG75" s="1220"/>
      <c r="BH75" s="1220"/>
      <c r="BI75" s="1220"/>
      <c r="BJ75" s="1220"/>
      <c r="BK75" s="1220"/>
      <c r="BL75" s="1220"/>
      <c r="BM75" s="1220"/>
      <c r="BN75" s="1220"/>
      <c r="BO75" s="1220"/>
      <c r="BP75" s="1219">
        <v>0</v>
      </c>
      <c r="BQ75" s="1219"/>
      <c r="BR75" s="1219"/>
      <c r="BS75" s="1219"/>
      <c r="BT75" s="1219"/>
      <c r="BU75" s="1219"/>
      <c r="BV75" s="1219"/>
      <c r="BW75" s="1219"/>
      <c r="BX75" s="1219">
        <v>2</v>
      </c>
      <c r="BY75" s="1219"/>
      <c r="BZ75" s="1219"/>
      <c r="CA75" s="1219"/>
      <c r="CB75" s="1219"/>
      <c r="CC75" s="1219"/>
      <c r="CD75" s="1219"/>
      <c r="CE75" s="1219"/>
      <c r="CF75" s="1219">
        <v>3.8</v>
      </c>
      <c r="CG75" s="1219"/>
      <c r="CH75" s="1219"/>
      <c r="CI75" s="1219"/>
      <c r="CJ75" s="1219"/>
      <c r="CK75" s="1219"/>
      <c r="CL75" s="1219"/>
      <c r="CM75" s="1219"/>
      <c r="CN75" s="1219">
        <v>5.6</v>
      </c>
      <c r="CO75" s="1219"/>
      <c r="CP75" s="1219"/>
      <c r="CQ75" s="1219"/>
      <c r="CR75" s="1219"/>
      <c r="CS75" s="1219"/>
      <c r="CT75" s="1219"/>
      <c r="CU75" s="1219"/>
      <c r="CV75" s="1219">
        <v>4.7</v>
      </c>
      <c r="CW75" s="1219"/>
      <c r="CX75" s="1219"/>
      <c r="CY75" s="1219"/>
      <c r="CZ75" s="1219"/>
      <c r="DA75" s="1219"/>
      <c r="DB75" s="1219"/>
      <c r="DC75" s="1219"/>
    </row>
    <row r="76" spans="2:107" ht="13.2" x14ac:dyDescent="0.2">
      <c r="B76" s="1213"/>
      <c r="G76" s="1228"/>
      <c r="H76" s="1228"/>
      <c r="I76" s="1224"/>
      <c r="J76" s="1224"/>
      <c r="K76" s="1227"/>
      <c r="L76" s="1227"/>
      <c r="M76" s="1227"/>
      <c r="N76" s="1227"/>
      <c r="AM76" s="1226"/>
      <c r="AN76" s="1220"/>
      <c r="AO76" s="1220"/>
      <c r="AP76" s="1220"/>
      <c r="AQ76" s="1220"/>
      <c r="AR76" s="1220"/>
      <c r="AS76" s="1220"/>
      <c r="AT76" s="1220"/>
      <c r="AU76" s="1220"/>
      <c r="AV76" s="1220"/>
      <c r="AW76" s="1220"/>
      <c r="AX76" s="1220"/>
      <c r="AY76" s="1220"/>
      <c r="AZ76" s="1220"/>
      <c r="BA76" s="1220"/>
      <c r="BB76" s="1220"/>
      <c r="BC76" s="1220"/>
      <c r="BD76" s="1220"/>
      <c r="BE76" s="1220"/>
      <c r="BF76" s="1220"/>
      <c r="BG76" s="1220"/>
      <c r="BH76" s="1220"/>
      <c r="BI76" s="1220"/>
      <c r="BJ76" s="1220"/>
      <c r="BK76" s="1220"/>
      <c r="BL76" s="1220"/>
      <c r="BM76" s="1220"/>
      <c r="BN76" s="1220"/>
      <c r="BO76" s="1220"/>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2" x14ac:dyDescent="0.2">
      <c r="B77" s="1213"/>
      <c r="G77" s="1224"/>
      <c r="H77" s="1224"/>
      <c r="I77" s="1224"/>
      <c r="J77" s="1224"/>
      <c r="K77" s="1225"/>
      <c r="L77" s="1225"/>
      <c r="M77" s="1225"/>
      <c r="N77" s="1225"/>
      <c r="AN77" s="1221" t="s">
        <v>566</v>
      </c>
      <c r="AO77" s="1221"/>
      <c r="AP77" s="1221"/>
      <c r="AQ77" s="1221"/>
      <c r="AR77" s="1221"/>
      <c r="AS77" s="1221"/>
      <c r="AT77" s="1221"/>
      <c r="AU77" s="1221"/>
      <c r="AV77" s="1221"/>
      <c r="AW77" s="1221"/>
      <c r="AX77" s="1221"/>
      <c r="AY77" s="1221"/>
      <c r="AZ77" s="1221"/>
      <c r="BA77" s="1221"/>
      <c r="BB77" s="1220" t="s">
        <v>565</v>
      </c>
      <c r="BC77" s="1220"/>
      <c r="BD77" s="1220"/>
      <c r="BE77" s="1220"/>
      <c r="BF77" s="1220"/>
      <c r="BG77" s="1220"/>
      <c r="BH77" s="1220"/>
      <c r="BI77" s="1220"/>
      <c r="BJ77" s="1220"/>
      <c r="BK77" s="1220"/>
      <c r="BL77" s="1220"/>
      <c r="BM77" s="1220"/>
      <c r="BN77" s="1220"/>
      <c r="BO77" s="1220"/>
      <c r="BP77" s="1219">
        <v>0.5</v>
      </c>
      <c r="BQ77" s="1219"/>
      <c r="BR77" s="1219"/>
      <c r="BS77" s="1219"/>
      <c r="BT77" s="1219"/>
      <c r="BU77" s="1219"/>
      <c r="BV77" s="1219"/>
      <c r="BW77" s="1219"/>
      <c r="BX77" s="1219">
        <v>5.9</v>
      </c>
      <c r="BY77" s="1219"/>
      <c r="BZ77" s="1219"/>
      <c r="CA77" s="1219"/>
      <c r="CB77" s="1219"/>
      <c r="CC77" s="1219"/>
      <c r="CD77" s="1219"/>
      <c r="CE77" s="1219"/>
      <c r="CF77" s="1219">
        <v>4.0999999999999996</v>
      </c>
      <c r="CG77" s="1219"/>
      <c r="CH77" s="1219"/>
      <c r="CI77" s="1219"/>
      <c r="CJ77" s="1219"/>
      <c r="CK77" s="1219"/>
      <c r="CL77" s="1219"/>
      <c r="CM77" s="1219"/>
      <c r="CN77" s="1219">
        <v>0</v>
      </c>
      <c r="CO77" s="1219"/>
      <c r="CP77" s="1219"/>
      <c r="CQ77" s="1219"/>
      <c r="CR77" s="1219"/>
      <c r="CS77" s="1219"/>
      <c r="CT77" s="1219"/>
      <c r="CU77" s="1219"/>
      <c r="CV77" s="1219">
        <v>0</v>
      </c>
      <c r="CW77" s="1219"/>
      <c r="CX77" s="1219"/>
      <c r="CY77" s="1219"/>
      <c r="CZ77" s="1219"/>
      <c r="DA77" s="1219"/>
      <c r="DB77" s="1219"/>
      <c r="DC77" s="1219"/>
    </row>
    <row r="78" spans="2:107" ht="13.2" x14ac:dyDescent="0.2">
      <c r="B78" s="1213"/>
      <c r="G78" s="1224"/>
      <c r="H78" s="1224"/>
      <c r="I78" s="1224"/>
      <c r="J78" s="1224"/>
      <c r="K78" s="1225"/>
      <c r="L78" s="1225"/>
      <c r="M78" s="1225"/>
      <c r="N78" s="1225"/>
      <c r="AN78" s="1221"/>
      <c r="AO78" s="1221"/>
      <c r="AP78" s="1221"/>
      <c r="AQ78" s="1221"/>
      <c r="AR78" s="1221"/>
      <c r="AS78" s="1221"/>
      <c r="AT78" s="1221"/>
      <c r="AU78" s="1221"/>
      <c r="AV78" s="1221"/>
      <c r="AW78" s="1221"/>
      <c r="AX78" s="1221"/>
      <c r="AY78" s="1221"/>
      <c r="AZ78" s="1221"/>
      <c r="BA78" s="1221"/>
      <c r="BB78" s="1220"/>
      <c r="BC78" s="1220"/>
      <c r="BD78" s="1220"/>
      <c r="BE78" s="1220"/>
      <c r="BF78" s="1220"/>
      <c r="BG78" s="1220"/>
      <c r="BH78" s="1220"/>
      <c r="BI78" s="1220"/>
      <c r="BJ78" s="1220"/>
      <c r="BK78" s="1220"/>
      <c r="BL78" s="1220"/>
      <c r="BM78" s="1220"/>
      <c r="BN78" s="1220"/>
      <c r="BO78" s="1220"/>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2" x14ac:dyDescent="0.2">
      <c r="B79" s="1213"/>
      <c r="G79" s="1224"/>
      <c r="H79" s="1224"/>
      <c r="I79" s="1223"/>
      <c r="J79" s="1223"/>
      <c r="K79" s="1222"/>
      <c r="L79" s="1222"/>
      <c r="M79" s="1222"/>
      <c r="N79" s="1222"/>
      <c r="AN79" s="1221"/>
      <c r="AO79" s="1221"/>
      <c r="AP79" s="1221"/>
      <c r="AQ79" s="1221"/>
      <c r="AR79" s="1221"/>
      <c r="AS79" s="1221"/>
      <c r="AT79" s="1221"/>
      <c r="AU79" s="1221"/>
      <c r="AV79" s="1221"/>
      <c r="AW79" s="1221"/>
      <c r="AX79" s="1221"/>
      <c r="AY79" s="1221"/>
      <c r="AZ79" s="1221"/>
      <c r="BA79" s="1221"/>
      <c r="BB79" s="1220" t="s">
        <v>564</v>
      </c>
      <c r="BC79" s="1220"/>
      <c r="BD79" s="1220"/>
      <c r="BE79" s="1220"/>
      <c r="BF79" s="1220"/>
      <c r="BG79" s="1220"/>
      <c r="BH79" s="1220"/>
      <c r="BI79" s="1220"/>
      <c r="BJ79" s="1220"/>
      <c r="BK79" s="1220"/>
      <c r="BL79" s="1220"/>
      <c r="BM79" s="1220"/>
      <c r="BN79" s="1220"/>
      <c r="BO79" s="1220"/>
      <c r="BP79" s="1219">
        <v>5.0999999999999996</v>
      </c>
      <c r="BQ79" s="1219"/>
      <c r="BR79" s="1219"/>
      <c r="BS79" s="1219"/>
      <c r="BT79" s="1219"/>
      <c r="BU79" s="1219"/>
      <c r="BV79" s="1219"/>
      <c r="BW79" s="1219"/>
      <c r="BX79" s="1219">
        <v>5.2</v>
      </c>
      <c r="BY79" s="1219"/>
      <c r="BZ79" s="1219"/>
      <c r="CA79" s="1219"/>
      <c r="CB79" s="1219"/>
      <c r="CC79" s="1219"/>
      <c r="CD79" s="1219"/>
      <c r="CE79" s="1219"/>
      <c r="CF79" s="1219">
        <v>5.0999999999999996</v>
      </c>
      <c r="CG79" s="1219"/>
      <c r="CH79" s="1219"/>
      <c r="CI79" s="1219"/>
      <c r="CJ79" s="1219"/>
      <c r="CK79" s="1219"/>
      <c r="CL79" s="1219"/>
      <c r="CM79" s="1219"/>
      <c r="CN79" s="1219">
        <v>5.2</v>
      </c>
      <c r="CO79" s="1219"/>
      <c r="CP79" s="1219"/>
      <c r="CQ79" s="1219"/>
      <c r="CR79" s="1219"/>
      <c r="CS79" s="1219"/>
      <c r="CT79" s="1219"/>
      <c r="CU79" s="1219"/>
      <c r="CV79" s="1219">
        <v>5.2</v>
      </c>
      <c r="CW79" s="1219"/>
      <c r="CX79" s="1219"/>
      <c r="CY79" s="1219"/>
      <c r="CZ79" s="1219"/>
      <c r="DA79" s="1219"/>
      <c r="DB79" s="1219"/>
      <c r="DC79" s="1219"/>
    </row>
    <row r="80" spans="2:107" ht="13.2" x14ac:dyDescent="0.2">
      <c r="B80" s="1213"/>
      <c r="G80" s="1224"/>
      <c r="H80" s="1224"/>
      <c r="I80" s="1223"/>
      <c r="J80" s="1223"/>
      <c r="K80" s="1222"/>
      <c r="L80" s="1222"/>
      <c r="M80" s="1222"/>
      <c r="N80" s="1222"/>
      <c r="AN80" s="1221"/>
      <c r="AO80" s="1221"/>
      <c r="AP80" s="1221"/>
      <c r="AQ80" s="1221"/>
      <c r="AR80" s="1221"/>
      <c r="AS80" s="1221"/>
      <c r="AT80" s="1221"/>
      <c r="AU80" s="1221"/>
      <c r="AV80" s="1221"/>
      <c r="AW80" s="1221"/>
      <c r="AX80" s="1221"/>
      <c r="AY80" s="1221"/>
      <c r="AZ80" s="1221"/>
      <c r="BA80" s="1221"/>
      <c r="BB80" s="1220"/>
      <c r="BC80" s="1220"/>
      <c r="BD80" s="1220"/>
      <c r="BE80" s="1220"/>
      <c r="BF80" s="1220"/>
      <c r="BG80" s="1220"/>
      <c r="BH80" s="1220"/>
      <c r="BI80" s="1220"/>
      <c r="BJ80" s="1220"/>
      <c r="BK80" s="1220"/>
      <c r="BL80" s="1220"/>
      <c r="BM80" s="1220"/>
      <c r="BN80" s="1220"/>
      <c r="BO80" s="1220"/>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2" x14ac:dyDescent="0.2">
      <c r="B81" s="1213"/>
    </row>
    <row r="82" spans="2:109" ht="16.2" x14ac:dyDescent="0.2">
      <c r="B82" s="1213"/>
      <c r="K82" s="1218"/>
      <c r="L82" s="1218"/>
      <c r="M82" s="1218"/>
      <c r="N82" s="1218"/>
      <c r="AQ82" s="1218"/>
      <c r="AR82" s="1218"/>
      <c r="AS82" s="1218"/>
      <c r="AT82" s="1218"/>
      <c r="BC82" s="1218"/>
      <c r="BD82" s="1218"/>
      <c r="BE82" s="1218"/>
      <c r="BF82" s="1218"/>
      <c r="BO82" s="1218"/>
      <c r="BP82" s="1218"/>
      <c r="BQ82" s="1218"/>
      <c r="BR82" s="1218"/>
      <c r="CA82" s="1218"/>
      <c r="CB82" s="1218"/>
      <c r="CC82" s="1218"/>
      <c r="CD82" s="1218"/>
      <c r="CM82" s="1218"/>
      <c r="CN82" s="1218"/>
      <c r="CO82" s="1218"/>
      <c r="CP82" s="1218"/>
      <c r="CY82" s="1218"/>
      <c r="CZ82" s="1218"/>
      <c r="DA82" s="1218"/>
      <c r="DB82" s="1218"/>
      <c r="DC82" s="1218"/>
    </row>
    <row r="83" spans="2:109" ht="13.2" x14ac:dyDescent="0.2">
      <c r="B83" s="1217"/>
      <c r="C83" s="1216"/>
      <c r="D83" s="1216"/>
      <c r="E83" s="1216"/>
      <c r="F83" s="1216"/>
      <c r="G83" s="1216"/>
      <c r="H83" s="1216"/>
      <c r="I83" s="1216"/>
      <c r="J83" s="1216"/>
      <c r="K83" s="1216"/>
      <c r="L83" s="1216"/>
      <c r="M83" s="1216"/>
      <c r="N83" s="1216"/>
      <c r="O83" s="1216"/>
      <c r="P83" s="1216"/>
      <c r="Q83" s="1216"/>
      <c r="R83" s="1216"/>
      <c r="S83" s="1216"/>
      <c r="T83" s="1216"/>
      <c r="U83" s="1216"/>
      <c r="V83" s="1216"/>
      <c r="W83" s="1216"/>
      <c r="X83" s="1216"/>
      <c r="Y83" s="1216"/>
      <c r="Z83" s="1216"/>
      <c r="AA83" s="1216"/>
      <c r="AB83" s="1216"/>
      <c r="AC83" s="1216"/>
      <c r="AD83" s="1216"/>
      <c r="AE83" s="1216"/>
      <c r="AF83" s="1216"/>
      <c r="AG83" s="1216"/>
      <c r="AH83" s="1216"/>
      <c r="AI83" s="1216"/>
      <c r="AJ83" s="1216"/>
      <c r="AK83" s="1216"/>
      <c r="AL83" s="1216"/>
      <c r="AM83" s="1216"/>
      <c r="AN83" s="1216"/>
      <c r="AO83" s="1216"/>
      <c r="AP83" s="1216"/>
      <c r="AQ83" s="1216"/>
      <c r="AR83" s="1216"/>
      <c r="AS83" s="1216"/>
      <c r="AT83" s="1216"/>
      <c r="AU83" s="1216"/>
      <c r="AV83" s="1216"/>
      <c r="AW83" s="1216"/>
      <c r="AX83" s="1216"/>
      <c r="AY83" s="1216"/>
      <c r="AZ83" s="1216"/>
      <c r="BA83" s="1216"/>
      <c r="BB83" s="1216"/>
      <c r="BC83" s="1216"/>
      <c r="BD83" s="1216"/>
      <c r="BE83" s="1216"/>
      <c r="BF83" s="1216"/>
      <c r="BG83" s="1216"/>
      <c r="BH83" s="1216"/>
      <c r="BI83" s="1216"/>
      <c r="BJ83" s="1216"/>
      <c r="BK83" s="1216"/>
      <c r="BL83" s="1216"/>
      <c r="BM83" s="1216"/>
      <c r="BN83" s="1216"/>
      <c r="BO83" s="1216"/>
      <c r="BP83" s="1216"/>
      <c r="BQ83" s="1216"/>
      <c r="BR83" s="1216"/>
      <c r="BS83" s="1216"/>
      <c r="BT83" s="1216"/>
      <c r="BU83" s="1216"/>
      <c r="BV83" s="1216"/>
      <c r="BW83" s="1216"/>
      <c r="BX83" s="1216"/>
      <c r="BY83" s="1216"/>
      <c r="BZ83" s="1216"/>
      <c r="CA83" s="1216"/>
      <c r="CB83" s="1216"/>
      <c r="CC83" s="1216"/>
      <c r="CD83" s="1216"/>
      <c r="CE83" s="1216"/>
      <c r="CF83" s="1216"/>
      <c r="CG83" s="1216"/>
      <c r="CH83" s="1216"/>
      <c r="CI83" s="1216"/>
      <c r="CJ83" s="1216"/>
      <c r="CK83" s="1216"/>
      <c r="CL83" s="1216"/>
      <c r="CM83" s="1216"/>
      <c r="CN83" s="1216"/>
      <c r="CO83" s="1216"/>
      <c r="CP83" s="1216"/>
      <c r="CQ83" s="1216"/>
      <c r="CR83" s="1216"/>
      <c r="CS83" s="1216"/>
      <c r="CT83" s="1216"/>
      <c r="CU83" s="1216"/>
      <c r="CV83" s="1216"/>
      <c r="CW83" s="1216"/>
      <c r="CX83" s="1216"/>
      <c r="CY83" s="1216"/>
      <c r="CZ83" s="1216"/>
      <c r="DA83" s="1216"/>
      <c r="DB83" s="1216"/>
      <c r="DC83" s="1216"/>
      <c r="DD83" s="1215"/>
    </row>
    <row r="84" spans="2:109" ht="13.2" x14ac:dyDescent="0.2">
      <c r="DD84" s="1212"/>
      <c r="DE84" s="1212"/>
    </row>
    <row r="85" spans="2:109" ht="13.2" x14ac:dyDescent="0.2">
      <c r="DD85" s="1212"/>
      <c r="DE85" s="1212"/>
    </row>
  </sheetData>
  <sheetProtection algorithmName="SHA-512" hashValue="gmCGKfq1m0mToMfrI5tndxCOWtintwGtW/4X+TvjA2tmSke4xFi3v2kWN7K6d6QV3nurqiJC0Ua8c/hOgwNXAQ==" saltValue="BHx1OdabRdoT9CUVbj6Ky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431A1-CAA8-48BD-A2DA-528E6E6E54FE}">
  <sheetPr>
    <pageSetUpPr fitToPage="1"/>
  </sheetPr>
  <dimension ref="A1:DR125"/>
  <sheetViews>
    <sheetView showGridLines="0" topLeftCell="P1" zoomScaleNormal="100" zoomScaleSheetLayoutView="70" workbookViewId="0">
      <selection activeCell="BY16" sqref="BY16"/>
    </sheetView>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2" x14ac:dyDescent="0.2">
      <c r="S2" s="257"/>
      <c r="AH2" s="257"/>
    </row>
    <row r="3" spans="1: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2" x14ac:dyDescent="0.2"/>
    <row r="5" spans="1:34" ht="13.2" x14ac:dyDescent="0.2"/>
    <row r="6" spans="1:34" ht="13.2" x14ac:dyDescent="0.2"/>
    <row r="7" spans="1:34" ht="13.2" x14ac:dyDescent="0.2"/>
    <row r="8" spans="1:34" ht="13.2" x14ac:dyDescent="0.2"/>
    <row r="9" spans="1:34" ht="13.2" x14ac:dyDescent="0.2">
      <c r="AH9" s="25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474</v>
      </c>
    </row>
  </sheetData>
  <sheetProtection algorithmName="SHA-512" hashValue="pxLU+faJ/qErbisC/3i4FfxTLe2ZMrDWcCjgaudVpZfcvA1vwiv26sfTQlyyCjcB7J79G1GEIj3IqtWbjsPfbg==" saltValue="S7Jc/u/UPBXeEvTLGwra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D0DD8-9FDE-4669-93D1-9449EDBD1933}">
  <sheetPr>
    <pageSetUpPr fitToPage="1"/>
  </sheetPr>
  <dimension ref="A1:DR125"/>
  <sheetViews>
    <sheetView showGridLines="0" topLeftCell="T1" zoomScaleNormal="100" zoomScaleSheetLayoutView="55" workbookViewId="0">
      <selection activeCell="BY16" sqref="BY16"/>
    </sheetView>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2" x14ac:dyDescent="0.2">
      <c r="S2" s="257"/>
      <c r="AH2" s="257"/>
    </row>
    <row r="3" spans="2: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2" x14ac:dyDescent="0.2"/>
    <row r="5" spans="2:34" ht="13.2" x14ac:dyDescent="0.2"/>
    <row r="6" spans="2:34" ht="13.2" x14ac:dyDescent="0.2"/>
    <row r="7" spans="2:34" ht="13.2" x14ac:dyDescent="0.2"/>
    <row r="8" spans="2:34" ht="13.2" x14ac:dyDescent="0.2"/>
    <row r="9" spans="2:34" ht="13.2" x14ac:dyDescent="0.2">
      <c r="AH9" s="25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c r="AG59" s="257"/>
      <c r="AH59" s="257"/>
    </row>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474</v>
      </c>
    </row>
  </sheetData>
  <sheetProtection algorithmName="SHA-512" hashValue="JNQkTv3z1Lvy/bZEbf/S/FBwcnCBwfw1OeLUeBk++w59oS5kNsNuTETHwdToDtSyXwpnsjGG4Z4FarldBgmzgA==" saltValue="983jH3vCEo70qAYuu15p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55444</v>
      </c>
      <c r="E3" s="154"/>
      <c r="F3" s="155">
        <v>66343</v>
      </c>
      <c r="G3" s="156"/>
      <c r="H3" s="157"/>
    </row>
    <row r="4" spans="1:8" x14ac:dyDescent="0.2">
      <c r="A4" s="158"/>
      <c r="B4" s="159"/>
      <c r="C4" s="160"/>
      <c r="D4" s="161">
        <v>27288</v>
      </c>
      <c r="E4" s="162"/>
      <c r="F4" s="163">
        <v>34529</v>
      </c>
      <c r="G4" s="164"/>
      <c r="H4" s="165"/>
    </row>
    <row r="5" spans="1:8" x14ac:dyDescent="0.2">
      <c r="A5" s="146" t="s">
        <v>518</v>
      </c>
      <c r="B5" s="151"/>
      <c r="C5" s="152"/>
      <c r="D5" s="153">
        <v>59145</v>
      </c>
      <c r="E5" s="154"/>
      <c r="F5" s="155">
        <v>56416</v>
      </c>
      <c r="G5" s="156"/>
      <c r="H5" s="157"/>
    </row>
    <row r="6" spans="1:8" x14ac:dyDescent="0.2">
      <c r="A6" s="158"/>
      <c r="B6" s="159"/>
      <c r="C6" s="160"/>
      <c r="D6" s="161">
        <v>25921</v>
      </c>
      <c r="E6" s="162"/>
      <c r="F6" s="163">
        <v>32623</v>
      </c>
      <c r="G6" s="164"/>
      <c r="H6" s="165"/>
    </row>
    <row r="7" spans="1:8" x14ac:dyDescent="0.2">
      <c r="A7" s="146" t="s">
        <v>519</v>
      </c>
      <c r="B7" s="151"/>
      <c r="C7" s="152"/>
      <c r="D7" s="153">
        <v>74345</v>
      </c>
      <c r="E7" s="154"/>
      <c r="F7" s="155">
        <v>49217</v>
      </c>
      <c r="G7" s="156"/>
      <c r="H7" s="157"/>
    </row>
    <row r="8" spans="1:8" x14ac:dyDescent="0.2">
      <c r="A8" s="158"/>
      <c r="B8" s="159"/>
      <c r="C8" s="160"/>
      <c r="D8" s="161">
        <v>35168</v>
      </c>
      <c r="E8" s="162"/>
      <c r="F8" s="163">
        <v>27232</v>
      </c>
      <c r="G8" s="164"/>
      <c r="H8" s="165"/>
    </row>
    <row r="9" spans="1:8" x14ac:dyDescent="0.2">
      <c r="A9" s="146" t="s">
        <v>520</v>
      </c>
      <c r="B9" s="151"/>
      <c r="C9" s="152"/>
      <c r="D9" s="153">
        <v>47046</v>
      </c>
      <c r="E9" s="154"/>
      <c r="F9" s="155">
        <v>49211</v>
      </c>
      <c r="G9" s="156"/>
      <c r="H9" s="157"/>
    </row>
    <row r="10" spans="1:8" x14ac:dyDescent="0.2">
      <c r="A10" s="158"/>
      <c r="B10" s="159"/>
      <c r="C10" s="160"/>
      <c r="D10" s="161">
        <v>26522</v>
      </c>
      <c r="E10" s="162"/>
      <c r="F10" s="163">
        <v>28367</v>
      </c>
      <c r="G10" s="164"/>
      <c r="H10" s="165"/>
    </row>
    <row r="11" spans="1:8" x14ac:dyDescent="0.2">
      <c r="A11" s="146" t="s">
        <v>521</v>
      </c>
      <c r="B11" s="151"/>
      <c r="C11" s="152"/>
      <c r="D11" s="153">
        <v>91047</v>
      </c>
      <c r="E11" s="154"/>
      <c r="F11" s="155">
        <v>51738</v>
      </c>
      <c r="G11" s="156"/>
      <c r="H11" s="157"/>
    </row>
    <row r="12" spans="1:8" x14ac:dyDescent="0.2">
      <c r="A12" s="158"/>
      <c r="B12" s="159"/>
      <c r="C12" s="166"/>
      <c r="D12" s="161">
        <v>41959</v>
      </c>
      <c r="E12" s="162"/>
      <c r="F12" s="163">
        <v>30360</v>
      </c>
      <c r="G12" s="164"/>
      <c r="H12" s="165"/>
    </row>
    <row r="13" spans="1:8" x14ac:dyDescent="0.2">
      <c r="A13" s="146"/>
      <c r="B13" s="151"/>
      <c r="C13" s="167"/>
      <c r="D13" s="168">
        <v>65405</v>
      </c>
      <c r="E13" s="169"/>
      <c r="F13" s="170">
        <v>54585</v>
      </c>
      <c r="G13" s="171"/>
      <c r="H13" s="157"/>
    </row>
    <row r="14" spans="1:8" x14ac:dyDescent="0.2">
      <c r="A14" s="158"/>
      <c r="B14" s="159"/>
      <c r="C14" s="160"/>
      <c r="D14" s="161">
        <v>31372</v>
      </c>
      <c r="E14" s="162"/>
      <c r="F14" s="163">
        <v>30622</v>
      </c>
      <c r="G14" s="164"/>
      <c r="H14" s="165"/>
    </row>
    <row r="17" spans="1:11" x14ac:dyDescent="0.2">
      <c r="A17" s="142" t="s">
        <v>51</v>
      </c>
    </row>
    <row r="18" spans="1:11" x14ac:dyDescent="0.2">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2">
      <c r="A19" s="172" t="s">
        <v>52</v>
      </c>
      <c r="B19" s="172">
        <f>ROUND(VALUE(SUBSTITUTE(実質収支比率等に係る経年分析!F$48,"▲","-")),2)</f>
        <v>11.01</v>
      </c>
      <c r="C19" s="172">
        <f>ROUND(VALUE(SUBSTITUTE(実質収支比率等に係る経年分析!G$48,"▲","-")),2)</f>
        <v>13.04</v>
      </c>
      <c r="D19" s="172">
        <f>ROUND(VALUE(SUBSTITUTE(実質収支比率等に係る経年分析!H$48,"▲","-")),2)</f>
        <v>15.36</v>
      </c>
      <c r="E19" s="172">
        <f>ROUND(VALUE(SUBSTITUTE(実質収支比率等に係る経年分析!I$48,"▲","-")),2)</f>
        <v>10.65</v>
      </c>
      <c r="F19" s="172">
        <f>ROUND(VALUE(SUBSTITUTE(実質収支比率等に係る経年分析!J$48,"▲","-")),2)</f>
        <v>11.7</v>
      </c>
    </row>
    <row r="20" spans="1:11" x14ac:dyDescent="0.2">
      <c r="A20" s="172" t="s">
        <v>53</v>
      </c>
      <c r="B20" s="172">
        <f>ROUND(VALUE(SUBSTITUTE(実質収支比率等に係る経年分析!F$47,"▲","-")),2)</f>
        <v>40.32</v>
      </c>
      <c r="C20" s="172">
        <f>ROUND(VALUE(SUBSTITUTE(実質収支比率等に係る経年分析!G$47,"▲","-")),2)</f>
        <v>35.6</v>
      </c>
      <c r="D20" s="172">
        <f>ROUND(VALUE(SUBSTITUTE(実質収支比率等に係る経年分析!H$47,"▲","-")),2)</f>
        <v>36.700000000000003</v>
      </c>
      <c r="E20" s="172">
        <f>ROUND(VALUE(SUBSTITUTE(実質収支比率等に係る経年分析!I$47,"▲","-")),2)</f>
        <v>40.01</v>
      </c>
      <c r="F20" s="172">
        <f>ROUND(VALUE(SUBSTITUTE(実質収支比率等に係る経年分析!J$47,"▲","-")),2)</f>
        <v>40.03</v>
      </c>
    </row>
    <row r="21" spans="1:11" x14ac:dyDescent="0.2">
      <c r="A21" s="172" t="s">
        <v>54</v>
      </c>
      <c r="B21" s="172">
        <f>IF(ISNUMBER(VALUE(SUBSTITUTE(実質収支比率等に係る経年分析!F$49,"▲","-"))),ROUND(VALUE(SUBSTITUTE(実質収支比率等に係る経年分析!F$49,"▲","-")),2),NA())</f>
        <v>-0.7</v>
      </c>
      <c r="C21" s="172">
        <f>IF(ISNUMBER(VALUE(SUBSTITUTE(実質収支比率等に係る経年分析!G$49,"▲","-"))),ROUND(VALUE(SUBSTITUTE(実質収支比率等に係る経年分析!G$49,"▲","-")),2),NA())</f>
        <v>-1.67</v>
      </c>
      <c r="D21" s="172">
        <f>IF(ISNUMBER(VALUE(SUBSTITUTE(実質収支比率等に係る経年分析!H$49,"▲","-"))),ROUND(VALUE(SUBSTITUTE(実質収支比率等に係る経年分析!H$49,"▲","-")),2),NA())</f>
        <v>5.95</v>
      </c>
      <c r="E21" s="172">
        <f>IF(ISNUMBER(VALUE(SUBSTITUTE(実質収支比率等に係る経年分析!I$49,"▲","-"))),ROUND(VALUE(SUBSTITUTE(実質収支比率等に係る経年分析!I$49,"▲","-")),2),NA())</f>
        <v>-2.7</v>
      </c>
      <c r="F21" s="172">
        <f>IF(ISNUMBER(VALUE(SUBSTITUTE(実質収支比率等に係る経年分析!J$49,"▲","-"))),ROUND(VALUE(SUBSTITUTE(実質収支比率等に係る経年分析!J$49,"▲","-")),2),NA())</f>
        <v>2.0299999999999998</v>
      </c>
    </row>
    <row r="24" spans="1:11" x14ac:dyDescent="0.2">
      <c r="A24" s="142" t="s">
        <v>55</v>
      </c>
    </row>
    <row r="25" spans="1:11" x14ac:dyDescent="0.2">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2">
      <c r="A26" s="173"/>
      <c r="B26" s="173" t="s">
        <v>56</v>
      </c>
      <c r="C26" s="173" t="s">
        <v>57</v>
      </c>
      <c r="D26" s="173" t="s">
        <v>56</v>
      </c>
      <c r="E26" s="173" t="s">
        <v>57</v>
      </c>
      <c r="F26" s="173" t="s">
        <v>56</v>
      </c>
      <c r="G26" s="173" t="s">
        <v>57</v>
      </c>
      <c r="H26" s="173" t="s">
        <v>56</v>
      </c>
      <c r="I26" s="173" t="s">
        <v>57</v>
      </c>
      <c r="J26" s="173" t="s">
        <v>56</v>
      </c>
      <c r="K26" s="173" t="s">
        <v>57</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1.99</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2">
      <c r="A31" s="173" t="str">
        <f>IF(連結実質赤字比率に係る赤字・黒字の構成分析!C$39="",NA(),連結実質赤字比率に係る赤字・黒字の構成分析!C$39)</f>
        <v>後期高齢者医療事業特別会計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0.14000000000000001</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0.16</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0.25</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0.18</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0.19</v>
      </c>
    </row>
    <row r="32" spans="1:11" x14ac:dyDescent="0.2">
      <c r="A32" s="173" t="str">
        <f>IF(連結実質赤字比率に係る赤字・黒字の構成分析!C$38="",NA(),連結実質赤字比率に係る赤字・黒字の構成分析!C$38)</f>
        <v>国民健康保険事業特別会計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5.21</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3.97</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2.74</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0.98</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0.56999999999999995</v>
      </c>
    </row>
    <row r="33" spans="1:16" x14ac:dyDescent="0.2">
      <c r="A33" s="173" t="str">
        <f>IF(連結実質赤字比率に係る赤字・黒字の構成分析!C$37="",NA(),連結実質赤字比率に係る赤字・黒字の構成分析!C$37)</f>
        <v>介護保険事業特別会計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0.53</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0.64</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0.84</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1.08</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1.05</v>
      </c>
    </row>
    <row r="34" spans="1:16" x14ac:dyDescent="0.2">
      <c r="A34" s="173" t="str">
        <f>IF(連結実質赤字比率に係る赤字・黒字の構成分析!C$36="",NA(),連結実質赤字比率に係る赤字・黒字の構成分析!C$36)</f>
        <v>下水道事業会計</v>
      </c>
      <c r="B34" s="173" t="e">
        <f>IF(ROUND(VALUE(SUBSTITUTE(連結実質赤字比率に係る赤字・黒字の構成分析!F$36,"▲", "-")), 2) &lt; 0, ABS(ROUND(VALUE(SUBSTITUTE(連結実質赤字比率に係る赤字・黒字の構成分析!F$36,"▲", "-")), 2)), NA())</f>
        <v>#VALUE!</v>
      </c>
      <c r="C34" s="173" t="e">
        <f>IF(ROUND(VALUE(SUBSTITUTE(連結実質赤字比率に係る赤字・黒字の構成分析!F$36,"▲", "-")), 2) &gt;= 0, ABS(ROUND(VALUE(SUBSTITUTE(連結実質赤字比率に係る赤字・黒字の構成分析!F$36,"▲", "-")), 2)), NA())</f>
        <v>#VALUE!</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0.69</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1.1499999999999999</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1.48</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1.8</v>
      </c>
    </row>
    <row r="35" spans="1:16" x14ac:dyDescent="0.2">
      <c r="A35" s="173" t="str">
        <f>IF(連結実質赤字比率に係る赤字・黒字の構成分析!C$35="",NA(),連結実質赤字比率に係る赤字・黒字の構成分析!C$35)</f>
        <v>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6.96</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7.33</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7.76</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6.2</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5.57</v>
      </c>
    </row>
    <row r="36" spans="1:16" x14ac:dyDescent="0.2">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11</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13.03</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15.36</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10.65</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11.7</v>
      </c>
    </row>
    <row r="39" spans="1:16" x14ac:dyDescent="0.2">
      <c r="A39" s="142" t="s">
        <v>58</v>
      </c>
    </row>
    <row r="40" spans="1:16" x14ac:dyDescent="0.2">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2">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2">
      <c r="A42" s="174" t="s">
        <v>61</v>
      </c>
      <c r="B42" s="174"/>
      <c r="C42" s="174"/>
      <c r="D42" s="174">
        <f>'実質公債費比率（分子）の構造'!K$52</f>
        <v>4891</v>
      </c>
      <c r="E42" s="174"/>
      <c r="F42" s="174"/>
      <c r="G42" s="174">
        <f>'実質公債費比率（分子）の構造'!L$52</f>
        <v>4904</v>
      </c>
      <c r="H42" s="174"/>
      <c r="I42" s="174"/>
      <c r="J42" s="174">
        <f>'実質公債費比率（分子）の構造'!M$52</f>
        <v>4876</v>
      </c>
      <c r="K42" s="174"/>
      <c r="L42" s="174"/>
      <c r="M42" s="174">
        <f>'実質公債費比率（分子）の構造'!N$52</f>
        <v>4638</v>
      </c>
      <c r="N42" s="174"/>
      <c r="O42" s="174"/>
      <c r="P42" s="174">
        <f>'実質公債費比率（分子）の構造'!O$52</f>
        <v>4442</v>
      </c>
    </row>
    <row r="43" spans="1:16" x14ac:dyDescent="0.2">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62</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2">
      <c r="A45" s="174" t="s">
        <v>63</v>
      </c>
      <c r="B45" s="174" t="str">
        <f>'実質公債費比率（分子）の構造'!K$49</f>
        <v>-</v>
      </c>
      <c r="C45" s="174"/>
      <c r="D45" s="174"/>
      <c r="E45" s="174" t="str">
        <f>'実質公債費比率（分子）の構造'!L$49</f>
        <v>-</v>
      </c>
      <c r="F45" s="174"/>
      <c r="G45" s="174"/>
      <c r="H45" s="174" t="str">
        <f>'実質公債費比率（分子）の構造'!M$49</f>
        <v>-</v>
      </c>
      <c r="I45" s="174"/>
      <c r="J45" s="174"/>
      <c r="K45" s="174" t="str">
        <f>'実質公債費比率（分子）の構造'!N$49</f>
        <v>-</v>
      </c>
      <c r="L45" s="174"/>
      <c r="M45" s="174"/>
      <c r="N45" s="174" t="str">
        <f>'実質公債費比率（分子）の構造'!O$49</f>
        <v>-</v>
      </c>
      <c r="O45" s="174"/>
      <c r="P45" s="174"/>
    </row>
    <row r="46" spans="1:16" x14ac:dyDescent="0.2">
      <c r="A46" s="174" t="s">
        <v>64</v>
      </c>
      <c r="B46" s="174">
        <f>'実質公債費比率（分子）の構造'!K$48</f>
        <v>594</v>
      </c>
      <c r="C46" s="174"/>
      <c r="D46" s="174"/>
      <c r="E46" s="174">
        <f>'実質公債費比率（分子）の構造'!L$48</f>
        <v>617</v>
      </c>
      <c r="F46" s="174"/>
      <c r="G46" s="174"/>
      <c r="H46" s="174">
        <f>'実質公債費比率（分子）の構造'!M$48</f>
        <v>593</v>
      </c>
      <c r="I46" s="174"/>
      <c r="J46" s="174"/>
      <c r="K46" s="174">
        <f>'実質公債費比率（分子）の構造'!N$48</f>
        <v>579</v>
      </c>
      <c r="L46" s="174"/>
      <c r="M46" s="174"/>
      <c r="N46" s="174">
        <f>'実質公債費比率（分子）の構造'!O$48</f>
        <v>639</v>
      </c>
      <c r="O46" s="174"/>
      <c r="P46" s="174"/>
    </row>
    <row r="47" spans="1:16" x14ac:dyDescent="0.2">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66</v>
      </c>
      <c r="B49" s="174">
        <f>'実質公債費比率（分子）の構造'!K$45</f>
        <v>4219</v>
      </c>
      <c r="C49" s="174"/>
      <c r="D49" s="174"/>
      <c r="E49" s="174">
        <f>'実質公債費比率（分子）の構造'!L$45</f>
        <v>5977</v>
      </c>
      <c r="F49" s="174"/>
      <c r="G49" s="174"/>
      <c r="H49" s="174">
        <f>'実質公債費比率（分子）の構造'!M$45</f>
        <v>5575</v>
      </c>
      <c r="I49" s="174"/>
      <c r="J49" s="174"/>
      <c r="K49" s="174">
        <f>'実質公債費比率（分子）の構造'!N$45</f>
        <v>5405</v>
      </c>
      <c r="L49" s="174"/>
      <c r="M49" s="174"/>
      <c r="N49" s="174">
        <f>'実質公債費比率（分子）の構造'!O$45</f>
        <v>4853</v>
      </c>
      <c r="O49" s="174"/>
      <c r="P49" s="174"/>
    </row>
    <row r="50" spans="1:16" x14ac:dyDescent="0.2">
      <c r="A50" s="174" t="s">
        <v>67</v>
      </c>
      <c r="B50" s="174" t="e">
        <f>NA()</f>
        <v>#N/A</v>
      </c>
      <c r="C50" s="174">
        <f>IF(ISNUMBER('実質公債費比率（分子）の構造'!K$53),'実質公債費比率（分子）の構造'!K$53,NA())</f>
        <v>-78</v>
      </c>
      <c r="D50" s="174" t="e">
        <f>NA()</f>
        <v>#N/A</v>
      </c>
      <c r="E50" s="174" t="e">
        <f>NA()</f>
        <v>#N/A</v>
      </c>
      <c r="F50" s="174">
        <f>IF(ISNUMBER('実質公債費比率（分子）の構造'!L$53),'実質公債費比率（分子）の構造'!L$53,NA())</f>
        <v>1690</v>
      </c>
      <c r="G50" s="174" t="e">
        <f>NA()</f>
        <v>#N/A</v>
      </c>
      <c r="H50" s="174" t="e">
        <f>NA()</f>
        <v>#N/A</v>
      </c>
      <c r="I50" s="174">
        <f>IF(ISNUMBER('実質公債費比率（分子）の構造'!M$53),'実質公債費比率（分子）の構造'!M$53,NA())</f>
        <v>1292</v>
      </c>
      <c r="J50" s="174" t="e">
        <f>NA()</f>
        <v>#N/A</v>
      </c>
      <c r="K50" s="174" t="e">
        <f>NA()</f>
        <v>#N/A</v>
      </c>
      <c r="L50" s="174">
        <f>IF(ISNUMBER('実質公債費比率（分子）の構造'!N$53),'実質公債費比率（分子）の構造'!N$53,NA())</f>
        <v>1346</v>
      </c>
      <c r="M50" s="174" t="e">
        <f>NA()</f>
        <v>#N/A</v>
      </c>
      <c r="N50" s="174" t="e">
        <f>NA()</f>
        <v>#N/A</v>
      </c>
      <c r="O50" s="174">
        <f>IF(ISNUMBER('実質公債費比率（分子）の構造'!O$53),'実質公債費比率（分子）の構造'!O$53,NA())</f>
        <v>1050</v>
      </c>
      <c r="P50" s="174" t="e">
        <f>NA()</f>
        <v>#N/A</v>
      </c>
    </row>
    <row r="53" spans="1:16" x14ac:dyDescent="0.2">
      <c r="A53" s="142" t="s">
        <v>68</v>
      </c>
    </row>
    <row r="54" spans="1:16" x14ac:dyDescent="0.2">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2">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2">
      <c r="A56" s="173" t="s">
        <v>43</v>
      </c>
      <c r="B56" s="173"/>
      <c r="C56" s="173"/>
      <c r="D56" s="173">
        <f>'将来負担比率（分子）の構造'!I$52</f>
        <v>40589</v>
      </c>
      <c r="E56" s="173"/>
      <c r="F56" s="173"/>
      <c r="G56" s="173">
        <f>'将来負担比率（分子）の構造'!J$52</f>
        <v>39780</v>
      </c>
      <c r="H56" s="173"/>
      <c r="I56" s="173"/>
      <c r="J56" s="173">
        <f>'将来負担比率（分子）の構造'!K$52</f>
        <v>39581</v>
      </c>
      <c r="K56" s="173"/>
      <c r="L56" s="173"/>
      <c r="M56" s="173">
        <f>'将来負担比率（分子）の構造'!L$52</f>
        <v>38246</v>
      </c>
      <c r="N56" s="173"/>
      <c r="O56" s="173"/>
      <c r="P56" s="173">
        <f>'将来負担比率（分子）の構造'!M$52</f>
        <v>37951</v>
      </c>
    </row>
    <row r="57" spans="1:16" x14ac:dyDescent="0.2">
      <c r="A57" s="173" t="s">
        <v>42</v>
      </c>
      <c r="B57" s="173"/>
      <c r="C57" s="173"/>
      <c r="D57" s="173">
        <f>'将来負担比率（分子）の構造'!I$51</f>
        <v>18423</v>
      </c>
      <c r="E57" s="173"/>
      <c r="F57" s="173"/>
      <c r="G57" s="173">
        <f>'将来負担比率（分子）の構造'!J$51</f>
        <v>18951</v>
      </c>
      <c r="H57" s="173"/>
      <c r="I57" s="173"/>
      <c r="J57" s="173">
        <f>'将来負担比率（分子）の構造'!K$51</f>
        <v>19449</v>
      </c>
      <c r="K57" s="173"/>
      <c r="L57" s="173"/>
      <c r="M57" s="173">
        <f>'将来負担比率（分子）の構造'!L$51</f>
        <v>19518</v>
      </c>
      <c r="N57" s="173"/>
      <c r="O57" s="173"/>
      <c r="P57" s="173">
        <f>'将来負担比率（分子）の構造'!M$51</f>
        <v>21661</v>
      </c>
    </row>
    <row r="58" spans="1:16" x14ac:dyDescent="0.2">
      <c r="A58" s="173" t="s">
        <v>41</v>
      </c>
      <c r="B58" s="173"/>
      <c r="C58" s="173"/>
      <c r="D58" s="173">
        <f>'将来負担比率（分子）の構造'!I$50</f>
        <v>30498</v>
      </c>
      <c r="E58" s="173"/>
      <c r="F58" s="173"/>
      <c r="G58" s="173">
        <f>'将来負担比率（分子）の構造'!J$50</f>
        <v>28286</v>
      </c>
      <c r="H58" s="173"/>
      <c r="I58" s="173"/>
      <c r="J58" s="173">
        <f>'将来負担比率（分子）の構造'!K$50</f>
        <v>28075</v>
      </c>
      <c r="K58" s="173"/>
      <c r="L58" s="173"/>
      <c r="M58" s="173">
        <f>'将来負担比率（分子）の構造'!L$50</f>
        <v>29599</v>
      </c>
      <c r="N58" s="173"/>
      <c r="O58" s="173"/>
      <c r="P58" s="173">
        <f>'将来負担比率（分子）の構造'!M$50</f>
        <v>27715</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f>'将来負担比率（分子）の構造'!I$46</f>
        <v>1209</v>
      </c>
      <c r="C61" s="173"/>
      <c r="D61" s="173"/>
      <c r="E61" s="173">
        <f>'将来負担比率（分子）の構造'!J$46</f>
        <v>1719</v>
      </c>
      <c r="F61" s="173"/>
      <c r="G61" s="173"/>
      <c r="H61" s="173">
        <f>'将来負担比率（分子）の構造'!K$46</f>
        <v>1864</v>
      </c>
      <c r="I61" s="173"/>
      <c r="J61" s="173"/>
      <c r="K61" s="173">
        <f>'将来負担比率（分子）の構造'!L$46</f>
        <v>2081</v>
      </c>
      <c r="L61" s="173"/>
      <c r="M61" s="173"/>
      <c r="N61" s="173" t="str">
        <f>'将来負担比率（分子）の構造'!M$46</f>
        <v>-</v>
      </c>
      <c r="O61" s="173"/>
      <c r="P61" s="173"/>
    </row>
    <row r="62" spans="1:16" x14ac:dyDescent="0.2">
      <c r="A62" s="173" t="s">
        <v>35</v>
      </c>
      <c r="B62" s="173">
        <f>'将来負担比率（分子）の構造'!I$45</f>
        <v>6855</v>
      </c>
      <c r="C62" s="173"/>
      <c r="D62" s="173"/>
      <c r="E62" s="173">
        <f>'将来負担比率（分子）の構造'!J$45</f>
        <v>6810</v>
      </c>
      <c r="F62" s="173"/>
      <c r="G62" s="173"/>
      <c r="H62" s="173">
        <f>'将来負担比率（分子）の構造'!K$45</f>
        <v>6749</v>
      </c>
      <c r="I62" s="173"/>
      <c r="J62" s="173"/>
      <c r="K62" s="173">
        <f>'将来負担比率（分子）の構造'!L$45</f>
        <v>6639</v>
      </c>
      <c r="L62" s="173"/>
      <c r="M62" s="173"/>
      <c r="N62" s="173">
        <f>'将来負担比率（分子）の構造'!M$45</f>
        <v>6589</v>
      </c>
      <c r="O62" s="173"/>
      <c r="P62" s="173"/>
    </row>
    <row r="63" spans="1:16" x14ac:dyDescent="0.2">
      <c r="A63" s="173" t="s">
        <v>34</v>
      </c>
      <c r="B63" s="173" t="str">
        <f>'将来負担比率（分子）の構造'!I$44</f>
        <v>-</v>
      </c>
      <c r="C63" s="173"/>
      <c r="D63" s="173"/>
      <c r="E63" s="173" t="str">
        <f>'将来負担比率（分子）の構造'!J$44</f>
        <v>-</v>
      </c>
      <c r="F63" s="173"/>
      <c r="G63" s="173"/>
      <c r="H63" s="173" t="str">
        <f>'将来負担比率（分子）の構造'!K$44</f>
        <v>-</v>
      </c>
      <c r="I63" s="173"/>
      <c r="J63" s="173"/>
      <c r="K63" s="173" t="str">
        <f>'将来負担比率（分子）の構造'!L$44</f>
        <v>-</v>
      </c>
      <c r="L63" s="173"/>
      <c r="M63" s="173"/>
      <c r="N63" s="173" t="str">
        <f>'将来負担比率（分子）の構造'!M$44</f>
        <v>-</v>
      </c>
      <c r="O63" s="173"/>
      <c r="P63" s="173"/>
    </row>
    <row r="64" spans="1:16" x14ac:dyDescent="0.2">
      <c r="A64" s="173" t="s">
        <v>33</v>
      </c>
      <c r="B64" s="173">
        <f>'将来負担比率（分子）の構造'!I$43</f>
        <v>10704</v>
      </c>
      <c r="C64" s="173"/>
      <c r="D64" s="173"/>
      <c r="E64" s="173">
        <f>'将来負担比率（分子）の構造'!J$43</f>
        <v>10489</v>
      </c>
      <c r="F64" s="173"/>
      <c r="G64" s="173"/>
      <c r="H64" s="173">
        <f>'将来負担比率（分子）の構造'!K$43</f>
        <v>9722</v>
      </c>
      <c r="I64" s="173"/>
      <c r="J64" s="173"/>
      <c r="K64" s="173">
        <f>'将来負担比率（分子）の構造'!L$43</f>
        <v>9694</v>
      </c>
      <c r="L64" s="173"/>
      <c r="M64" s="173"/>
      <c r="N64" s="173">
        <f>'将来負担比率（分子）の構造'!M$43</f>
        <v>9094</v>
      </c>
      <c r="O64" s="173"/>
      <c r="P64" s="173"/>
    </row>
    <row r="65" spans="1:16" x14ac:dyDescent="0.2">
      <c r="A65" s="173" t="s">
        <v>32</v>
      </c>
      <c r="B65" s="173">
        <f>'将来負担比率（分子）の構造'!I$42</f>
        <v>403</v>
      </c>
      <c r="C65" s="173"/>
      <c r="D65" s="173"/>
      <c r="E65" s="173">
        <f>'将来負担比率（分子）の構造'!J$42</f>
        <v>438</v>
      </c>
      <c r="F65" s="173"/>
      <c r="G65" s="173"/>
      <c r="H65" s="173">
        <f>'将来負担比率（分子）の構造'!K$42</f>
        <v>417</v>
      </c>
      <c r="I65" s="173"/>
      <c r="J65" s="173"/>
      <c r="K65" s="173">
        <f>'将来負担比率（分子）の構造'!L$42</f>
        <v>586</v>
      </c>
      <c r="L65" s="173"/>
      <c r="M65" s="173"/>
      <c r="N65" s="173">
        <f>'将来負担比率（分子）の構造'!M$42</f>
        <v>497</v>
      </c>
      <c r="O65" s="173"/>
      <c r="P65" s="173"/>
    </row>
    <row r="66" spans="1:16" x14ac:dyDescent="0.2">
      <c r="A66" s="173" t="s">
        <v>31</v>
      </c>
      <c r="B66" s="173">
        <f>'将来負担比率（分子）の構造'!I$41</f>
        <v>27470</v>
      </c>
      <c r="C66" s="173"/>
      <c r="D66" s="173"/>
      <c r="E66" s="173">
        <f>'将来負担比率（分子）の構造'!J$41</f>
        <v>25326</v>
      </c>
      <c r="F66" s="173"/>
      <c r="G66" s="173"/>
      <c r="H66" s="173">
        <f>'将来負担比率（分子）の構造'!K$41</f>
        <v>24317</v>
      </c>
      <c r="I66" s="173"/>
      <c r="J66" s="173"/>
      <c r="K66" s="173">
        <f>'将来負担比率（分子）の構造'!L$41</f>
        <v>21841</v>
      </c>
      <c r="L66" s="173"/>
      <c r="M66" s="173"/>
      <c r="N66" s="173">
        <f>'将来負担比率（分子）の構造'!M$41</f>
        <v>22211</v>
      </c>
      <c r="O66" s="173"/>
      <c r="P66" s="173"/>
    </row>
    <row r="67" spans="1:16" x14ac:dyDescent="0.2">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2">
      <c r="A70" s="175" t="s">
        <v>72</v>
      </c>
      <c r="B70" s="175"/>
      <c r="C70" s="175"/>
      <c r="D70" s="175"/>
      <c r="E70" s="175"/>
      <c r="F70" s="175"/>
    </row>
    <row r="71" spans="1:16" x14ac:dyDescent="0.2">
      <c r="A71" s="176"/>
      <c r="B71" s="176" t="str">
        <f>基金残高に係る経年分析!F54</f>
        <v>R03</v>
      </c>
      <c r="C71" s="176" t="str">
        <f>基金残高に係る経年分析!G54</f>
        <v>R04</v>
      </c>
      <c r="D71" s="176" t="str">
        <f>基金残高に係る経年分析!H54</f>
        <v>R05</v>
      </c>
    </row>
    <row r="72" spans="1:16" x14ac:dyDescent="0.2">
      <c r="A72" s="176" t="s">
        <v>73</v>
      </c>
      <c r="B72" s="177">
        <f>基金残高に係る経年分析!F55</f>
        <v>11019</v>
      </c>
      <c r="C72" s="177">
        <f>基金残高に係る経年分析!G55</f>
        <v>11720</v>
      </c>
      <c r="D72" s="177">
        <f>基金残高に係る経年分析!H55</f>
        <v>11953</v>
      </c>
    </row>
    <row r="73" spans="1:16" x14ac:dyDescent="0.2">
      <c r="A73" s="176" t="s">
        <v>74</v>
      </c>
      <c r="B73" s="177">
        <f>基金残高に係る経年分析!F56</f>
        <v>6062</v>
      </c>
      <c r="C73" s="177">
        <f>基金残高に係る経年分析!G56</f>
        <v>5782</v>
      </c>
      <c r="D73" s="177">
        <f>基金残高に係る経年分析!H56</f>
        <v>5102</v>
      </c>
    </row>
    <row r="74" spans="1:16" x14ac:dyDescent="0.2">
      <c r="A74" s="176" t="s">
        <v>75</v>
      </c>
      <c r="B74" s="177">
        <f>基金残高に係る経年分析!F57</f>
        <v>8899</v>
      </c>
      <c r="C74" s="177">
        <f>基金残高に係る経年分析!G57</f>
        <v>10074</v>
      </c>
      <c r="D74" s="177">
        <f>基金残高に係る経年分析!H57</f>
        <v>9060</v>
      </c>
    </row>
  </sheetData>
  <sheetProtection algorithmName="SHA-512" hashValue="Q2+tKKa6dLQ+yazgxilyHLJrFwLreuYCHYRXRVWzHTVHiQCg3MvaNmw0yNiEyn4k7wl6dtZtyZPAP1FsXRb2QQ==" saltValue="DENHKqTDjcZGP0QKcezsM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4" customWidth="1"/>
    <col min="134" max="143" width="1.66406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15" t="s">
        <v>202</v>
      </c>
      <c r="DI1" s="716"/>
      <c r="DJ1" s="716"/>
      <c r="DK1" s="716"/>
      <c r="DL1" s="716"/>
      <c r="DM1" s="716"/>
      <c r="DN1" s="717"/>
      <c r="DO1" s="212"/>
      <c r="DP1" s="715" t="s">
        <v>203</v>
      </c>
      <c r="DQ1" s="716"/>
      <c r="DR1" s="716"/>
      <c r="DS1" s="716"/>
      <c r="DT1" s="716"/>
      <c r="DU1" s="716"/>
      <c r="DV1" s="716"/>
      <c r="DW1" s="716"/>
      <c r="DX1" s="716"/>
      <c r="DY1" s="716"/>
      <c r="DZ1" s="716"/>
      <c r="EA1" s="716"/>
      <c r="EB1" s="716"/>
      <c r="EC1" s="717"/>
      <c r="ED1" s="211"/>
      <c r="EE1" s="211"/>
      <c r="EF1" s="211"/>
      <c r="EG1" s="211"/>
      <c r="EH1" s="211"/>
      <c r="EI1" s="211"/>
      <c r="EJ1" s="211"/>
      <c r="EK1" s="211"/>
      <c r="EL1" s="211"/>
      <c r="EM1" s="211"/>
    </row>
    <row r="2" spans="2:143" ht="22.5" customHeight="1" x14ac:dyDescent="0.2">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71" t="s">
        <v>205</v>
      </c>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672"/>
      <c r="AJ3" s="672"/>
      <c r="AK3" s="672"/>
      <c r="AL3" s="672"/>
      <c r="AM3" s="672"/>
      <c r="AN3" s="672"/>
      <c r="AO3" s="672"/>
      <c r="AP3" s="671" t="s">
        <v>206</v>
      </c>
      <c r="AQ3" s="672"/>
      <c r="AR3" s="672"/>
      <c r="AS3" s="672"/>
      <c r="AT3" s="672"/>
      <c r="AU3" s="672"/>
      <c r="AV3" s="672"/>
      <c r="AW3" s="672"/>
      <c r="AX3" s="672"/>
      <c r="AY3" s="672"/>
      <c r="AZ3" s="672"/>
      <c r="BA3" s="672"/>
      <c r="BB3" s="672"/>
      <c r="BC3" s="672"/>
      <c r="BD3" s="672"/>
      <c r="BE3" s="672"/>
      <c r="BF3" s="672"/>
      <c r="BG3" s="672"/>
      <c r="BH3" s="672"/>
      <c r="BI3" s="672"/>
      <c r="BJ3" s="672"/>
      <c r="BK3" s="672"/>
      <c r="BL3" s="672"/>
      <c r="BM3" s="672"/>
      <c r="BN3" s="672"/>
      <c r="BO3" s="672"/>
      <c r="BP3" s="672"/>
      <c r="BQ3" s="672"/>
      <c r="BR3" s="672"/>
      <c r="BS3" s="672"/>
      <c r="BT3" s="672"/>
      <c r="BU3" s="672"/>
      <c r="BV3" s="672"/>
      <c r="BW3" s="672"/>
      <c r="BX3" s="672"/>
      <c r="BY3" s="672"/>
      <c r="BZ3" s="672"/>
      <c r="CA3" s="672"/>
      <c r="CB3" s="673"/>
      <c r="CD3" s="671" t="s">
        <v>207</v>
      </c>
      <c r="CE3" s="672"/>
      <c r="CF3" s="672"/>
      <c r="CG3" s="672"/>
      <c r="CH3" s="672"/>
      <c r="CI3" s="672"/>
      <c r="CJ3" s="672"/>
      <c r="CK3" s="672"/>
      <c r="CL3" s="672"/>
      <c r="CM3" s="672"/>
      <c r="CN3" s="672"/>
      <c r="CO3" s="672"/>
      <c r="CP3" s="672"/>
      <c r="CQ3" s="672"/>
      <c r="CR3" s="672"/>
      <c r="CS3" s="672"/>
      <c r="CT3" s="672"/>
      <c r="CU3" s="672"/>
      <c r="CV3" s="672"/>
      <c r="CW3" s="672"/>
      <c r="CX3" s="672"/>
      <c r="CY3" s="672"/>
      <c r="CZ3" s="672"/>
      <c r="DA3" s="672"/>
      <c r="DB3" s="672"/>
      <c r="DC3" s="672"/>
      <c r="DD3" s="672"/>
      <c r="DE3" s="672"/>
      <c r="DF3" s="672"/>
      <c r="DG3" s="672"/>
      <c r="DH3" s="672"/>
      <c r="DI3" s="672"/>
      <c r="DJ3" s="672"/>
      <c r="DK3" s="672"/>
      <c r="DL3" s="672"/>
      <c r="DM3" s="672"/>
      <c r="DN3" s="672"/>
      <c r="DO3" s="672"/>
      <c r="DP3" s="672"/>
      <c r="DQ3" s="672"/>
      <c r="DR3" s="672"/>
      <c r="DS3" s="672"/>
      <c r="DT3" s="672"/>
      <c r="DU3" s="672"/>
      <c r="DV3" s="672"/>
      <c r="DW3" s="672"/>
      <c r="DX3" s="672"/>
      <c r="DY3" s="672"/>
      <c r="DZ3" s="672"/>
      <c r="EA3" s="672"/>
      <c r="EB3" s="672"/>
      <c r="EC3" s="673"/>
    </row>
    <row r="4" spans="2:143" ht="11.25" customHeight="1" x14ac:dyDescent="0.2">
      <c r="B4" s="671" t="s">
        <v>1</v>
      </c>
      <c r="C4" s="672"/>
      <c r="D4" s="672"/>
      <c r="E4" s="672"/>
      <c r="F4" s="672"/>
      <c r="G4" s="672"/>
      <c r="H4" s="672"/>
      <c r="I4" s="672"/>
      <c r="J4" s="672"/>
      <c r="K4" s="672"/>
      <c r="L4" s="672"/>
      <c r="M4" s="672"/>
      <c r="N4" s="672"/>
      <c r="O4" s="672"/>
      <c r="P4" s="672"/>
      <c r="Q4" s="673"/>
      <c r="R4" s="671" t="s">
        <v>208</v>
      </c>
      <c r="S4" s="672"/>
      <c r="T4" s="672"/>
      <c r="U4" s="672"/>
      <c r="V4" s="672"/>
      <c r="W4" s="672"/>
      <c r="X4" s="672"/>
      <c r="Y4" s="673"/>
      <c r="Z4" s="671" t="s">
        <v>209</v>
      </c>
      <c r="AA4" s="672"/>
      <c r="AB4" s="672"/>
      <c r="AC4" s="673"/>
      <c r="AD4" s="671" t="s">
        <v>210</v>
      </c>
      <c r="AE4" s="672"/>
      <c r="AF4" s="672"/>
      <c r="AG4" s="672"/>
      <c r="AH4" s="672"/>
      <c r="AI4" s="672"/>
      <c r="AJ4" s="672"/>
      <c r="AK4" s="673"/>
      <c r="AL4" s="671" t="s">
        <v>209</v>
      </c>
      <c r="AM4" s="672"/>
      <c r="AN4" s="672"/>
      <c r="AO4" s="673"/>
      <c r="AP4" s="718" t="s">
        <v>211</v>
      </c>
      <c r="AQ4" s="718"/>
      <c r="AR4" s="718"/>
      <c r="AS4" s="718"/>
      <c r="AT4" s="718"/>
      <c r="AU4" s="718"/>
      <c r="AV4" s="718"/>
      <c r="AW4" s="718"/>
      <c r="AX4" s="718"/>
      <c r="AY4" s="718"/>
      <c r="AZ4" s="718"/>
      <c r="BA4" s="718"/>
      <c r="BB4" s="718"/>
      <c r="BC4" s="718"/>
      <c r="BD4" s="718"/>
      <c r="BE4" s="718"/>
      <c r="BF4" s="718"/>
      <c r="BG4" s="718" t="s">
        <v>212</v>
      </c>
      <c r="BH4" s="718"/>
      <c r="BI4" s="718"/>
      <c r="BJ4" s="718"/>
      <c r="BK4" s="718"/>
      <c r="BL4" s="718"/>
      <c r="BM4" s="718"/>
      <c r="BN4" s="718"/>
      <c r="BO4" s="718" t="s">
        <v>209</v>
      </c>
      <c r="BP4" s="718"/>
      <c r="BQ4" s="718"/>
      <c r="BR4" s="718"/>
      <c r="BS4" s="718" t="s">
        <v>213</v>
      </c>
      <c r="BT4" s="718"/>
      <c r="BU4" s="718"/>
      <c r="BV4" s="718"/>
      <c r="BW4" s="718"/>
      <c r="BX4" s="718"/>
      <c r="BY4" s="718"/>
      <c r="BZ4" s="718"/>
      <c r="CA4" s="718"/>
      <c r="CB4" s="718"/>
      <c r="CD4" s="671" t="s">
        <v>214</v>
      </c>
      <c r="CE4" s="672"/>
      <c r="CF4" s="672"/>
      <c r="CG4" s="672"/>
      <c r="CH4" s="672"/>
      <c r="CI4" s="672"/>
      <c r="CJ4" s="672"/>
      <c r="CK4" s="672"/>
      <c r="CL4" s="672"/>
      <c r="CM4" s="672"/>
      <c r="CN4" s="672"/>
      <c r="CO4" s="672"/>
      <c r="CP4" s="672"/>
      <c r="CQ4" s="672"/>
      <c r="CR4" s="672"/>
      <c r="CS4" s="672"/>
      <c r="CT4" s="672"/>
      <c r="CU4" s="672"/>
      <c r="CV4" s="672"/>
      <c r="CW4" s="672"/>
      <c r="CX4" s="672"/>
      <c r="CY4" s="672"/>
      <c r="CZ4" s="672"/>
      <c r="DA4" s="672"/>
      <c r="DB4" s="672"/>
      <c r="DC4" s="672"/>
      <c r="DD4" s="672"/>
      <c r="DE4" s="672"/>
      <c r="DF4" s="672"/>
      <c r="DG4" s="672"/>
      <c r="DH4" s="672"/>
      <c r="DI4" s="672"/>
      <c r="DJ4" s="672"/>
      <c r="DK4" s="672"/>
      <c r="DL4" s="672"/>
      <c r="DM4" s="672"/>
      <c r="DN4" s="672"/>
      <c r="DO4" s="672"/>
      <c r="DP4" s="672"/>
      <c r="DQ4" s="672"/>
      <c r="DR4" s="672"/>
      <c r="DS4" s="672"/>
      <c r="DT4" s="672"/>
      <c r="DU4" s="672"/>
      <c r="DV4" s="672"/>
      <c r="DW4" s="672"/>
      <c r="DX4" s="672"/>
      <c r="DY4" s="672"/>
      <c r="DZ4" s="672"/>
      <c r="EA4" s="672"/>
      <c r="EB4" s="672"/>
      <c r="EC4" s="673"/>
    </row>
    <row r="5" spans="2:143" ht="11.25" customHeight="1" x14ac:dyDescent="0.2">
      <c r="B5" s="677" t="s">
        <v>215</v>
      </c>
      <c r="C5" s="678"/>
      <c r="D5" s="678"/>
      <c r="E5" s="678"/>
      <c r="F5" s="678"/>
      <c r="G5" s="678"/>
      <c r="H5" s="678"/>
      <c r="I5" s="678"/>
      <c r="J5" s="678"/>
      <c r="K5" s="678"/>
      <c r="L5" s="678"/>
      <c r="M5" s="678"/>
      <c r="N5" s="678"/>
      <c r="O5" s="678"/>
      <c r="P5" s="678"/>
      <c r="Q5" s="679"/>
      <c r="R5" s="674">
        <v>23291211</v>
      </c>
      <c r="S5" s="675"/>
      <c r="T5" s="675"/>
      <c r="U5" s="675"/>
      <c r="V5" s="675"/>
      <c r="W5" s="675"/>
      <c r="X5" s="675"/>
      <c r="Y5" s="700"/>
      <c r="Z5" s="713">
        <v>35.1</v>
      </c>
      <c r="AA5" s="713"/>
      <c r="AB5" s="713"/>
      <c r="AC5" s="713"/>
      <c r="AD5" s="714">
        <v>21618541</v>
      </c>
      <c r="AE5" s="714"/>
      <c r="AF5" s="714"/>
      <c r="AG5" s="714"/>
      <c r="AH5" s="714"/>
      <c r="AI5" s="714"/>
      <c r="AJ5" s="714"/>
      <c r="AK5" s="714"/>
      <c r="AL5" s="701">
        <v>70.2</v>
      </c>
      <c r="AM5" s="683"/>
      <c r="AN5" s="683"/>
      <c r="AO5" s="702"/>
      <c r="AP5" s="677" t="s">
        <v>216</v>
      </c>
      <c r="AQ5" s="678"/>
      <c r="AR5" s="678"/>
      <c r="AS5" s="678"/>
      <c r="AT5" s="678"/>
      <c r="AU5" s="678"/>
      <c r="AV5" s="678"/>
      <c r="AW5" s="678"/>
      <c r="AX5" s="678"/>
      <c r="AY5" s="678"/>
      <c r="AZ5" s="678"/>
      <c r="BA5" s="678"/>
      <c r="BB5" s="678"/>
      <c r="BC5" s="678"/>
      <c r="BD5" s="678"/>
      <c r="BE5" s="678"/>
      <c r="BF5" s="679"/>
      <c r="BG5" s="619">
        <v>21616938</v>
      </c>
      <c r="BH5" s="620"/>
      <c r="BI5" s="620"/>
      <c r="BJ5" s="620"/>
      <c r="BK5" s="620"/>
      <c r="BL5" s="620"/>
      <c r="BM5" s="620"/>
      <c r="BN5" s="621"/>
      <c r="BO5" s="657">
        <v>92.8</v>
      </c>
      <c r="BP5" s="657"/>
      <c r="BQ5" s="657"/>
      <c r="BR5" s="657"/>
      <c r="BS5" s="658">
        <v>279893</v>
      </c>
      <c r="BT5" s="658"/>
      <c r="BU5" s="658"/>
      <c r="BV5" s="658"/>
      <c r="BW5" s="658"/>
      <c r="BX5" s="658"/>
      <c r="BY5" s="658"/>
      <c r="BZ5" s="658"/>
      <c r="CA5" s="658"/>
      <c r="CB5" s="693"/>
      <c r="CD5" s="671" t="s">
        <v>211</v>
      </c>
      <c r="CE5" s="672"/>
      <c r="CF5" s="672"/>
      <c r="CG5" s="672"/>
      <c r="CH5" s="672"/>
      <c r="CI5" s="672"/>
      <c r="CJ5" s="672"/>
      <c r="CK5" s="672"/>
      <c r="CL5" s="672"/>
      <c r="CM5" s="672"/>
      <c r="CN5" s="672"/>
      <c r="CO5" s="672"/>
      <c r="CP5" s="672"/>
      <c r="CQ5" s="673"/>
      <c r="CR5" s="671" t="s">
        <v>217</v>
      </c>
      <c r="CS5" s="672"/>
      <c r="CT5" s="672"/>
      <c r="CU5" s="672"/>
      <c r="CV5" s="672"/>
      <c r="CW5" s="672"/>
      <c r="CX5" s="672"/>
      <c r="CY5" s="673"/>
      <c r="CZ5" s="671" t="s">
        <v>209</v>
      </c>
      <c r="DA5" s="672"/>
      <c r="DB5" s="672"/>
      <c r="DC5" s="673"/>
      <c r="DD5" s="671" t="s">
        <v>218</v>
      </c>
      <c r="DE5" s="672"/>
      <c r="DF5" s="672"/>
      <c r="DG5" s="672"/>
      <c r="DH5" s="672"/>
      <c r="DI5" s="672"/>
      <c r="DJ5" s="672"/>
      <c r="DK5" s="672"/>
      <c r="DL5" s="672"/>
      <c r="DM5" s="672"/>
      <c r="DN5" s="672"/>
      <c r="DO5" s="672"/>
      <c r="DP5" s="673"/>
      <c r="DQ5" s="671" t="s">
        <v>219</v>
      </c>
      <c r="DR5" s="672"/>
      <c r="DS5" s="672"/>
      <c r="DT5" s="672"/>
      <c r="DU5" s="672"/>
      <c r="DV5" s="672"/>
      <c r="DW5" s="672"/>
      <c r="DX5" s="672"/>
      <c r="DY5" s="672"/>
      <c r="DZ5" s="672"/>
      <c r="EA5" s="672"/>
      <c r="EB5" s="672"/>
      <c r="EC5" s="673"/>
    </row>
    <row r="6" spans="2:143" ht="11.25" customHeight="1" x14ac:dyDescent="0.2">
      <c r="B6" s="616" t="s">
        <v>220</v>
      </c>
      <c r="C6" s="617"/>
      <c r="D6" s="617"/>
      <c r="E6" s="617"/>
      <c r="F6" s="617"/>
      <c r="G6" s="617"/>
      <c r="H6" s="617"/>
      <c r="I6" s="617"/>
      <c r="J6" s="617"/>
      <c r="K6" s="617"/>
      <c r="L6" s="617"/>
      <c r="M6" s="617"/>
      <c r="N6" s="617"/>
      <c r="O6" s="617"/>
      <c r="P6" s="617"/>
      <c r="Q6" s="618"/>
      <c r="R6" s="619">
        <v>467915</v>
      </c>
      <c r="S6" s="620"/>
      <c r="T6" s="620"/>
      <c r="U6" s="620"/>
      <c r="V6" s="620"/>
      <c r="W6" s="620"/>
      <c r="X6" s="620"/>
      <c r="Y6" s="621"/>
      <c r="Z6" s="657">
        <v>0.7</v>
      </c>
      <c r="AA6" s="657"/>
      <c r="AB6" s="657"/>
      <c r="AC6" s="657"/>
      <c r="AD6" s="658">
        <v>467915</v>
      </c>
      <c r="AE6" s="658"/>
      <c r="AF6" s="658"/>
      <c r="AG6" s="658"/>
      <c r="AH6" s="658"/>
      <c r="AI6" s="658"/>
      <c r="AJ6" s="658"/>
      <c r="AK6" s="658"/>
      <c r="AL6" s="622">
        <v>1.5</v>
      </c>
      <c r="AM6" s="623"/>
      <c r="AN6" s="623"/>
      <c r="AO6" s="659"/>
      <c r="AP6" s="616" t="s">
        <v>221</v>
      </c>
      <c r="AQ6" s="617"/>
      <c r="AR6" s="617"/>
      <c r="AS6" s="617"/>
      <c r="AT6" s="617"/>
      <c r="AU6" s="617"/>
      <c r="AV6" s="617"/>
      <c r="AW6" s="617"/>
      <c r="AX6" s="617"/>
      <c r="AY6" s="617"/>
      <c r="AZ6" s="617"/>
      <c r="BA6" s="617"/>
      <c r="BB6" s="617"/>
      <c r="BC6" s="617"/>
      <c r="BD6" s="617"/>
      <c r="BE6" s="617"/>
      <c r="BF6" s="618"/>
      <c r="BG6" s="619">
        <v>21616938</v>
      </c>
      <c r="BH6" s="620"/>
      <c r="BI6" s="620"/>
      <c r="BJ6" s="620"/>
      <c r="BK6" s="620"/>
      <c r="BL6" s="620"/>
      <c r="BM6" s="620"/>
      <c r="BN6" s="621"/>
      <c r="BO6" s="657">
        <v>92.8</v>
      </c>
      <c r="BP6" s="657"/>
      <c r="BQ6" s="657"/>
      <c r="BR6" s="657"/>
      <c r="BS6" s="658">
        <v>279893</v>
      </c>
      <c r="BT6" s="658"/>
      <c r="BU6" s="658"/>
      <c r="BV6" s="658"/>
      <c r="BW6" s="658"/>
      <c r="BX6" s="658"/>
      <c r="BY6" s="658"/>
      <c r="BZ6" s="658"/>
      <c r="CA6" s="658"/>
      <c r="CB6" s="693"/>
      <c r="CD6" s="677" t="s">
        <v>222</v>
      </c>
      <c r="CE6" s="678"/>
      <c r="CF6" s="678"/>
      <c r="CG6" s="678"/>
      <c r="CH6" s="678"/>
      <c r="CI6" s="678"/>
      <c r="CJ6" s="678"/>
      <c r="CK6" s="678"/>
      <c r="CL6" s="678"/>
      <c r="CM6" s="678"/>
      <c r="CN6" s="678"/>
      <c r="CO6" s="678"/>
      <c r="CP6" s="678"/>
      <c r="CQ6" s="679"/>
      <c r="CR6" s="619">
        <v>321299</v>
      </c>
      <c r="CS6" s="620"/>
      <c r="CT6" s="620"/>
      <c r="CU6" s="620"/>
      <c r="CV6" s="620"/>
      <c r="CW6" s="620"/>
      <c r="CX6" s="620"/>
      <c r="CY6" s="621"/>
      <c r="CZ6" s="701">
        <v>0.5</v>
      </c>
      <c r="DA6" s="683"/>
      <c r="DB6" s="683"/>
      <c r="DC6" s="703"/>
      <c r="DD6" s="625" t="s">
        <v>122</v>
      </c>
      <c r="DE6" s="620"/>
      <c r="DF6" s="620"/>
      <c r="DG6" s="620"/>
      <c r="DH6" s="620"/>
      <c r="DI6" s="620"/>
      <c r="DJ6" s="620"/>
      <c r="DK6" s="620"/>
      <c r="DL6" s="620"/>
      <c r="DM6" s="620"/>
      <c r="DN6" s="620"/>
      <c r="DO6" s="620"/>
      <c r="DP6" s="621"/>
      <c r="DQ6" s="625">
        <v>321299</v>
      </c>
      <c r="DR6" s="620"/>
      <c r="DS6" s="620"/>
      <c r="DT6" s="620"/>
      <c r="DU6" s="620"/>
      <c r="DV6" s="620"/>
      <c r="DW6" s="620"/>
      <c r="DX6" s="620"/>
      <c r="DY6" s="620"/>
      <c r="DZ6" s="620"/>
      <c r="EA6" s="620"/>
      <c r="EB6" s="620"/>
      <c r="EC6" s="656"/>
    </row>
    <row r="7" spans="2:143" ht="11.25" customHeight="1" x14ac:dyDescent="0.2">
      <c r="B7" s="616" t="s">
        <v>223</v>
      </c>
      <c r="C7" s="617"/>
      <c r="D7" s="617"/>
      <c r="E7" s="617"/>
      <c r="F7" s="617"/>
      <c r="G7" s="617"/>
      <c r="H7" s="617"/>
      <c r="I7" s="617"/>
      <c r="J7" s="617"/>
      <c r="K7" s="617"/>
      <c r="L7" s="617"/>
      <c r="M7" s="617"/>
      <c r="N7" s="617"/>
      <c r="O7" s="617"/>
      <c r="P7" s="617"/>
      <c r="Q7" s="618"/>
      <c r="R7" s="619">
        <v>7629</v>
      </c>
      <c r="S7" s="620"/>
      <c r="T7" s="620"/>
      <c r="U7" s="620"/>
      <c r="V7" s="620"/>
      <c r="W7" s="620"/>
      <c r="X7" s="620"/>
      <c r="Y7" s="621"/>
      <c r="Z7" s="657">
        <v>0</v>
      </c>
      <c r="AA7" s="657"/>
      <c r="AB7" s="657"/>
      <c r="AC7" s="657"/>
      <c r="AD7" s="658">
        <v>7629</v>
      </c>
      <c r="AE7" s="658"/>
      <c r="AF7" s="658"/>
      <c r="AG7" s="658"/>
      <c r="AH7" s="658"/>
      <c r="AI7" s="658"/>
      <c r="AJ7" s="658"/>
      <c r="AK7" s="658"/>
      <c r="AL7" s="622">
        <v>0</v>
      </c>
      <c r="AM7" s="623"/>
      <c r="AN7" s="623"/>
      <c r="AO7" s="659"/>
      <c r="AP7" s="616" t="s">
        <v>224</v>
      </c>
      <c r="AQ7" s="617"/>
      <c r="AR7" s="617"/>
      <c r="AS7" s="617"/>
      <c r="AT7" s="617"/>
      <c r="AU7" s="617"/>
      <c r="AV7" s="617"/>
      <c r="AW7" s="617"/>
      <c r="AX7" s="617"/>
      <c r="AY7" s="617"/>
      <c r="AZ7" s="617"/>
      <c r="BA7" s="617"/>
      <c r="BB7" s="617"/>
      <c r="BC7" s="617"/>
      <c r="BD7" s="617"/>
      <c r="BE7" s="617"/>
      <c r="BF7" s="618"/>
      <c r="BG7" s="619">
        <v>10061399</v>
      </c>
      <c r="BH7" s="620"/>
      <c r="BI7" s="620"/>
      <c r="BJ7" s="620"/>
      <c r="BK7" s="620"/>
      <c r="BL7" s="620"/>
      <c r="BM7" s="620"/>
      <c r="BN7" s="621"/>
      <c r="BO7" s="657">
        <v>43.2</v>
      </c>
      <c r="BP7" s="657"/>
      <c r="BQ7" s="657"/>
      <c r="BR7" s="657"/>
      <c r="BS7" s="658">
        <v>279893</v>
      </c>
      <c r="BT7" s="658"/>
      <c r="BU7" s="658"/>
      <c r="BV7" s="658"/>
      <c r="BW7" s="658"/>
      <c r="BX7" s="658"/>
      <c r="BY7" s="658"/>
      <c r="BZ7" s="658"/>
      <c r="CA7" s="658"/>
      <c r="CB7" s="693"/>
      <c r="CD7" s="616" t="s">
        <v>225</v>
      </c>
      <c r="CE7" s="617"/>
      <c r="CF7" s="617"/>
      <c r="CG7" s="617"/>
      <c r="CH7" s="617"/>
      <c r="CI7" s="617"/>
      <c r="CJ7" s="617"/>
      <c r="CK7" s="617"/>
      <c r="CL7" s="617"/>
      <c r="CM7" s="617"/>
      <c r="CN7" s="617"/>
      <c r="CO7" s="617"/>
      <c r="CP7" s="617"/>
      <c r="CQ7" s="618"/>
      <c r="CR7" s="619">
        <v>7490232</v>
      </c>
      <c r="CS7" s="620"/>
      <c r="CT7" s="620"/>
      <c r="CU7" s="620"/>
      <c r="CV7" s="620"/>
      <c r="CW7" s="620"/>
      <c r="CX7" s="620"/>
      <c r="CY7" s="621"/>
      <c r="CZ7" s="657">
        <v>11.9</v>
      </c>
      <c r="DA7" s="657"/>
      <c r="DB7" s="657"/>
      <c r="DC7" s="657"/>
      <c r="DD7" s="625">
        <v>1672904</v>
      </c>
      <c r="DE7" s="620"/>
      <c r="DF7" s="620"/>
      <c r="DG7" s="620"/>
      <c r="DH7" s="620"/>
      <c r="DI7" s="620"/>
      <c r="DJ7" s="620"/>
      <c r="DK7" s="620"/>
      <c r="DL7" s="620"/>
      <c r="DM7" s="620"/>
      <c r="DN7" s="620"/>
      <c r="DO7" s="620"/>
      <c r="DP7" s="621"/>
      <c r="DQ7" s="625">
        <v>5424272</v>
      </c>
      <c r="DR7" s="620"/>
      <c r="DS7" s="620"/>
      <c r="DT7" s="620"/>
      <c r="DU7" s="620"/>
      <c r="DV7" s="620"/>
      <c r="DW7" s="620"/>
      <c r="DX7" s="620"/>
      <c r="DY7" s="620"/>
      <c r="DZ7" s="620"/>
      <c r="EA7" s="620"/>
      <c r="EB7" s="620"/>
      <c r="EC7" s="656"/>
    </row>
    <row r="8" spans="2:143" ht="11.25" customHeight="1" x14ac:dyDescent="0.2">
      <c r="B8" s="616" t="s">
        <v>226</v>
      </c>
      <c r="C8" s="617"/>
      <c r="D8" s="617"/>
      <c r="E8" s="617"/>
      <c r="F8" s="617"/>
      <c r="G8" s="617"/>
      <c r="H8" s="617"/>
      <c r="I8" s="617"/>
      <c r="J8" s="617"/>
      <c r="K8" s="617"/>
      <c r="L8" s="617"/>
      <c r="M8" s="617"/>
      <c r="N8" s="617"/>
      <c r="O8" s="617"/>
      <c r="P8" s="617"/>
      <c r="Q8" s="618"/>
      <c r="R8" s="619">
        <v>147816</v>
      </c>
      <c r="S8" s="620"/>
      <c r="T8" s="620"/>
      <c r="U8" s="620"/>
      <c r="V8" s="620"/>
      <c r="W8" s="620"/>
      <c r="X8" s="620"/>
      <c r="Y8" s="621"/>
      <c r="Z8" s="657">
        <v>0.2</v>
      </c>
      <c r="AA8" s="657"/>
      <c r="AB8" s="657"/>
      <c r="AC8" s="657"/>
      <c r="AD8" s="658">
        <v>147816</v>
      </c>
      <c r="AE8" s="658"/>
      <c r="AF8" s="658"/>
      <c r="AG8" s="658"/>
      <c r="AH8" s="658"/>
      <c r="AI8" s="658"/>
      <c r="AJ8" s="658"/>
      <c r="AK8" s="658"/>
      <c r="AL8" s="622">
        <v>0.5</v>
      </c>
      <c r="AM8" s="623"/>
      <c r="AN8" s="623"/>
      <c r="AO8" s="659"/>
      <c r="AP8" s="616" t="s">
        <v>227</v>
      </c>
      <c r="AQ8" s="617"/>
      <c r="AR8" s="617"/>
      <c r="AS8" s="617"/>
      <c r="AT8" s="617"/>
      <c r="AU8" s="617"/>
      <c r="AV8" s="617"/>
      <c r="AW8" s="617"/>
      <c r="AX8" s="617"/>
      <c r="AY8" s="617"/>
      <c r="AZ8" s="617"/>
      <c r="BA8" s="617"/>
      <c r="BB8" s="617"/>
      <c r="BC8" s="617"/>
      <c r="BD8" s="617"/>
      <c r="BE8" s="617"/>
      <c r="BF8" s="618"/>
      <c r="BG8" s="619">
        <v>265370</v>
      </c>
      <c r="BH8" s="620"/>
      <c r="BI8" s="620"/>
      <c r="BJ8" s="620"/>
      <c r="BK8" s="620"/>
      <c r="BL8" s="620"/>
      <c r="BM8" s="620"/>
      <c r="BN8" s="621"/>
      <c r="BO8" s="657">
        <v>1.1000000000000001</v>
      </c>
      <c r="BP8" s="657"/>
      <c r="BQ8" s="657"/>
      <c r="BR8" s="657"/>
      <c r="BS8" s="658" t="s">
        <v>122</v>
      </c>
      <c r="BT8" s="658"/>
      <c r="BU8" s="658"/>
      <c r="BV8" s="658"/>
      <c r="BW8" s="658"/>
      <c r="BX8" s="658"/>
      <c r="BY8" s="658"/>
      <c r="BZ8" s="658"/>
      <c r="CA8" s="658"/>
      <c r="CB8" s="693"/>
      <c r="CD8" s="616" t="s">
        <v>228</v>
      </c>
      <c r="CE8" s="617"/>
      <c r="CF8" s="617"/>
      <c r="CG8" s="617"/>
      <c r="CH8" s="617"/>
      <c r="CI8" s="617"/>
      <c r="CJ8" s="617"/>
      <c r="CK8" s="617"/>
      <c r="CL8" s="617"/>
      <c r="CM8" s="617"/>
      <c r="CN8" s="617"/>
      <c r="CO8" s="617"/>
      <c r="CP8" s="617"/>
      <c r="CQ8" s="618"/>
      <c r="CR8" s="619">
        <v>22574248</v>
      </c>
      <c r="CS8" s="620"/>
      <c r="CT8" s="620"/>
      <c r="CU8" s="620"/>
      <c r="CV8" s="620"/>
      <c r="CW8" s="620"/>
      <c r="CX8" s="620"/>
      <c r="CY8" s="621"/>
      <c r="CZ8" s="657">
        <v>36</v>
      </c>
      <c r="DA8" s="657"/>
      <c r="DB8" s="657"/>
      <c r="DC8" s="657"/>
      <c r="DD8" s="625">
        <v>738821</v>
      </c>
      <c r="DE8" s="620"/>
      <c r="DF8" s="620"/>
      <c r="DG8" s="620"/>
      <c r="DH8" s="620"/>
      <c r="DI8" s="620"/>
      <c r="DJ8" s="620"/>
      <c r="DK8" s="620"/>
      <c r="DL8" s="620"/>
      <c r="DM8" s="620"/>
      <c r="DN8" s="620"/>
      <c r="DO8" s="620"/>
      <c r="DP8" s="621"/>
      <c r="DQ8" s="625">
        <v>12005295</v>
      </c>
      <c r="DR8" s="620"/>
      <c r="DS8" s="620"/>
      <c r="DT8" s="620"/>
      <c r="DU8" s="620"/>
      <c r="DV8" s="620"/>
      <c r="DW8" s="620"/>
      <c r="DX8" s="620"/>
      <c r="DY8" s="620"/>
      <c r="DZ8" s="620"/>
      <c r="EA8" s="620"/>
      <c r="EB8" s="620"/>
      <c r="EC8" s="656"/>
    </row>
    <row r="9" spans="2:143" ht="11.25" customHeight="1" x14ac:dyDescent="0.2">
      <c r="B9" s="616" t="s">
        <v>229</v>
      </c>
      <c r="C9" s="617"/>
      <c r="D9" s="617"/>
      <c r="E9" s="617"/>
      <c r="F9" s="617"/>
      <c r="G9" s="617"/>
      <c r="H9" s="617"/>
      <c r="I9" s="617"/>
      <c r="J9" s="617"/>
      <c r="K9" s="617"/>
      <c r="L9" s="617"/>
      <c r="M9" s="617"/>
      <c r="N9" s="617"/>
      <c r="O9" s="617"/>
      <c r="P9" s="617"/>
      <c r="Q9" s="618"/>
      <c r="R9" s="619">
        <v>165769</v>
      </c>
      <c r="S9" s="620"/>
      <c r="T9" s="620"/>
      <c r="U9" s="620"/>
      <c r="V9" s="620"/>
      <c r="W9" s="620"/>
      <c r="X9" s="620"/>
      <c r="Y9" s="621"/>
      <c r="Z9" s="657">
        <v>0.2</v>
      </c>
      <c r="AA9" s="657"/>
      <c r="AB9" s="657"/>
      <c r="AC9" s="657"/>
      <c r="AD9" s="658">
        <v>165769</v>
      </c>
      <c r="AE9" s="658"/>
      <c r="AF9" s="658"/>
      <c r="AG9" s="658"/>
      <c r="AH9" s="658"/>
      <c r="AI9" s="658"/>
      <c r="AJ9" s="658"/>
      <c r="AK9" s="658"/>
      <c r="AL9" s="622">
        <v>0.5</v>
      </c>
      <c r="AM9" s="623"/>
      <c r="AN9" s="623"/>
      <c r="AO9" s="659"/>
      <c r="AP9" s="616" t="s">
        <v>230</v>
      </c>
      <c r="AQ9" s="617"/>
      <c r="AR9" s="617"/>
      <c r="AS9" s="617"/>
      <c r="AT9" s="617"/>
      <c r="AU9" s="617"/>
      <c r="AV9" s="617"/>
      <c r="AW9" s="617"/>
      <c r="AX9" s="617"/>
      <c r="AY9" s="617"/>
      <c r="AZ9" s="617"/>
      <c r="BA9" s="617"/>
      <c r="BB9" s="617"/>
      <c r="BC9" s="617"/>
      <c r="BD9" s="617"/>
      <c r="BE9" s="617"/>
      <c r="BF9" s="618"/>
      <c r="BG9" s="619">
        <v>8411246</v>
      </c>
      <c r="BH9" s="620"/>
      <c r="BI9" s="620"/>
      <c r="BJ9" s="620"/>
      <c r="BK9" s="620"/>
      <c r="BL9" s="620"/>
      <c r="BM9" s="620"/>
      <c r="BN9" s="621"/>
      <c r="BO9" s="657">
        <v>36.1</v>
      </c>
      <c r="BP9" s="657"/>
      <c r="BQ9" s="657"/>
      <c r="BR9" s="657"/>
      <c r="BS9" s="658" t="s">
        <v>122</v>
      </c>
      <c r="BT9" s="658"/>
      <c r="BU9" s="658"/>
      <c r="BV9" s="658"/>
      <c r="BW9" s="658"/>
      <c r="BX9" s="658"/>
      <c r="BY9" s="658"/>
      <c r="BZ9" s="658"/>
      <c r="CA9" s="658"/>
      <c r="CB9" s="693"/>
      <c r="CD9" s="616" t="s">
        <v>231</v>
      </c>
      <c r="CE9" s="617"/>
      <c r="CF9" s="617"/>
      <c r="CG9" s="617"/>
      <c r="CH9" s="617"/>
      <c r="CI9" s="617"/>
      <c r="CJ9" s="617"/>
      <c r="CK9" s="617"/>
      <c r="CL9" s="617"/>
      <c r="CM9" s="617"/>
      <c r="CN9" s="617"/>
      <c r="CO9" s="617"/>
      <c r="CP9" s="617"/>
      <c r="CQ9" s="618"/>
      <c r="CR9" s="619">
        <v>6302520</v>
      </c>
      <c r="CS9" s="620"/>
      <c r="CT9" s="620"/>
      <c r="CU9" s="620"/>
      <c r="CV9" s="620"/>
      <c r="CW9" s="620"/>
      <c r="CX9" s="620"/>
      <c r="CY9" s="621"/>
      <c r="CZ9" s="657">
        <v>10</v>
      </c>
      <c r="DA9" s="657"/>
      <c r="DB9" s="657"/>
      <c r="DC9" s="657"/>
      <c r="DD9" s="625">
        <v>2486862</v>
      </c>
      <c r="DE9" s="620"/>
      <c r="DF9" s="620"/>
      <c r="DG9" s="620"/>
      <c r="DH9" s="620"/>
      <c r="DI9" s="620"/>
      <c r="DJ9" s="620"/>
      <c r="DK9" s="620"/>
      <c r="DL9" s="620"/>
      <c r="DM9" s="620"/>
      <c r="DN9" s="620"/>
      <c r="DO9" s="620"/>
      <c r="DP9" s="621"/>
      <c r="DQ9" s="625">
        <v>3363871</v>
      </c>
      <c r="DR9" s="620"/>
      <c r="DS9" s="620"/>
      <c r="DT9" s="620"/>
      <c r="DU9" s="620"/>
      <c r="DV9" s="620"/>
      <c r="DW9" s="620"/>
      <c r="DX9" s="620"/>
      <c r="DY9" s="620"/>
      <c r="DZ9" s="620"/>
      <c r="EA9" s="620"/>
      <c r="EB9" s="620"/>
      <c r="EC9" s="656"/>
    </row>
    <row r="10" spans="2:143" ht="11.25" customHeight="1" x14ac:dyDescent="0.2">
      <c r="B10" s="616" t="s">
        <v>232</v>
      </c>
      <c r="C10" s="617"/>
      <c r="D10" s="617"/>
      <c r="E10" s="617"/>
      <c r="F10" s="617"/>
      <c r="G10" s="617"/>
      <c r="H10" s="617"/>
      <c r="I10" s="617"/>
      <c r="J10" s="617"/>
      <c r="K10" s="617"/>
      <c r="L10" s="617"/>
      <c r="M10" s="617"/>
      <c r="N10" s="617"/>
      <c r="O10" s="617"/>
      <c r="P10" s="617"/>
      <c r="Q10" s="618"/>
      <c r="R10" s="619" t="s">
        <v>122</v>
      </c>
      <c r="S10" s="620"/>
      <c r="T10" s="620"/>
      <c r="U10" s="620"/>
      <c r="V10" s="620"/>
      <c r="W10" s="620"/>
      <c r="X10" s="620"/>
      <c r="Y10" s="621"/>
      <c r="Z10" s="657" t="s">
        <v>122</v>
      </c>
      <c r="AA10" s="657"/>
      <c r="AB10" s="657"/>
      <c r="AC10" s="657"/>
      <c r="AD10" s="658" t="s">
        <v>122</v>
      </c>
      <c r="AE10" s="658"/>
      <c r="AF10" s="658"/>
      <c r="AG10" s="658"/>
      <c r="AH10" s="658"/>
      <c r="AI10" s="658"/>
      <c r="AJ10" s="658"/>
      <c r="AK10" s="658"/>
      <c r="AL10" s="622" t="s">
        <v>122</v>
      </c>
      <c r="AM10" s="623"/>
      <c r="AN10" s="623"/>
      <c r="AO10" s="659"/>
      <c r="AP10" s="616" t="s">
        <v>233</v>
      </c>
      <c r="AQ10" s="617"/>
      <c r="AR10" s="617"/>
      <c r="AS10" s="617"/>
      <c r="AT10" s="617"/>
      <c r="AU10" s="617"/>
      <c r="AV10" s="617"/>
      <c r="AW10" s="617"/>
      <c r="AX10" s="617"/>
      <c r="AY10" s="617"/>
      <c r="AZ10" s="617"/>
      <c r="BA10" s="617"/>
      <c r="BB10" s="617"/>
      <c r="BC10" s="617"/>
      <c r="BD10" s="617"/>
      <c r="BE10" s="617"/>
      <c r="BF10" s="618"/>
      <c r="BG10" s="619">
        <v>409351</v>
      </c>
      <c r="BH10" s="620"/>
      <c r="BI10" s="620"/>
      <c r="BJ10" s="620"/>
      <c r="BK10" s="620"/>
      <c r="BL10" s="620"/>
      <c r="BM10" s="620"/>
      <c r="BN10" s="621"/>
      <c r="BO10" s="657">
        <v>1.8</v>
      </c>
      <c r="BP10" s="657"/>
      <c r="BQ10" s="657"/>
      <c r="BR10" s="657"/>
      <c r="BS10" s="658" t="s">
        <v>122</v>
      </c>
      <c r="BT10" s="658"/>
      <c r="BU10" s="658"/>
      <c r="BV10" s="658"/>
      <c r="BW10" s="658"/>
      <c r="BX10" s="658"/>
      <c r="BY10" s="658"/>
      <c r="BZ10" s="658"/>
      <c r="CA10" s="658"/>
      <c r="CB10" s="693"/>
      <c r="CD10" s="616" t="s">
        <v>234</v>
      </c>
      <c r="CE10" s="617"/>
      <c r="CF10" s="617"/>
      <c r="CG10" s="617"/>
      <c r="CH10" s="617"/>
      <c r="CI10" s="617"/>
      <c r="CJ10" s="617"/>
      <c r="CK10" s="617"/>
      <c r="CL10" s="617"/>
      <c r="CM10" s="617"/>
      <c r="CN10" s="617"/>
      <c r="CO10" s="617"/>
      <c r="CP10" s="617"/>
      <c r="CQ10" s="618"/>
      <c r="CR10" s="619">
        <v>46162</v>
      </c>
      <c r="CS10" s="620"/>
      <c r="CT10" s="620"/>
      <c r="CU10" s="620"/>
      <c r="CV10" s="620"/>
      <c r="CW10" s="620"/>
      <c r="CX10" s="620"/>
      <c r="CY10" s="621"/>
      <c r="CZ10" s="657">
        <v>0.1</v>
      </c>
      <c r="DA10" s="657"/>
      <c r="DB10" s="657"/>
      <c r="DC10" s="657"/>
      <c r="DD10" s="625">
        <v>762</v>
      </c>
      <c r="DE10" s="620"/>
      <c r="DF10" s="620"/>
      <c r="DG10" s="620"/>
      <c r="DH10" s="620"/>
      <c r="DI10" s="620"/>
      <c r="DJ10" s="620"/>
      <c r="DK10" s="620"/>
      <c r="DL10" s="620"/>
      <c r="DM10" s="620"/>
      <c r="DN10" s="620"/>
      <c r="DO10" s="620"/>
      <c r="DP10" s="621"/>
      <c r="DQ10" s="625">
        <v>38741</v>
      </c>
      <c r="DR10" s="620"/>
      <c r="DS10" s="620"/>
      <c r="DT10" s="620"/>
      <c r="DU10" s="620"/>
      <c r="DV10" s="620"/>
      <c r="DW10" s="620"/>
      <c r="DX10" s="620"/>
      <c r="DY10" s="620"/>
      <c r="DZ10" s="620"/>
      <c r="EA10" s="620"/>
      <c r="EB10" s="620"/>
      <c r="EC10" s="656"/>
    </row>
    <row r="11" spans="2:143" ht="11.25" customHeight="1" x14ac:dyDescent="0.2">
      <c r="B11" s="616" t="s">
        <v>235</v>
      </c>
      <c r="C11" s="617"/>
      <c r="D11" s="617"/>
      <c r="E11" s="617"/>
      <c r="F11" s="617"/>
      <c r="G11" s="617"/>
      <c r="H11" s="617"/>
      <c r="I11" s="617"/>
      <c r="J11" s="617"/>
      <c r="K11" s="617"/>
      <c r="L11" s="617"/>
      <c r="M11" s="617"/>
      <c r="N11" s="617"/>
      <c r="O11" s="617"/>
      <c r="P11" s="617"/>
      <c r="Q11" s="618"/>
      <c r="R11" s="619">
        <v>3618090</v>
      </c>
      <c r="S11" s="620"/>
      <c r="T11" s="620"/>
      <c r="U11" s="620"/>
      <c r="V11" s="620"/>
      <c r="W11" s="620"/>
      <c r="X11" s="620"/>
      <c r="Y11" s="621"/>
      <c r="Z11" s="622">
        <v>5.4</v>
      </c>
      <c r="AA11" s="623"/>
      <c r="AB11" s="623"/>
      <c r="AC11" s="624"/>
      <c r="AD11" s="625">
        <v>3618090</v>
      </c>
      <c r="AE11" s="620"/>
      <c r="AF11" s="620"/>
      <c r="AG11" s="620"/>
      <c r="AH11" s="620"/>
      <c r="AI11" s="620"/>
      <c r="AJ11" s="620"/>
      <c r="AK11" s="621"/>
      <c r="AL11" s="622">
        <v>11.8</v>
      </c>
      <c r="AM11" s="623"/>
      <c r="AN11" s="623"/>
      <c r="AO11" s="659"/>
      <c r="AP11" s="616" t="s">
        <v>236</v>
      </c>
      <c r="AQ11" s="617"/>
      <c r="AR11" s="617"/>
      <c r="AS11" s="617"/>
      <c r="AT11" s="617"/>
      <c r="AU11" s="617"/>
      <c r="AV11" s="617"/>
      <c r="AW11" s="617"/>
      <c r="AX11" s="617"/>
      <c r="AY11" s="617"/>
      <c r="AZ11" s="617"/>
      <c r="BA11" s="617"/>
      <c r="BB11" s="617"/>
      <c r="BC11" s="617"/>
      <c r="BD11" s="617"/>
      <c r="BE11" s="617"/>
      <c r="BF11" s="618"/>
      <c r="BG11" s="619">
        <v>975432</v>
      </c>
      <c r="BH11" s="620"/>
      <c r="BI11" s="620"/>
      <c r="BJ11" s="620"/>
      <c r="BK11" s="620"/>
      <c r="BL11" s="620"/>
      <c r="BM11" s="620"/>
      <c r="BN11" s="621"/>
      <c r="BO11" s="657">
        <v>4.2</v>
      </c>
      <c r="BP11" s="657"/>
      <c r="BQ11" s="657"/>
      <c r="BR11" s="657"/>
      <c r="BS11" s="658">
        <v>279893</v>
      </c>
      <c r="BT11" s="658"/>
      <c r="BU11" s="658"/>
      <c r="BV11" s="658"/>
      <c r="BW11" s="658"/>
      <c r="BX11" s="658"/>
      <c r="BY11" s="658"/>
      <c r="BZ11" s="658"/>
      <c r="CA11" s="658"/>
      <c r="CB11" s="693"/>
      <c r="CD11" s="616" t="s">
        <v>237</v>
      </c>
      <c r="CE11" s="617"/>
      <c r="CF11" s="617"/>
      <c r="CG11" s="617"/>
      <c r="CH11" s="617"/>
      <c r="CI11" s="617"/>
      <c r="CJ11" s="617"/>
      <c r="CK11" s="617"/>
      <c r="CL11" s="617"/>
      <c r="CM11" s="617"/>
      <c r="CN11" s="617"/>
      <c r="CO11" s="617"/>
      <c r="CP11" s="617"/>
      <c r="CQ11" s="618"/>
      <c r="CR11" s="619">
        <v>376601</v>
      </c>
      <c r="CS11" s="620"/>
      <c r="CT11" s="620"/>
      <c r="CU11" s="620"/>
      <c r="CV11" s="620"/>
      <c r="CW11" s="620"/>
      <c r="CX11" s="620"/>
      <c r="CY11" s="621"/>
      <c r="CZ11" s="657">
        <v>0.6</v>
      </c>
      <c r="DA11" s="657"/>
      <c r="DB11" s="657"/>
      <c r="DC11" s="657"/>
      <c r="DD11" s="625">
        <v>107390</v>
      </c>
      <c r="DE11" s="620"/>
      <c r="DF11" s="620"/>
      <c r="DG11" s="620"/>
      <c r="DH11" s="620"/>
      <c r="DI11" s="620"/>
      <c r="DJ11" s="620"/>
      <c r="DK11" s="620"/>
      <c r="DL11" s="620"/>
      <c r="DM11" s="620"/>
      <c r="DN11" s="620"/>
      <c r="DO11" s="620"/>
      <c r="DP11" s="621"/>
      <c r="DQ11" s="625">
        <v>265534</v>
      </c>
      <c r="DR11" s="620"/>
      <c r="DS11" s="620"/>
      <c r="DT11" s="620"/>
      <c r="DU11" s="620"/>
      <c r="DV11" s="620"/>
      <c r="DW11" s="620"/>
      <c r="DX11" s="620"/>
      <c r="DY11" s="620"/>
      <c r="DZ11" s="620"/>
      <c r="EA11" s="620"/>
      <c r="EB11" s="620"/>
      <c r="EC11" s="656"/>
    </row>
    <row r="12" spans="2:143" ht="11.25" customHeight="1" x14ac:dyDescent="0.2">
      <c r="B12" s="616" t="s">
        <v>238</v>
      </c>
      <c r="C12" s="617"/>
      <c r="D12" s="617"/>
      <c r="E12" s="617"/>
      <c r="F12" s="617"/>
      <c r="G12" s="617"/>
      <c r="H12" s="617"/>
      <c r="I12" s="617"/>
      <c r="J12" s="617"/>
      <c r="K12" s="617"/>
      <c r="L12" s="617"/>
      <c r="M12" s="617"/>
      <c r="N12" s="617"/>
      <c r="O12" s="617"/>
      <c r="P12" s="617"/>
      <c r="Q12" s="618"/>
      <c r="R12" s="619">
        <v>22788</v>
      </c>
      <c r="S12" s="620"/>
      <c r="T12" s="620"/>
      <c r="U12" s="620"/>
      <c r="V12" s="620"/>
      <c r="W12" s="620"/>
      <c r="X12" s="620"/>
      <c r="Y12" s="621"/>
      <c r="Z12" s="657">
        <v>0</v>
      </c>
      <c r="AA12" s="657"/>
      <c r="AB12" s="657"/>
      <c r="AC12" s="657"/>
      <c r="AD12" s="658">
        <v>22788</v>
      </c>
      <c r="AE12" s="658"/>
      <c r="AF12" s="658"/>
      <c r="AG12" s="658"/>
      <c r="AH12" s="658"/>
      <c r="AI12" s="658"/>
      <c r="AJ12" s="658"/>
      <c r="AK12" s="658"/>
      <c r="AL12" s="622">
        <v>0.1</v>
      </c>
      <c r="AM12" s="623"/>
      <c r="AN12" s="623"/>
      <c r="AO12" s="659"/>
      <c r="AP12" s="616" t="s">
        <v>239</v>
      </c>
      <c r="AQ12" s="617"/>
      <c r="AR12" s="617"/>
      <c r="AS12" s="617"/>
      <c r="AT12" s="617"/>
      <c r="AU12" s="617"/>
      <c r="AV12" s="617"/>
      <c r="AW12" s="617"/>
      <c r="AX12" s="617"/>
      <c r="AY12" s="617"/>
      <c r="AZ12" s="617"/>
      <c r="BA12" s="617"/>
      <c r="BB12" s="617"/>
      <c r="BC12" s="617"/>
      <c r="BD12" s="617"/>
      <c r="BE12" s="617"/>
      <c r="BF12" s="618"/>
      <c r="BG12" s="619">
        <v>10308805</v>
      </c>
      <c r="BH12" s="620"/>
      <c r="BI12" s="620"/>
      <c r="BJ12" s="620"/>
      <c r="BK12" s="620"/>
      <c r="BL12" s="620"/>
      <c r="BM12" s="620"/>
      <c r="BN12" s="621"/>
      <c r="BO12" s="657">
        <v>44.3</v>
      </c>
      <c r="BP12" s="657"/>
      <c r="BQ12" s="657"/>
      <c r="BR12" s="657"/>
      <c r="BS12" s="658" t="s">
        <v>122</v>
      </c>
      <c r="BT12" s="658"/>
      <c r="BU12" s="658"/>
      <c r="BV12" s="658"/>
      <c r="BW12" s="658"/>
      <c r="BX12" s="658"/>
      <c r="BY12" s="658"/>
      <c r="BZ12" s="658"/>
      <c r="CA12" s="658"/>
      <c r="CB12" s="693"/>
      <c r="CD12" s="616" t="s">
        <v>240</v>
      </c>
      <c r="CE12" s="617"/>
      <c r="CF12" s="617"/>
      <c r="CG12" s="617"/>
      <c r="CH12" s="617"/>
      <c r="CI12" s="617"/>
      <c r="CJ12" s="617"/>
      <c r="CK12" s="617"/>
      <c r="CL12" s="617"/>
      <c r="CM12" s="617"/>
      <c r="CN12" s="617"/>
      <c r="CO12" s="617"/>
      <c r="CP12" s="617"/>
      <c r="CQ12" s="618"/>
      <c r="CR12" s="619">
        <v>1897083</v>
      </c>
      <c r="CS12" s="620"/>
      <c r="CT12" s="620"/>
      <c r="CU12" s="620"/>
      <c r="CV12" s="620"/>
      <c r="CW12" s="620"/>
      <c r="CX12" s="620"/>
      <c r="CY12" s="621"/>
      <c r="CZ12" s="657">
        <v>3</v>
      </c>
      <c r="DA12" s="657"/>
      <c r="DB12" s="657"/>
      <c r="DC12" s="657"/>
      <c r="DD12" s="625">
        <v>118433</v>
      </c>
      <c r="DE12" s="620"/>
      <c r="DF12" s="620"/>
      <c r="DG12" s="620"/>
      <c r="DH12" s="620"/>
      <c r="DI12" s="620"/>
      <c r="DJ12" s="620"/>
      <c r="DK12" s="620"/>
      <c r="DL12" s="620"/>
      <c r="DM12" s="620"/>
      <c r="DN12" s="620"/>
      <c r="DO12" s="620"/>
      <c r="DP12" s="621"/>
      <c r="DQ12" s="625">
        <v>1514216</v>
      </c>
      <c r="DR12" s="620"/>
      <c r="DS12" s="620"/>
      <c r="DT12" s="620"/>
      <c r="DU12" s="620"/>
      <c r="DV12" s="620"/>
      <c r="DW12" s="620"/>
      <c r="DX12" s="620"/>
      <c r="DY12" s="620"/>
      <c r="DZ12" s="620"/>
      <c r="EA12" s="620"/>
      <c r="EB12" s="620"/>
      <c r="EC12" s="656"/>
    </row>
    <row r="13" spans="2:143" ht="11.25" customHeight="1" x14ac:dyDescent="0.2">
      <c r="B13" s="616" t="s">
        <v>241</v>
      </c>
      <c r="C13" s="617"/>
      <c r="D13" s="617"/>
      <c r="E13" s="617"/>
      <c r="F13" s="617"/>
      <c r="G13" s="617"/>
      <c r="H13" s="617"/>
      <c r="I13" s="617"/>
      <c r="J13" s="617"/>
      <c r="K13" s="617"/>
      <c r="L13" s="617"/>
      <c r="M13" s="617"/>
      <c r="N13" s="617"/>
      <c r="O13" s="617"/>
      <c r="P13" s="617"/>
      <c r="Q13" s="618"/>
      <c r="R13" s="619" t="s">
        <v>122</v>
      </c>
      <c r="S13" s="620"/>
      <c r="T13" s="620"/>
      <c r="U13" s="620"/>
      <c r="V13" s="620"/>
      <c r="W13" s="620"/>
      <c r="X13" s="620"/>
      <c r="Y13" s="621"/>
      <c r="Z13" s="657" t="s">
        <v>122</v>
      </c>
      <c r="AA13" s="657"/>
      <c r="AB13" s="657"/>
      <c r="AC13" s="657"/>
      <c r="AD13" s="658" t="s">
        <v>122</v>
      </c>
      <c r="AE13" s="658"/>
      <c r="AF13" s="658"/>
      <c r="AG13" s="658"/>
      <c r="AH13" s="658"/>
      <c r="AI13" s="658"/>
      <c r="AJ13" s="658"/>
      <c r="AK13" s="658"/>
      <c r="AL13" s="622" t="s">
        <v>122</v>
      </c>
      <c r="AM13" s="623"/>
      <c r="AN13" s="623"/>
      <c r="AO13" s="659"/>
      <c r="AP13" s="616" t="s">
        <v>242</v>
      </c>
      <c r="AQ13" s="617"/>
      <c r="AR13" s="617"/>
      <c r="AS13" s="617"/>
      <c r="AT13" s="617"/>
      <c r="AU13" s="617"/>
      <c r="AV13" s="617"/>
      <c r="AW13" s="617"/>
      <c r="AX13" s="617"/>
      <c r="AY13" s="617"/>
      <c r="AZ13" s="617"/>
      <c r="BA13" s="617"/>
      <c r="BB13" s="617"/>
      <c r="BC13" s="617"/>
      <c r="BD13" s="617"/>
      <c r="BE13" s="617"/>
      <c r="BF13" s="618"/>
      <c r="BG13" s="619">
        <v>10265404</v>
      </c>
      <c r="BH13" s="620"/>
      <c r="BI13" s="620"/>
      <c r="BJ13" s="620"/>
      <c r="BK13" s="620"/>
      <c r="BL13" s="620"/>
      <c r="BM13" s="620"/>
      <c r="BN13" s="621"/>
      <c r="BO13" s="657">
        <v>44.1</v>
      </c>
      <c r="BP13" s="657"/>
      <c r="BQ13" s="657"/>
      <c r="BR13" s="657"/>
      <c r="BS13" s="658" t="s">
        <v>122</v>
      </c>
      <c r="BT13" s="658"/>
      <c r="BU13" s="658"/>
      <c r="BV13" s="658"/>
      <c r="BW13" s="658"/>
      <c r="BX13" s="658"/>
      <c r="BY13" s="658"/>
      <c r="BZ13" s="658"/>
      <c r="CA13" s="658"/>
      <c r="CB13" s="693"/>
      <c r="CD13" s="616" t="s">
        <v>243</v>
      </c>
      <c r="CE13" s="617"/>
      <c r="CF13" s="617"/>
      <c r="CG13" s="617"/>
      <c r="CH13" s="617"/>
      <c r="CI13" s="617"/>
      <c r="CJ13" s="617"/>
      <c r="CK13" s="617"/>
      <c r="CL13" s="617"/>
      <c r="CM13" s="617"/>
      <c r="CN13" s="617"/>
      <c r="CO13" s="617"/>
      <c r="CP13" s="617"/>
      <c r="CQ13" s="618"/>
      <c r="CR13" s="619">
        <v>5260090</v>
      </c>
      <c r="CS13" s="620"/>
      <c r="CT13" s="620"/>
      <c r="CU13" s="620"/>
      <c r="CV13" s="620"/>
      <c r="CW13" s="620"/>
      <c r="CX13" s="620"/>
      <c r="CY13" s="621"/>
      <c r="CZ13" s="657">
        <v>8.4</v>
      </c>
      <c r="DA13" s="657"/>
      <c r="DB13" s="657"/>
      <c r="DC13" s="657"/>
      <c r="DD13" s="625">
        <v>3448078</v>
      </c>
      <c r="DE13" s="620"/>
      <c r="DF13" s="620"/>
      <c r="DG13" s="620"/>
      <c r="DH13" s="620"/>
      <c r="DI13" s="620"/>
      <c r="DJ13" s="620"/>
      <c r="DK13" s="620"/>
      <c r="DL13" s="620"/>
      <c r="DM13" s="620"/>
      <c r="DN13" s="620"/>
      <c r="DO13" s="620"/>
      <c r="DP13" s="621"/>
      <c r="DQ13" s="625">
        <v>2794826</v>
      </c>
      <c r="DR13" s="620"/>
      <c r="DS13" s="620"/>
      <c r="DT13" s="620"/>
      <c r="DU13" s="620"/>
      <c r="DV13" s="620"/>
      <c r="DW13" s="620"/>
      <c r="DX13" s="620"/>
      <c r="DY13" s="620"/>
      <c r="DZ13" s="620"/>
      <c r="EA13" s="620"/>
      <c r="EB13" s="620"/>
      <c r="EC13" s="656"/>
    </row>
    <row r="14" spans="2:143" ht="11.25" customHeight="1" x14ac:dyDescent="0.2">
      <c r="B14" s="616" t="s">
        <v>244</v>
      </c>
      <c r="C14" s="617"/>
      <c r="D14" s="617"/>
      <c r="E14" s="617"/>
      <c r="F14" s="617"/>
      <c r="G14" s="617"/>
      <c r="H14" s="617"/>
      <c r="I14" s="617"/>
      <c r="J14" s="617"/>
      <c r="K14" s="617"/>
      <c r="L14" s="617"/>
      <c r="M14" s="617"/>
      <c r="N14" s="617"/>
      <c r="O14" s="617"/>
      <c r="P14" s="617"/>
      <c r="Q14" s="618"/>
      <c r="R14" s="619">
        <v>504</v>
      </c>
      <c r="S14" s="620"/>
      <c r="T14" s="620"/>
      <c r="U14" s="620"/>
      <c r="V14" s="620"/>
      <c r="W14" s="620"/>
      <c r="X14" s="620"/>
      <c r="Y14" s="621"/>
      <c r="Z14" s="657">
        <v>0</v>
      </c>
      <c r="AA14" s="657"/>
      <c r="AB14" s="657"/>
      <c r="AC14" s="657"/>
      <c r="AD14" s="658">
        <v>504</v>
      </c>
      <c r="AE14" s="658"/>
      <c r="AF14" s="658"/>
      <c r="AG14" s="658"/>
      <c r="AH14" s="658"/>
      <c r="AI14" s="658"/>
      <c r="AJ14" s="658"/>
      <c r="AK14" s="658"/>
      <c r="AL14" s="622">
        <v>0</v>
      </c>
      <c r="AM14" s="623"/>
      <c r="AN14" s="623"/>
      <c r="AO14" s="659"/>
      <c r="AP14" s="616" t="s">
        <v>245</v>
      </c>
      <c r="AQ14" s="617"/>
      <c r="AR14" s="617"/>
      <c r="AS14" s="617"/>
      <c r="AT14" s="617"/>
      <c r="AU14" s="617"/>
      <c r="AV14" s="617"/>
      <c r="AW14" s="617"/>
      <c r="AX14" s="617"/>
      <c r="AY14" s="617"/>
      <c r="AZ14" s="617"/>
      <c r="BA14" s="617"/>
      <c r="BB14" s="617"/>
      <c r="BC14" s="617"/>
      <c r="BD14" s="617"/>
      <c r="BE14" s="617"/>
      <c r="BF14" s="618"/>
      <c r="BG14" s="619">
        <v>423699</v>
      </c>
      <c r="BH14" s="620"/>
      <c r="BI14" s="620"/>
      <c r="BJ14" s="620"/>
      <c r="BK14" s="620"/>
      <c r="BL14" s="620"/>
      <c r="BM14" s="620"/>
      <c r="BN14" s="621"/>
      <c r="BO14" s="657">
        <v>1.8</v>
      </c>
      <c r="BP14" s="657"/>
      <c r="BQ14" s="657"/>
      <c r="BR14" s="657"/>
      <c r="BS14" s="658" t="s">
        <v>122</v>
      </c>
      <c r="BT14" s="658"/>
      <c r="BU14" s="658"/>
      <c r="BV14" s="658"/>
      <c r="BW14" s="658"/>
      <c r="BX14" s="658"/>
      <c r="BY14" s="658"/>
      <c r="BZ14" s="658"/>
      <c r="CA14" s="658"/>
      <c r="CB14" s="693"/>
      <c r="CD14" s="616" t="s">
        <v>246</v>
      </c>
      <c r="CE14" s="617"/>
      <c r="CF14" s="617"/>
      <c r="CG14" s="617"/>
      <c r="CH14" s="617"/>
      <c r="CI14" s="617"/>
      <c r="CJ14" s="617"/>
      <c r="CK14" s="617"/>
      <c r="CL14" s="617"/>
      <c r="CM14" s="617"/>
      <c r="CN14" s="617"/>
      <c r="CO14" s="617"/>
      <c r="CP14" s="617"/>
      <c r="CQ14" s="618"/>
      <c r="CR14" s="619">
        <v>1998394</v>
      </c>
      <c r="CS14" s="620"/>
      <c r="CT14" s="620"/>
      <c r="CU14" s="620"/>
      <c r="CV14" s="620"/>
      <c r="CW14" s="620"/>
      <c r="CX14" s="620"/>
      <c r="CY14" s="621"/>
      <c r="CZ14" s="657">
        <v>3.2</v>
      </c>
      <c r="DA14" s="657"/>
      <c r="DB14" s="657"/>
      <c r="DC14" s="657"/>
      <c r="DD14" s="625">
        <v>357632</v>
      </c>
      <c r="DE14" s="620"/>
      <c r="DF14" s="620"/>
      <c r="DG14" s="620"/>
      <c r="DH14" s="620"/>
      <c r="DI14" s="620"/>
      <c r="DJ14" s="620"/>
      <c r="DK14" s="620"/>
      <c r="DL14" s="620"/>
      <c r="DM14" s="620"/>
      <c r="DN14" s="620"/>
      <c r="DO14" s="620"/>
      <c r="DP14" s="621"/>
      <c r="DQ14" s="625">
        <v>1744662</v>
      </c>
      <c r="DR14" s="620"/>
      <c r="DS14" s="620"/>
      <c r="DT14" s="620"/>
      <c r="DU14" s="620"/>
      <c r="DV14" s="620"/>
      <c r="DW14" s="620"/>
      <c r="DX14" s="620"/>
      <c r="DY14" s="620"/>
      <c r="DZ14" s="620"/>
      <c r="EA14" s="620"/>
      <c r="EB14" s="620"/>
      <c r="EC14" s="656"/>
    </row>
    <row r="15" spans="2:143" ht="11.25" customHeight="1" x14ac:dyDescent="0.2">
      <c r="B15" s="616" t="s">
        <v>247</v>
      </c>
      <c r="C15" s="617"/>
      <c r="D15" s="617"/>
      <c r="E15" s="617"/>
      <c r="F15" s="617"/>
      <c r="G15" s="617"/>
      <c r="H15" s="617"/>
      <c r="I15" s="617"/>
      <c r="J15" s="617"/>
      <c r="K15" s="617"/>
      <c r="L15" s="617"/>
      <c r="M15" s="617"/>
      <c r="N15" s="617"/>
      <c r="O15" s="617"/>
      <c r="P15" s="617"/>
      <c r="Q15" s="618"/>
      <c r="R15" s="619" t="s">
        <v>122</v>
      </c>
      <c r="S15" s="620"/>
      <c r="T15" s="620"/>
      <c r="U15" s="620"/>
      <c r="V15" s="620"/>
      <c r="W15" s="620"/>
      <c r="X15" s="620"/>
      <c r="Y15" s="621"/>
      <c r="Z15" s="657" t="s">
        <v>122</v>
      </c>
      <c r="AA15" s="657"/>
      <c r="AB15" s="657"/>
      <c r="AC15" s="657"/>
      <c r="AD15" s="658" t="s">
        <v>122</v>
      </c>
      <c r="AE15" s="658"/>
      <c r="AF15" s="658"/>
      <c r="AG15" s="658"/>
      <c r="AH15" s="658"/>
      <c r="AI15" s="658"/>
      <c r="AJ15" s="658"/>
      <c r="AK15" s="658"/>
      <c r="AL15" s="622" t="s">
        <v>122</v>
      </c>
      <c r="AM15" s="623"/>
      <c r="AN15" s="623"/>
      <c r="AO15" s="659"/>
      <c r="AP15" s="616" t="s">
        <v>248</v>
      </c>
      <c r="AQ15" s="617"/>
      <c r="AR15" s="617"/>
      <c r="AS15" s="617"/>
      <c r="AT15" s="617"/>
      <c r="AU15" s="617"/>
      <c r="AV15" s="617"/>
      <c r="AW15" s="617"/>
      <c r="AX15" s="617"/>
      <c r="AY15" s="617"/>
      <c r="AZ15" s="617"/>
      <c r="BA15" s="617"/>
      <c r="BB15" s="617"/>
      <c r="BC15" s="617"/>
      <c r="BD15" s="617"/>
      <c r="BE15" s="617"/>
      <c r="BF15" s="618"/>
      <c r="BG15" s="619">
        <v>823035</v>
      </c>
      <c r="BH15" s="620"/>
      <c r="BI15" s="620"/>
      <c r="BJ15" s="620"/>
      <c r="BK15" s="620"/>
      <c r="BL15" s="620"/>
      <c r="BM15" s="620"/>
      <c r="BN15" s="621"/>
      <c r="BO15" s="657">
        <v>3.5</v>
      </c>
      <c r="BP15" s="657"/>
      <c r="BQ15" s="657"/>
      <c r="BR15" s="657"/>
      <c r="BS15" s="658" t="s">
        <v>122</v>
      </c>
      <c r="BT15" s="658"/>
      <c r="BU15" s="658"/>
      <c r="BV15" s="658"/>
      <c r="BW15" s="658"/>
      <c r="BX15" s="658"/>
      <c r="BY15" s="658"/>
      <c r="BZ15" s="658"/>
      <c r="CA15" s="658"/>
      <c r="CB15" s="693"/>
      <c r="CD15" s="616" t="s">
        <v>249</v>
      </c>
      <c r="CE15" s="617"/>
      <c r="CF15" s="617"/>
      <c r="CG15" s="617"/>
      <c r="CH15" s="617"/>
      <c r="CI15" s="617"/>
      <c r="CJ15" s="617"/>
      <c r="CK15" s="617"/>
      <c r="CL15" s="617"/>
      <c r="CM15" s="617"/>
      <c r="CN15" s="617"/>
      <c r="CO15" s="617"/>
      <c r="CP15" s="617"/>
      <c r="CQ15" s="618"/>
      <c r="CR15" s="619">
        <v>11605691</v>
      </c>
      <c r="CS15" s="620"/>
      <c r="CT15" s="620"/>
      <c r="CU15" s="620"/>
      <c r="CV15" s="620"/>
      <c r="CW15" s="620"/>
      <c r="CX15" s="620"/>
      <c r="CY15" s="621"/>
      <c r="CZ15" s="657">
        <v>18.5</v>
      </c>
      <c r="DA15" s="657"/>
      <c r="DB15" s="657"/>
      <c r="DC15" s="657"/>
      <c r="DD15" s="625">
        <v>4265415</v>
      </c>
      <c r="DE15" s="620"/>
      <c r="DF15" s="620"/>
      <c r="DG15" s="620"/>
      <c r="DH15" s="620"/>
      <c r="DI15" s="620"/>
      <c r="DJ15" s="620"/>
      <c r="DK15" s="620"/>
      <c r="DL15" s="620"/>
      <c r="DM15" s="620"/>
      <c r="DN15" s="620"/>
      <c r="DO15" s="620"/>
      <c r="DP15" s="621"/>
      <c r="DQ15" s="625">
        <v>5964508</v>
      </c>
      <c r="DR15" s="620"/>
      <c r="DS15" s="620"/>
      <c r="DT15" s="620"/>
      <c r="DU15" s="620"/>
      <c r="DV15" s="620"/>
      <c r="DW15" s="620"/>
      <c r="DX15" s="620"/>
      <c r="DY15" s="620"/>
      <c r="DZ15" s="620"/>
      <c r="EA15" s="620"/>
      <c r="EB15" s="620"/>
      <c r="EC15" s="656"/>
    </row>
    <row r="16" spans="2:143" ht="11.25" customHeight="1" x14ac:dyDescent="0.2">
      <c r="B16" s="616" t="s">
        <v>250</v>
      </c>
      <c r="C16" s="617"/>
      <c r="D16" s="617"/>
      <c r="E16" s="617"/>
      <c r="F16" s="617"/>
      <c r="G16" s="617"/>
      <c r="H16" s="617"/>
      <c r="I16" s="617"/>
      <c r="J16" s="617"/>
      <c r="K16" s="617"/>
      <c r="L16" s="617"/>
      <c r="M16" s="617"/>
      <c r="N16" s="617"/>
      <c r="O16" s="617"/>
      <c r="P16" s="617"/>
      <c r="Q16" s="618"/>
      <c r="R16" s="619">
        <v>60477</v>
      </c>
      <c r="S16" s="620"/>
      <c r="T16" s="620"/>
      <c r="U16" s="620"/>
      <c r="V16" s="620"/>
      <c r="W16" s="620"/>
      <c r="X16" s="620"/>
      <c r="Y16" s="621"/>
      <c r="Z16" s="657">
        <v>0.1</v>
      </c>
      <c r="AA16" s="657"/>
      <c r="AB16" s="657"/>
      <c r="AC16" s="657"/>
      <c r="AD16" s="658">
        <v>60477</v>
      </c>
      <c r="AE16" s="658"/>
      <c r="AF16" s="658"/>
      <c r="AG16" s="658"/>
      <c r="AH16" s="658"/>
      <c r="AI16" s="658"/>
      <c r="AJ16" s="658"/>
      <c r="AK16" s="658"/>
      <c r="AL16" s="622">
        <v>0.2</v>
      </c>
      <c r="AM16" s="623"/>
      <c r="AN16" s="623"/>
      <c r="AO16" s="659"/>
      <c r="AP16" s="616" t="s">
        <v>251</v>
      </c>
      <c r="AQ16" s="617"/>
      <c r="AR16" s="617"/>
      <c r="AS16" s="617"/>
      <c r="AT16" s="617"/>
      <c r="AU16" s="617"/>
      <c r="AV16" s="617"/>
      <c r="AW16" s="617"/>
      <c r="AX16" s="617"/>
      <c r="AY16" s="617"/>
      <c r="AZ16" s="617"/>
      <c r="BA16" s="617"/>
      <c r="BB16" s="617"/>
      <c r="BC16" s="617"/>
      <c r="BD16" s="617"/>
      <c r="BE16" s="617"/>
      <c r="BF16" s="618"/>
      <c r="BG16" s="619" t="s">
        <v>122</v>
      </c>
      <c r="BH16" s="620"/>
      <c r="BI16" s="620"/>
      <c r="BJ16" s="620"/>
      <c r="BK16" s="620"/>
      <c r="BL16" s="620"/>
      <c r="BM16" s="620"/>
      <c r="BN16" s="621"/>
      <c r="BO16" s="657" t="s">
        <v>122</v>
      </c>
      <c r="BP16" s="657"/>
      <c r="BQ16" s="657"/>
      <c r="BR16" s="657"/>
      <c r="BS16" s="658" t="s">
        <v>122</v>
      </c>
      <c r="BT16" s="658"/>
      <c r="BU16" s="658"/>
      <c r="BV16" s="658"/>
      <c r="BW16" s="658"/>
      <c r="BX16" s="658"/>
      <c r="BY16" s="658"/>
      <c r="BZ16" s="658"/>
      <c r="CA16" s="658"/>
      <c r="CB16" s="693"/>
      <c r="CD16" s="616" t="s">
        <v>252</v>
      </c>
      <c r="CE16" s="617"/>
      <c r="CF16" s="617"/>
      <c r="CG16" s="617"/>
      <c r="CH16" s="617"/>
      <c r="CI16" s="617"/>
      <c r="CJ16" s="617"/>
      <c r="CK16" s="617"/>
      <c r="CL16" s="617"/>
      <c r="CM16" s="617"/>
      <c r="CN16" s="617"/>
      <c r="CO16" s="617"/>
      <c r="CP16" s="617"/>
      <c r="CQ16" s="618"/>
      <c r="CR16" s="619" t="s">
        <v>122</v>
      </c>
      <c r="CS16" s="620"/>
      <c r="CT16" s="620"/>
      <c r="CU16" s="620"/>
      <c r="CV16" s="620"/>
      <c r="CW16" s="620"/>
      <c r="CX16" s="620"/>
      <c r="CY16" s="621"/>
      <c r="CZ16" s="657" t="s">
        <v>122</v>
      </c>
      <c r="DA16" s="657"/>
      <c r="DB16" s="657"/>
      <c r="DC16" s="657"/>
      <c r="DD16" s="625" t="s">
        <v>122</v>
      </c>
      <c r="DE16" s="620"/>
      <c r="DF16" s="620"/>
      <c r="DG16" s="620"/>
      <c r="DH16" s="620"/>
      <c r="DI16" s="620"/>
      <c r="DJ16" s="620"/>
      <c r="DK16" s="620"/>
      <c r="DL16" s="620"/>
      <c r="DM16" s="620"/>
      <c r="DN16" s="620"/>
      <c r="DO16" s="620"/>
      <c r="DP16" s="621"/>
      <c r="DQ16" s="625" t="s">
        <v>122</v>
      </c>
      <c r="DR16" s="620"/>
      <c r="DS16" s="620"/>
      <c r="DT16" s="620"/>
      <c r="DU16" s="620"/>
      <c r="DV16" s="620"/>
      <c r="DW16" s="620"/>
      <c r="DX16" s="620"/>
      <c r="DY16" s="620"/>
      <c r="DZ16" s="620"/>
      <c r="EA16" s="620"/>
      <c r="EB16" s="620"/>
      <c r="EC16" s="656"/>
    </row>
    <row r="17" spans="2:133" ht="11.25" customHeight="1" x14ac:dyDescent="0.2">
      <c r="B17" s="616" t="s">
        <v>253</v>
      </c>
      <c r="C17" s="617"/>
      <c r="D17" s="617"/>
      <c r="E17" s="617"/>
      <c r="F17" s="617"/>
      <c r="G17" s="617"/>
      <c r="H17" s="617"/>
      <c r="I17" s="617"/>
      <c r="J17" s="617"/>
      <c r="K17" s="617"/>
      <c r="L17" s="617"/>
      <c r="M17" s="617"/>
      <c r="N17" s="617"/>
      <c r="O17" s="617"/>
      <c r="P17" s="617"/>
      <c r="Q17" s="618"/>
      <c r="R17" s="619">
        <v>303257</v>
      </c>
      <c r="S17" s="620"/>
      <c r="T17" s="620"/>
      <c r="U17" s="620"/>
      <c r="V17" s="620"/>
      <c r="W17" s="620"/>
      <c r="X17" s="620"/>
      <c r="Y17" s="621"/>
      <c r="Z17" s="657">
        <v>0.5</v>
      </c>
      <c r="AA17" s="657"/>
      <c r="AB17" s="657"/>
      <c r="AC17" s="657"/>
      <c r="AD17" s="658">
        <v>303257</v>
      </c>
      <c r="AE17" s="658"/>
      <c r="AF17" s="658"/>
      <c r="AG17" s="658"/>
      <c r="AH17" s="658"/>
      <c r="AI17" s="658"/>
      <c r="AJ17" s="658"/>
      <c r="AK17" s="658"/>
      <c r="AL17" s="622">
        <v>1</v>
      </c>
      <c r="AM17" s="623"/>
      <c r="AN17" s="623"/>
      <c r="AO17" s="659"/>
      <c r="AP17" s="616" t="s">
        <v>254</v>
      </c>
      <c r="AQ17" s="617"/>
      <c r="AR17" s="617"/>
      <c r="AS17" s="617"/>
      <c r="AT17" s="617"/>
      <c r="AU17" s="617"/>
      <c r="AV17" s="617"/>
      <c r="AW17" s="617"/>
      <c r="AX17" s="617"/>
      <c r="AY17" s="617"/>
      <c r="AZ17" s="617"/>
      <c r="BA17" s="617"/>
      <c r="BB17" s="617"/>
      <c r="BC17" s="617"/>
      <c r="BD17" s="617"/>
      <c r="BE17" s="617"/>
      <c r="BF17" s="618"/>
      <c r="BG17" s="619" t="s">
        <v>122</v>
      </c>
      <c r="BH17" s="620"/>
      <c r="BI17" s="620"/>
      <c r="BJ17" s="620"/>
      <c r="BK17" s="620"/>
      <c r="BL17" s="620"/>
      <c r="BM17" s="620"/>
      <c r="BN17" s="621"/>
      <c r="BO17" s="657" t="s">
        <v>122</v>
      </c>
      <c r="BP17" s="657"/>
      <c r="BQ17" s="657"/>
      <c r="BR17" s="657"/>
      <c r="BS17" s="658" t="s">
        <v>122</v>
      </c>
      <c r="BT17" s="658"/>
      <c r="BU17" s="658"/>
      <c r="BV17" s="658"/>
      <c r="BW17" s="658"/>
      <c r="BX17" s="658"/>
      <c r="BY17" s="658"/>
      <c r="BZ17" s="658"/>
      <c r="CA17" s="658"/>
      <c r="CB17" s="693"/>
      <c r="CD17" s="616" t="s">
        <v>255</v>
      </c>
      <c r="CE17" s="617"/>
      <c r="CF17" s="617"/>
      <c r="CG17" s="617"/>
      <c r="CH17" s="617"/>
      <c r="CI17" s="617"/>
      <c r="CJ17" s="617"/>
      <c r="CK17" s="617"/>
      <c r="CL17" s="617"/>
      <c r="CM17" s="617"/>
      <c r="CN17" s="617"/>
      <c r="CO17" s="617"/>
      <c r="CP17" s="617"/>
      <c r="CQ17" s="618"/>
      <c r="CR17" s="619">
        <v>4852682</v>
      </c>
      <c r="CS17" s="620"/>
      <c r="CT17" s="620"/>
      <c r="CU17" s="620"/>
      <c r="CV17" s="620"/>
      <c r="CW17" s="620"/>
      <c r="CX17" s="620"/>
      <c r="CY17" s="621"/>
      <c r="CZ17" s="657">
        <v>7.7</v>
      </c>
      <c r="DA17" s="657"/>
      <c r="DB17" s="657"/>
      <c r="DC17" s="657"/>
      <c r="DD17" s="625" t="s">
        <v>122</v>
      </c>
      <c r="DE17" s="620"/>
      <c r="DF17" s="620"/>
      <c r="DG17" s="620"/>
      <c r="DH17" s="620"/>
      <c r="DI17" s="620"/>
      <c r="DJ17" s="620"/>
      <c r="DK17" s="620"/>
      <c r="DL17" s="620"/>
      <c r="DM17" s="620"/>
      <c r="DN17" s="620"/>
      <c r="DO17" s="620"/>
      <c r="DP17" s="621"/>
      <c r="DQ17" s="625">
        <v>4851599</v>
      </c>
      <c r="DR17" s="620"/>
      <c r="DS17" s="620"/>
      <c r="DT17" s="620"/>
      <c r="DU17" s="620"/>
      <c r="DV17" s="620"/>
      <c r="DW17" s="620"/>
      <c r="DX17" s="620"/>
      <c r="DY17" s="620"/>
      <c r="DZ17" s="620"/>
      <c r="EA17" s="620"/>
      <c r="EB17" s="620"/>
      <c r="EC17" s="656"/>
    </row>
    <row r="18" spans="2:133" ht="11.25" customHeight="1" x14ac:dyDescent="0.2">
      <c r="B18" s="616" t="s">
        <v>256</v>
      </c>
      <c r="C18" s="617"/>
      <c r="D18" s="617"/>
      <c r="E18" s="617"/>
      <c r="F18" s="617"/>
      <c r="G18" s="617"/>
      <c r="H18" s="617"/>
      <c r="I18" s="617"/>
      <c r="J18" s="617"/>
      <c r="K18" s="617"/>
      <c r="L18" s="617"/>
      <c r="M18" s="617"/>
      <c r="N18" s="617"/>
      <c r="O18" s="617"/>
      <c r="P18" s="617"/>
      <c r="Q18" s="618"/>
      <c r="R18" s="619">
        <v>232861</v>
      </c>
      <c r="S18" s="620"/>
      <c r="T18" s="620"/>
      <c r="U18" s="620"/>
      <c r="V18" s="620"/>
      <c r="W18" s="620"/>
      <c r="X18" s="620"/>
      <c r="Y18" s="621"/>
      <c r="Z18" s="657">
        <v>0.4</v>
      </c>
      <c r="AA18" s="657"/>
      <c r="AB18" s="657"/>
      <c r="AC18" s="657"/>
      <c r="AD18" s="658">
        <v>232861</v>
      </c>
      <c r="AE18" s="658"/>
      <c r="AF18" s="658"/>
      <c r="AG18" s="658"/>
      <c r="AH18" s="658"/>
      <c r="AI18" s="658"/>
      <c r="AJ18" s="658"/>
      <c r="AK18" s="658"/>
      <c r="AL18" s="622">
        <v>0.8</v>
      </c>
      <c r="AM18" s="623"/>
      <c r="AN18" s="623"/>
      <c r="AO18" s="659"/>
      <c r="AP18" s="616" t="s">
        <v>257</v>
      </c>
      <c r="AQ18" s="617"/>
      <c r="AR18" s="617"/>
      <c r="AS18" s="617"/>
      <c r="AT18" s="617"/>
      <c r="AU18" s="617"/>
      <c r="AV18" s="617"/>
      <c r="AW18" s="617"/>
      <c r="AX18" s="617"/>
      <c r="AY18" s="617"/>
      <c r="AZ18" s="617"/>
      <c r="BA18" s="617"/>
      <c r="BB18" s="617"/>
      <c r="BC18" s="617"/>
      <c r="BD18" s="617"/>
      <c r="BE18" s="617"/>
      <c r="BF18" s="618"/>
      <c r="BG18" s="619" t="s">
        <v>122</v>
      </c>
      <c r="BH18" s="620"/>
      <c r="BI18" s="620"/>
      <c r="BJ18" s="620"/>
      <c r="BK18" s="620"/>
      <c r="BL18" s="620"/>
      <c r="BM18" s="620"/>
      <c r="BN18" s="621"/>
      <c r="BO18" s="657" t="s">
        <v>122</v>
      </c>
      <c r="BP18" s="657"/>
      <c r="BQ18" s="657"/>
      <c r="BR18" s="657"/>
      <c r="BS18" s="658" t="s">
        <v>122</v>
      </c>
      <c r="BT18" s="658"/>
      <c r="BU18" s="658"/>
      <c r="BV18" s="658"/>
      <c r="BW18" s="658"/>
      <c r="BX18" s="658"/>
      <c r="BY18" s="658"/>
      <c r="BZ18" s="658"/>
      <c r="CA18" s="658"/>
      <c r="CB18" s="693"/>
      <c r="CD18" s="616" t="s">
        <v>258</v>
      </c>
      <c r="CE18" s="617"/>
      <c r="CF18" s="617"/>
      <c r="CG18" s="617"/>
      <c r="CH18" s="617"/>
      <c r="CI18" s="617"/>
      <c r="CJ18" s="617"/>
      <c r="CK18" s="617"/>
      <c r="CL18" s="617"/>
      <c r="CM18" s="617"/>
      <c r="CN18" s="617"/>
      <c r="CO18" s="617"/>
      <c r="CP18" s="617"/>
      <c r="CQ18" s="618"/>
      <c r="CR18" s="619" t="s">
        <v>122</v>
      </c>
      <c r="CS18" s="620"/>
      <c r="CT18" s="620"/>
      <c r="CU18" s="620"/>
      <c r="CV18" s="620"/>
      <c r="CW18" s="620"/>
      <c r="CX18" s="620"/>
      <c r="CY18" s="621"/>
      <c r="CZ18" s="657" t="s">
        <v>122</v>
      </c>
      <c r="DA18" s="657"/>
      <c r="DB18" s="657"/>
      <c r="DC18" s="657"/>
      <c r="DD18" s="625" t="s">
        <v>122</v>
      </c>
      <c r="DE18" s="620"/>
      <c r="DF18" s="620"/>
      <c r="DG18" s="620"/>
      <c r="DH18" s="620"/>
      <c r="DI18" s="620"/>
      <c r="DJ18" s="620"/>
      <c r="DK18" s="620"/>
      <c r="DL18" s="620"/>
      <c r="DM18" s="620"/>
      <c r="DN18" s="620"/>
      <c r="DO18" s="620"/>
      <c r="DP18" s="621"/>
      <c r="DQ18" s="625" t="s">
        <v>122</v>
      </c>
      <c r="DR18" s="620"/>
      <c r="DS18" s="620"/>
      <c r="DT18" s="620"/>
      <c r="DU18" s="620"/>
      <c r="DV18" s="620"/>
      <c r="DW18" s="620"/>
      <c r="DX18" s="620"/>
      <c r="DY18" s="620"/>
      <c r="DZ18" s="620"/>
      <c r="EA18" s="620"/>
      <c r="EB18" s="620"/>
      <c r="EC18" s="656"/>
    </row>
    <row r="19" spans="2:133" ht="11.25" customHeight="1" x14ac:dyDescent="0.2">
      <c r="B19" s="616" t="s">
        <v>259</v>
      </c>
      <c r="C19" s="617"/>
      <c r="D19" s="617"/>
      <c r="E19" s="617"/>
      <c r="F19" s="617"/>
      <c r="G19" s="617"/>
      <c r="H19" s="617"/>
      <c r="I19" s="617"/>
      <c r="J19" s="617"/>
      <c r="K19" s="617"/>
      <c r="L19" s="617"/>
      <c r="M19" s="617"/>
      <c r="N19" s="617"/>
      <c r="O19" s="617"/>
      <c r="P19" s="617"/>
      <c r="Q19" s="618"/>
      <c r="R19" s="619">
        <v>182733</v>
      </c>
      <c r="S19" s="620"/>
      <c r="T19" s="620"/>
      <c r="U19" s="620"/>
      <c r="V19" s="620"/>
      <c r="W19" s="620"/>
      <c r="X19" s="620"/>
      <c r="Y19" s="621"/>
      <c r="Z19" s="657">
        <v>0.3</v>
      </c>
      <c r="AA19" s="657"/>
      <c r="AB19" s="657"/>
      <c r="AC19" s="657"/>
      <c r="AD19" s="658">
        <v>182733</v>
      </c>
      <c r="AE19" s="658"/>
      <c r="AF19" s="658"/>
      <c r="AG19" s="658"/>
      <c r="AH19" s="658"/>
      <c r="AI19" s="658"/>
      <c r="AJ19" s="658"/>
      <c r="AK19" s="658"/>
      <c r="AL19" s="622">
        <v>0.6</v>
      </c>
      <c r="AM19" s="623"/>
      <c r="AN19" s="623"/>
      <c r="AO19" s="659"/>
      <c r="AP19" s="616" t="s">
        <v>260</v>
      </c>
      <c r="AQ19" s="617"/>
      <c r="AR19" s="617"/>
      <c r="AS19" s="617"/>
      <c r="AT19" s="617"/>
      <c r="AU19" s="617"/>
      <c r="AV19" s="617"/>
      <c r="AW19" s="617"/>
      <c r="AX19" s="617"/>
      <c r="AY19" s="617"/>
      <c r="AZ19" s="617"/>
      <c r="BA19" s="617"/>
      <c r="BB19" s="617"/>
      <c r="BC19" s="617"/>
      <c r="BD19" s="617"/>
      <c r="BE19" s="617"/>
      <c r="BF19" s="618"/>
      <c r="BG19" s="619">
        <v>1674273</v>
      </c>
      <c r="BH19" s="620"/>
      <c r="BI19" s="620"/>
      <c r="BJ19" s="620"/>
      <c r="BK19" s="620"/>
      <c r="BL19" s="620"/>
      <c r="BM19" s="620"/>
      <c r="BN19" s="621"/>
      <c r="BO19" s="657">
        <v>7.2</v>
      </c>
      <c r="BP19" s="657"/>
      <c r="BQ19" s="657"/>
      <c r="BR19" s="657"/>
      <c r="BS19" s="658" t="s">
        <v>122</v>
      </c>
      <c r="BT19" s="658"/>
      <c r="BU19" s="658"/>
      <c r="BV19" s="658"/>
      <c r="BW19" s="658"/>
      <c r="BX19" s="658"/>
      <c r="BY19" s="658"/>
      <c r="BZ19" s="658"/>
      <c r="CA19" s="658"/>
      <c r="CB19" s="693"/>
      <c r="CD19" s="616" t="s">
        <v>261</v>
      </c>
      <c r="CE19" s="617"/>
      <c r="CF19" s="617"/>
      <c r="CG19" s="617"/>
      <c r="CH19" s="617"/>
      <c r="CI19" s="617"/>
      <c r="CJ19" s="617"/>
      <c r="CK19" s="617"/>
      <c r="CL19" s="617"/>
      <c r="CM19" s="617"/>
      <c r="CN19" s="617"/>
      <c r="CO19" s="617"/>
      <c r="CP19" s="617"/>
      <c r="CQ19" s="618"/>
      <c r="CR19" s="619" t="s">
        <v>122</v>
      </c>
      <c r="CS19" s="620"/>
      <c r="CT19" s="620"/>
      <c r="CU19" s="620"/>
      <c r="CV19" s="620"/>
      <c r="CW19" s="620"/>
      <c r="CX19" s="620"/>
      <c r="CY19" s="621"/>
      <c r="CZ19" s="657" t="s">
        <v>122</v>
      </c>
      <c r="DA19" s="657"/>
      <c r="DB19" s="657"/>
      <c r="DC19" s="657"/>
      <c r="DD19" s="625" t="s">
        <v>122</v>
      </c>
      <c r="DE19" s="620"/>
      <c r="DF19" s="620"/>
      <c r="DG19" s="620"/>
      <c r="DH19" s="620"/>
      <c r="DI19" s="620"/>
      <c r="DJ19" s="620"/>
      <c r="DK19" s="620"/>
      <c r="DL19" s="620"/>
      <c r="DM19" s="620"/>
      <c r="DN19" s="620"/>
      <c r="DO19" s="620"/>
      <c r="DP19" s="621"/>
      <c r="DQ19" s="625" t="s">
        <v>122</v>
      </c>
      <c r="DR19" s="620"/>
      <c r="DS19" s="620"/>
      <c r="DT19" s="620"/>
      <c r="DU19" s="620"/>
      <c r="DV19" s="620"/>
      <c r="DW19" s="620"/>
      <c r="DX19" s="620"/>
      <c r="DY19" s="620"/>
      <c r="DZ19" s="620"/>
      <c r="EA19" s="620"/>
      <c r="EB19" s="620"/>
      <c r="EC19" s="656"/>
    </row>
    <row r="20" spans="2:133" ht="11.25" customHeight="1" x14ac:dyDescent="0.2">
      <c r="B20" s="694" t="s">
        <v>262</v>
      </c>
      <c r="C20" s="695"/>
      <c r="D20" s="695"/>
      <c r="E20" s="695"/>
      <c r="F20" s="695"/>
      <c r="G20" s="695"/>
      <c r="H20" s="695"/>
      <c r="I20" s="695"/>
      <c r="J20" s="695"/>
      <c r="K20" s="695"/>
      <c r="L20" s="695"/>
      <c r="M20" s="695"/>
      <c r="N20" s="695"/>
      <c r="O20" s="695"/>
      <c r="P20" s="695"/>
      <c r="Q20" s="696"/>
      <c r="R20" s="619">
        <v>50128</v>
      </c>
      <c r="S20" s="620"/>
      <c r="T20" s="620"/>
      <c r="U20" s="620"/>
      <c r="V20" s="620"/>
      <c r="W20" s="620"/>
      <c r="X20" s="620"/>
      <c r="Y20" s="621"/>
      <c r="Z20" s="657">
        <v>0.1</v>
      </c>
      <c r="AA20" s="657"/>
      <c r="AB20" s="657"/>
      <c r="AC20" s="657"/>
      <c r="AD20" s="658">
        <v>50128</v>
      </c>
      <c r="AE20" s="658"/>
      <c r="AF20" s="658"/>
      <c r="AG20" s="658"/>
      <c r="AH20" s="658"/>
      <c r="AI20" s="658"/>
      <c r="AJ20" s="658"/>
      <c r="AK20" s="658"/>
      <c r="AL20" s="622">
        <v>0.2</v>
      </c>
      <c r="AM20" s="623"/>
      <c r="AN20" s="623"/>
      <c r="AO20" s="659"/>
      <c r="AP20" s="616" t="s">
        <v>263</v>
      </c>
      <c r="AQ20" s="617"/>
      <c r="AR20" s="617"/>
      <c r="AS20" s="617"/>
      <c r="AT20" s="617"/>
      <c r="AU20" s="617"/>
      <c r="AV20" s="617"/>
      <c r="AW20" s="617"/>
      <c r="AX20" s="617"/>
      <c r="AY20" s="617"/>
      <c r="AZ20" s="617"/>
      <c r="BA20" s="617"/>
      <c r="BB20" s="617"/>
      <c r="BC20" s="617"/>
      <c r="BD20" s="617"/>
      <c r="BE20" s="617"/>
      <c r="BF20" s="618"/>
      <c r="BG20" s="619">
        <v>1674273</v>
      </c>
      <c r="BH20" s="620"/>
      <c r="BI20" s="620"/>
      <c r="BJ20" s="620"/>
      <c r="BK20" s="620"/>
      <c r="BL20" s="620"/>
      <c r="BM20" s="620"/>
      <c r="BN20" s="621"/>
      <c r="BO20" s="657">
        <v>7.2</v>
      </c>
      <c r="BP20" s="657"/>
      <c r="BQ20" s="657"/>
      <c r="BR20" s="657"/>
      <c r="BS20" s="658" t="s">
        <v>122</v>
      </c>
      <c r="BT20" s="658"/>
      <c r="BU20" s="658"/>
      <c r="BV20" s="658"/>
      <c r="BW20" s="658"/>
      <c r="BX20" s="658"/>
      <c r="BY20" s="658"/>
      <c r="BZ20" s="658"/>
      <c r="CA20" s="658"/>
      <c r="CB20" s="693"/>
      <c r="CD20" s="616" t="s">
        <v>264</v>
      </c>
      <c r="CE20" s="617"/>
      <c r="CF20" s="617"/>
      <c r="CG20" s="617"/>
      <c r="CH20" s="617"/>
      <c r="CI20" s="617"/>
      <c r="CJ20" s="617"/>
      <c r="CK20" s="617"/>
      <c r="CL20" s="617"/>
      <c r="CM20" s="617"/>
      <c r="CN20" s="617"/>
      <c r="CO20" s="617"/>
      <c r="CP20" s="617"/>
      <c r="CQ20" s="618"/>
      <c r="CR20" s="619">
        <v>62725002</v>
      </c>
      <c r="CS20" s="620"/>
      <c r="CT20" s="620"/>
      <c r="CU20" s="620"/>
      <c r="CV20" s="620"/>
      <c r="CW20" s="620"/>
      <c r="CX20" s="620"/>
      <c r="CY20" s="621"/>
      <c r="CZ20" s="657">
        <v>100</v>
      </c>
      <c r="DA20" s="657"/>
      <c r="DB20" s="657"/>
      <c r="DC20" s="657"/>
      <c r="DD20" s="625">
        <v>13196297</v>
      </c>
      <c r="DE20" s="620"/>
      <c r="DF20" s="620"/>
      <c r="DG20" s="620"/>
      <c r="DH20" s="620"/>
      <c r="DI20" s="620"/>
      <c r="DJ20" s="620"/>
      <c r="DK20" s="620"/>
      <c r="DL20" s="620"/>
      <c r="DM20" s="620"/>
      <c r="DN20" s="620"/>
      <c r="DO20" s="620"/>
      <c r="DP20" s="621"/>
      <c r="DQ20" s="625">
        <v>38288823</v>
      </c>
      <c r="DR20" s="620"/>
      <c r="DS20" s="620"/>
      <c r="DT20" s="620"/>
      <c r="DU20" s="620"/>
      <c r="DV20" s="620"/>
      <c r="DW20" s="620"/>
      <c r="DX20" s="620"/>
      <c r="DY20" s="620"/>
      <c r="DZ20" s="620"/>
      <c r="EA20" s="620"/>
      <c r="EB20" s="620"/>
      <c r="EC20" s="656"/>
    </row>
    <row r="21" spans="2:133" ht="11.25" customHeight="1" x14ac:dyDescent="0.2">
      <c r="B21" s="616" t="s">
        <v>265</v>
      </c>
      <c r="C21" s="617"/>
      <c r="D21" s="617"/>
      <c r="E21" s="617"/>
      <c r="F21" s="617"/>
      <c r="G21" s="617"/>
      <c r="H21" s="617"/>
      <c r="I21" s="617"/>
      <c r="J21" s="617"/>
      <c r="K21" s="617"/>
      <c r="L21" s="617"/>
      <c r="M21" s="617"/>
      <c r="N21" s="617"/>
      <c r="O21" s="617"/>
      <c r="P21" s="617"/>
      <c r="Q21" s="618"/>
      <c r="R21" s="619">
        <v>4314599</v>
      </c>
      <c r="S21" s="620"/>
      <c r="T21" s="620"/>
      <c r="U21" s="620"/>
      <c r="V21" s="620"/>
      <c r="W21" s="620"/>
      <c r="X21" s="620"/>
      <c r="Y21" s="621"/>
      <c r="Z21" s="657">
        <v>6.5</v>
      </c>
      <c r="AA21" s="657"/>
      <c r="AB21" s="657"/>
      <c r="AC21" s="657"/>
      <c r="AD21" s="658">
        <v>3534756</v>
      </c>
      <c r="AE21" s="658"/>
      <c r="AF21" s="658"/>
      <c r="AG21" s="658"/>
      <c r="AH21" s="658"/>
      <c r="AI21" s="658"/>
      <c r="AJ21" s="658"/>
      <c r="AK21" s="658"/>
      <c r="AL21" s="622">
        <v>11.5</v>
      </c>
      <c r="AM21" s="623"/>
      <c r="AN21" s="623"/>
      <c r="AO21" s="659"/>
      <c r="AP21" s="616" t="s">
        <v>266</v>
      </c>
      <c r="AQ21" s="697"/>
      <c r="AR21" s="697"/>
      <c r="AS21" s="697"/>
      <c r="AT21" s="697"/>
      <c r="AU21" s="697"/>
      <c r="AV21" s="697"/>
      <c r="AW21" s="697"/>
      <c r="AX21" s="697"/>
      <c r="AY21" s="697"/>
      <c r="AZ21" s="697"/>
      <c r="BA21" s="697"/>
      <c r="BB21" s="697"/>
      <c r="BC21" s="697"/>
      <c r="BD21" s="697"/>
      <c r="BE21" s="697"/>
      <c r="BF21" s="698"/>
      <c r="BG21" s="619">
        <v>1603</v>
      </c>
      <c r="BH21" s="620"/>
      <c r="BI21" s="620"/>
      <c r="BJ21" s="620"/>
      <c r="BK21" s="620"/>
      <c r="BL21" s="620"/>
      <c r="BM21" s="620"/>
      <c r="BN21" s="621"/>
      <c r="BO21" s="657">
        <v>0</v>
      </c>
      <c r="BP21" s="657"/>
      <c r="BQ21" s="657"/>
      <c r="BR21" s="657"/>
      <c r="BS21" s="658" t="s">
        <v>122</v>
      </c>
      <c r="BT21" s="658"/>
      <c r="BU21" s="658"/>
      <c r="BV21" s="658"/>
      <c r="BW21" s="658"/>
      <c r="BX21" s="658"/>
      <c r="BY21" s="658"/>
      <c r="BZ21" s="658"/>
      <c r="CA21" s="658"/>
      <c r="CB21" s="693"/>
      <c r="CD21" s="600"/>
      <c r="CE21" s="601"/>
      <c r="CF21" s="601"/>
      <c r="CG21" s="601"/>
      <c r="CH21" s="601"/>
      <c r="CI21" s="601"/>
      <c r="CJ21" s="601"/>
      <c r="CK21" s="601"/>
      <c r="CL21" s="601"/>
      <c r="CM21" s="601"/>
      <c r="CN21" s="601"/>
      <c r="CO21" s="601"/>
      <c r="CP21" s="601"/>
      <c r="CQ21" s="602"/>
      <c r="CR21" s="704"/>
      <c r="CS21" s="705"/>
      <c r="CT21" s="705"/>
      <c r="CU21" s="705"/>
      <c r="CV21" s="705"/>
      <c r="CW21" s="705"/>
      <c r="CX21" s="705"/>
      <c r="CY21" s="706"/>
      <c r="CZ21" s="707"/>
      <c r="DA21" s="707"/>
      <c r="DB21" s="707"/>
      <c r="DC21" s="707"/>
      <c r="DD21" s="708"/>
      <c r="DE21" s="705"/>
      <c r="DF21" s="705"/>
      <c r="DG21" s="705"/>
      <c r="DH21" s="705"/>
      <c r="DI21" s="705"/>
      <c r="DJ21" s="705"/>
      <c r="DK21" s="705"/>
      <c r="DL21" s="705"/>
      <c r="DM21" s="705"/>
      <c r="DN21" s="705"/>
      <c r="DO21" s="705"/>
      <c r="DP21" s="706"/>
      <c r="DQ21" s="708"/>
      <c r="DR21" s="705"/>
      <c r="DS21" s="705"/>
      <c r="DT21" s="705"/>
      <c r="DU21" s="705"/>
      <c r="DV21" s="705"/>
      <c r="DW21" s="705"/>
      <c r="DX21" s="705"/>
      <c r="DY21" s="705"/>
      <c r="DZ21" s="705"/>
      <c r="EA21" s="705"/>
      <c r="EB21" s="705"/>
      <c r="EC21" s="712"/>
    </row>
    <row r="22" spans="2:133" ht="11.25" customHeight="1" x14ac:dyDescent="0.2">
      <c r="B22" s="616" t="s">
        <v>267</v>
      </c>
      <c r="C22" s="617"/>
      <c r="D22" s="617"/>
      <c r="E22" s="617"/>
      <c r="F22" s="617"/>
      <c r="G22" s="617"/>
      <c r="H22" s="617"/>
      <c r="I22" s="617"/>
      <c r="J22" s="617"/>
      <c r="K22" s="617"/>
      <c r="L22" s="617"/>
      <c r="M22" s="617"/>
      <c r="N22" s="617"/>
      <c r="O22" s="617"/>
      <c r="P22" s="617"/>
      <c r="Q22" s="618"/>
      <c r="R22" s="619">
        <v>3534756</v>
      </c>
      <c r="S22" s="620"/>
      <c r="T22" s="620"/>
      <c r="U22" s="620"/>
      <c r="V22" s="620"/>
      <c r="W22" s="620"/>
      <c r="X22" s="620"/>
      <c r="Y22" s="621"/>
      <c r="Z22" s="657">
        <v>5.3</v>
      </c>
      <c r="AA22" s="657"/>
      <c r="AB22" s="657"/>
      <c r="AC22" s="657"/>
      <c r="AD22" s="658">
        <v>3534756</v>
      </c>
      <c r="AE22" s="658"/>
      <c r="AF22" s="658"/>
      <c r="AG22" s="658"/>
      <c r="AH22" s="658"/>
      <c r="AI22" s="658"/>
      <c r="AJ22" s="658"/>
      <c r="AK22" s="658"/>
      <c r="AL22" s="622">
        <v>11.5</v>
      </c>
      <c r="AM22" s="623"/>
      <c r="AN22" s="623"/>
      <c r="AO22" s="659"/>
      <c r="AP22" s="616" t="s">
        <v>268</v>
      </c>
      <c r="AQ22" s="697"/>
      <c r="AR22" s="697"/>
      <c r="AS22" s="697"/>
      <c r="AT22" s="697"/>
      <c r="AU22" s="697"/>
      <c r="AV22" s="697"/>
      <c r="AW22" s="697"/>
      <c r="AX22" s="697"/>
      <c r="AY22" s="697"/>
      <c r="AZ22" s="697"/>
      <c r="BA22" s="697"/>
      <c r="BB22" s="697"/>
      <c r="BC22" s="697"/>
      <c r="BD22" s="697"/>
      <c r="BE22" s="697"/>
      <c r="BF22" s="698"/>
      <c r="BG22" s="619" t="s">
        <v>122</v>
      </c>
      <c r="BH22" s="620"/>
      <c r="BI22" s="620"/>
      <c r="BJ22" s="620"/>
      <c r="BK22" s="620"/>
      <c r="BL22" s="620"/>
      <c r="BM22" s="620"/>
      <c r="BN22" s="621"/>
      <c r="BO22" s="657" t="s">
        <v>122</v>
      </c>
      <c r="BP22" s="657"/>
      <c r="BQ22" s="657"/>
      <c r="BR22" s="657"/>
      <c r="BS22" s="658" t="s">
        <v>122</v>
      </c>
      <c r="BT22" s="658"/>
      <c r="BU22" s="658"/>
      <c r="BV22" s="658"/>
      <c r="BW22" s="658"/>
      <c r="BX22" s="658"/>
      <c r="BY22" s="658"/>
      <c r="BZ22" s="658"/>
      <c r="CA22" s="658"/>
      <c r="CB22" s="693"/>
      <c r="CD22" s="671" t="s">
        <v>269</v>
      </c>
      <c r="CE22" s="672"/>
      <c r="CF22" s="672"/>
      <c r="CG22" s="672"/>
      <c r="CH22" s="672"/>
      <c r="CI22" s="672"/>
      <c r="CJ22" s="672"/>
      <c r="CK22" s="672"/>
      <c r="CL22" s="672"/>
      <c r="CM22" s="672"/>
      <c r="CN22" s="672"/>
      <c r="CO22" s="672"/>
      <c r="CP22" s="672"/>
      <c r="CQ22" s="672"/>
      <c r="CR22" s="672"/>
      <c r="CS22" s="672"/>
      <c r="CT22" s="672"/>
      <c r="CU22" s="672"/>
      <c r="CV22" s="672"/>
      <c r="CW22" s="672"/>
      <c r="CX22" s="672"/>
      <c r="CY22" s="672"/>
      <c r="CZ22" s="672"/>
      <c r="DA22" s="672"/>
      <c r="DB22" s="672"/>
      <c r="DC22" s="672"/>
      <c r="DD22" s="672"/>
      <c r="DE22" s="672"/>
      <c r="DF22" s="672"/>
      <c r="DG22" s="672"/>
      <c r="DH22" s="672"/>
      <c r="DI22" s="672"/>
      <c r="DJ22" s="672"/>
      <c r="DK22" s="672"/>
      <c r="DL22" s="672"/>
      <c r="DM22" s="672"/>
      <c r="DN22" s="672"/>
      <c r="DO22" s="672"/>
      <c r="DP22" s="672"/>
      <c r="DQ22" s="672"/>
      <c r="DR22" s="672"/>
      <c r="DS22" s="672"/>
      <c r="DT22" s="672"/>
      <c r="DU22" s="672"/>
      <c r="DV22" s="672"/>
      <c r="DW22" s="672"/>
      <c r="DX22" s="672"/>
      <c r="DY22" s="672"/>
      <c r="DZ22" s="672"/>
      <c r="EA22" s="672"/>
      <c r="EB22" s="672"/>
      <c r="EC22" s="673"/>
    </row>
    <row r="23" spans="2:133" ht="11.25" customHeight="1" x14ac:dyDescent="0.2">
      <c r="B23" s="616" t="s">
        <v>270</v>
      </c>
      <c r="C23" s="617"/>
      <c r="D23" s="617"/>
      <c r="E23" s="617"/>
      <c r="F23" s="617"/>
      <c r="G23" s="617"/>
      <c r="H23" s="617"/>
      <c r="I23" s="617"/>
      <c r="J23" s="617"/>
      <c r="K23" s="617"/>
      <c r="L23" s="617"/>
      <c r="M23" s="617"/>
      <c r="N23" s="617"/>
      <c r="O23" s="617"/>
      <c r="P23" s="617"/>
      <c r="Q23" s="618"/>
      <c r="R23" s="619">
        <v>779843</v>
      </c>
      <c r="S23" s="620"/>
      <c r="T23" s="620"/>
      <c r="U23" s="620"/>
      <c r="V23" s="620"/>
      <c r="W23" s="620"/>
      <c r="X23" s="620"/>
      <c r="Y23" s="621"/>
      <c r="Z23" s="657">
        <v>1.2</v>
      </c>
      <c r="AA23" s="657"/>
      <c r="AB23" s="657"/>
      <c r="AC23" s="657"/>
      <c r="AD23" s="658" t="s">
        <v>122</v>
      </c>
      <c r="AE23" s="658"/>
      <c r="AF23" s="658"/>
      <c r="AG23" s="658"/>
      <c r="AH23" s="658"/>
      <c r="AI23" s="658"/>
      <c r="AJ23" s="658"/>
      <c r="AK23" s="658"/>
      <c r="AL23" s="622" t="s">
        <v>122</v>
      </c>
      <c r="AM23" s="623"/>
      <c r="AN23" s="623"/>
      <c r="AO23" s="659"/>
      <c r="AP23" s="616" t="s">
        <v>271</v>
      </c>
      <c r="AQ23" s="697"/>
      <c r="AR23" s="697"/>
      <c r="AS23" s="697"/>
      <c r="AT23" s="697"/>
      <c r="AU23" s="697"/>
      <c r="AV23" s="697"/>
      <c r="AW23" s="697"/>
      <c r="AX23" s="697"/>
      <c r="AY23" s="697"/>
      <c r="AZ23" s="697"/>
      <c r="BA23" s="697"/>
      <c r="BB23" s="697"/>
      <c r="BC23" s="697"/>
      <c r="BD23" s="697"/>
      <c r="BE23" s="697"/>
      <c r="BF23" s="698"/>
      <c r="BG23" s="619">
        <v>1672670</v>
      </c>
      <c r="BH23" s="620"/>
      <c r="BI23" s="620"/>
      <c r="BJ23" s="620"/>
      <c r="BK23" s="620"/>
      <c r="BL23" s="620"/>
      <c r="BM23" s="620"/>
      <c r="BN23" s="621"/>
      <c r="BO23" s="657">
        <v>7.2</v>
      </c>
      <c r="BP23" s="657"/>
      <c r="BQ23" s="657"/>
      <c r="BR23" s="657"/>
      <c r="BS23" s="658" t="s">
        <v>122</v>
      </c>
      <c r="BT23" s="658"/>
      <c r="BU23" s="658"/>
      <c r="BV23" s="658"/>
      <c r="BW23" s="658"/>
      <c r="BX23" s="658"/>
      <c r="BY23" s="658"/>
      <c r="BZ23" s="658"/>
      <c r="CA23" s="658"/>
      <c r="CB23" s="693"/>
      <c r="CD23" s="671" t="s">
        <v>211</v>
      </c>
      <c r="CE23" s="672"/>
      <c r="CF23" s="672"/>
      <c r="CG23" s="672"/>
      <c r="CH23" s="672"/>
      <c r="CI23" s="672"/>
      <c r="CJ23" s="672"/>
      <c r="CK23" s="672"/>
      <c r="CL23" s="672"/>
      <c r="CM23" s="672"/>
      <c r="CN23" s="672"/>
      <c r="CO23" s="672"/>
      <c r="CP23" s="672"/>
      <c r="CQ23" s="673"/>
      <c r="CR23" s="671" t="s">
        <v>272</v>
      </c>
      <c r="CS23" s="672"/>
      <c r="CT23" s="672"/>
      <c r="CU23" s="672"/>
      <c r="CV23" s="672"/>
      <c r="CW23" s="672"/>
      <c r="CX23" s="672"/>
      <c r="CY23" s="673"/>
      <c r="CZ23" s="671" t="s">
        <v>273</v>
      </c>
      <c r="DA23" s="672"/>
      <c r="DB23" s="672"/>
      <c r="DC23" s="673"/>
      <c r="DD23" s="671" t="s">
        <v>274</v>
      </c>
      <c r="DE23" s="672"/>
      <c r="DF23" s="672"/>
      <c r="DG23" s="672"/>
      <c r="DH23" s="672"/>
      <c r="DI23" s="672"/>
      <c r="DJ23" s="672"/>
      <c r="DK23" s="673"/>
      <c r="DL23" s="709" t="s">
        <v>275</v>
      </c>
      <c r="DM23" s="710"/>
      <c r="DN23" s="710"/>
      <c r="DO23" s="710"/>
      <c r="DP23" s="710"/>
      <c r="DQ23" s="710"/>
      <c r="DR23" s="710"/>
      <c r="DS23" s="710"/>
      <c r="DT23" s="710"/>
      <c r="DU23" s="710"/>
      <c r="DV23" s="711"/>
      <c r="DW23" s="671" t="s">
        <v>276</v>
      </c>
      <c r="DX23" s="672"/>
      <c r="DY23" s="672"/>
      <c r="DZ23" s="672"/>
      <c r="EA23" s="672"/>
      <c r="EB23" s="672"/>
      <c r="EC23" s="673"/>
    </row>
    <row r="24" spans="2:133" ht="11.25" customHeight="1" x14ac:dyDescent="0.2">
      <c r="B24" s="616" t="s">
        <v>277</v>
      </c>
      <c r="C24" s="617"/>
      <c r="D24" s="617"/>
      <c r="E24" s="617"/>
      <c r="F24" s="617"/>
      <c r="G24" s="617"/>
      <c r="H24" s="617"/>
      <c r="I24" s="617"/>
      <c r="J24" s="617"/>
      <c r="K24" s="617"/>
      <c r="L24" s="617"/>
      <c r="M24" s="617"/>
      <c r="N24" s="617"/>
      <c r="O24" s="617"/>
      <c r="P24" s="617"/>
      <c r="Q24" s="618"/>
      <c r="R24" s="619" t="s">
        <v>122</v>
      </c>
      <c r="S24" s="620"/>
      <c r="T24" s="620"/>
      <c r="U24" s="620"/>
      <c r="V24" s="620"/>
      <c r="W24" s="620"/>
      <c r="X24" s="620"/>
      <c r="Y24" s="621"/>
      <c r="Z24" s="657" t="s">
        <v>122</v>
      </c>
      <c r="AA24" s="657"/>
      <c r="AB24" s="657"/>
      <c r="AC24" s="657"/>
      <c r="AD24" s="658" t="s">
        <v>122</v>
      </c>
      <c r="AE24" s="658"/>
      <c r="AF24" s="658"/>
      <c r="AG24" s="658"/>
      <c r="AH24" s="658"/>
      <c r="AI24" s="658"/>
      <c r="AJ24" s="658"/>
      <c r="AK24" s="658"/>
      <c r="AL24" s="622" t="s">
        <v>122</v>
      </c>
      <c r="AM24" s="623"/>
      <c r="AN24" s="623"/>
      <c r="AO24" s="659"/>
      <c r="AP24" s="616" t="s">
        <v>278</v>
      </c>
      <c r="AQ24" s="697"/>
      <c r="AR24" s="697"/>
      <c r="AS24" s="697"/>
      <c r="AT24" s="697"/>
      <c r="AU24" s="697"/>
      <c r="AV24" s="697"/>
      <c r="AW24" s="697"/>
      <c r="AX24" s="697"/>
      <c r="AY24" s="697"/>
      <c r="AZ24" s="697"/>
      <c r="BA24" s="697"/>
      <c r="BB24" s="697"/>
      <c r="BC24" s="697"/>
      <c r="BD24" s="697"/>
      <c r="BE24" s="697"/>
      <c r="BF24" s="698"/>
      <c r="BG24" s="619" t="s">
        <v>122</v>
      </c>
      <c r="BH24" s="620"/>
      <c r="BI24" s="620"/>
      <c r="BJ24" s="620"/>
      <c r="BK24" s="620"/>
      <c r="BL24" s="620"/>
      <c r="BM24" s="620"/>
      <c r="BN24" s="621"/>
      <c r="BO24" s="657" t="s">
        <v>122</v>
      </c>
      <c r="BP24" s="657"/>
      <c r="BQ24" s="657"/>
      <c r="BR24" s="657"/>
      <c r="BS24" s="658" t="s">
        <v>122</v>
      </c>
      <c r="BT24" s="658"/>
      <c r="BU24" s="658"/>
      <c r="BV24" s="658"/>
      <c r="BW24" s="658"/>
      <c r="BX24" s="658"/>
      <c r="BY24" s="658"/>
      <c r="BZ24" s="658"/>
      <c r="CA24" s="658"/>
      <c r="CB24" s="693"/>
      <c r="CD24" s="677" t="s">
        <v>279</v>
      </c>
      <c r="CE24" s="678"/>
      <c r="CF24" s="678"/>
      <c r="CG24" s="678"/>
      <c r="CH24" s="678"/>
      <c r="CI24" s="678"/>
      <c r="CJ24" s="678"/>
      <c r="CK24" s="678"/>
      <c r="CL24" s="678"/>
      <c r="CM24" s="678"/>
      <c r="CN24" s="678"/>
      <c r="CO24" s="678"/>
      <c r="CP24" s="678"/>
      <c r="CQ24" s="679"/>
      <c r="CR24" s="674">
        <v>28245318</v>
      </c>
      <c r="CS24" s="675"/>
      <c r="CT24" s="675"/>
      <c r="CU24" s="675"/>
      <c r="CV24" s="675"/>
      <c r="CW24" s="675"/>
      <c r="CX24" s="675"/>
      <c r="CY24" s="700"/>
      <c r="CZ24" s="701">
        <v>45</v>
      </c>
      <c r="DA24" s="683"/>
      <c r="DB24" s="683"/>
      <c r="DC24" s="703"/>
      <c r="DD24" s="699">
        <v>18135522</v>
      </c>
      <c r="DE24" s="675"/>
      <c r="DF24" s="675"/>
      <c r="DG24" s="675"/>
      <c r="DH24" s="675"/>
      <c r="DI24" s="675"/>
      <c r="DJ24" s="675"/>
      <c r="DK24" s="700"/>
      <c r="DL24" s="699">
        <v>16500996</v>
      </c>
      <c r="DM24" s="675"/>
      <c r="DN24" s="675"/>
      <c r="DO24" s="675"/>
      <c r="DP24" s="675"/>
      <c r="DQ24" s="675"/>
      <c r="DR24" s="675"/>
      <c r="DS24" s="675"/>
      <c r="DT24" s="675"/>
      <c r="DU24" s="675"/>
      <c r="DV24" s="700"/>
      <c r="DW24" s="701">
        <v>53.1</v>
      </c>
      <c r="DX24" s="683"/>
      <c r="DY24" s="683"/>
      <c r="DZ24" s="683"/>
      <c r="EA24" s="683"/>
      <c r="EB24" s="683"/>
      <c r="EC24" s="702"/>
    </row>
    <row r="25" spans="2:133" ht="11.25" customHeight="1" x14ac:dyDescent="0.2">
      <c r="B25" s="616" t="s">
        <v>280</v>
      </c>
      <c r="C25" s="617"/>
      <c r="D25" s="617"/>
      <c r="E25" s="617"/>
      <c r="F25" s="617"/>
      <c r="G25" s="617"/>
      <c r="H25" s="617"/>
      <c r="I25" s="617"/>
      <c r="J25" s="617"/>
      <c r="K25" s="617"/>
      <c r="L25" s="617"/>
      <c r="M25" s="617"/>
      <c r="N25" s="617"/>
      <c r="O25" s="617"/>
      <c r="P25" s="617"/>
      <c r="Q25" s="618"/>
      <c r="R25" s="619">
        <v>32632916</v>
      </c>
      <c r="S25" s="620"/>
      <c r="T25" s="620"/>
      <c r="U25" s="620"/>
      <c r="V25" s="620"/>
      <c r="W25" s="620"/>
      <c r="X25" s="620"/>
      <c r="Y25" s="621"/>
      <c r="Z25" s="657">
        <v>49.1</v>
      </c>
      <c r="AA25" s="657"/>
      <c r="AB25" s="657"/>
      <c r="AC25" s="657"/>
      <c r="AD25" s="658">
        <v>30180403</v>
      </c>
      <c r="AE25" s="658"/>
      <c r="AF25" s="658"/>
      <c r="AG25" s="658"/>
      <c r="AH25" s="658"/>
      <c r="AI25" s="658"/>
      <c r="AJ25" s="658"/>
      <c r="AK25" s="658"/>
      <c r="AL25" s="622">
        <v>98</v>
      </c>
      <c r="AM25" s="623"/>
      <c r="AN25" s="623"/>
      <c r="AO25" s="659"/>
      <c r="AP25" s="616" t="s">
        <v>281</v>
      </c>
      <c r="AQ25" s="697"/>
      <c r="AR25" s="697"/>
      <c r="AS25" s="697"/>
      <c r="AT25" s="697"/>
      <c r="AU25" s="697"/>
      <c r="AV25" s="697"/>
      <c r="AW25" s="697"/>
      <c r="AX25" s="697"/>
      <c r="AY25" s="697"/>
      <c r="AZ25" s="697"/>
      <c r="BA25" s="697"/>
      <c r="BB25" s="697"/>
      <c r="BC25" s="697"/>
      <c r="BD25" s="697"/>
      <c r="BE25" s="697"/>
      <c r="BF25" s="698"/>
      <c r="BG25" s="619" t="s">
        <v>122</v>
      </c>
      <c r="BH25" s="620"/>
      <c r="BI25" s="620"/>
      <c r="BJ25" s="620"/>
      <c r="BK25" s="620"/>
      <c r="BL25" s="620"/>
      <c r="BM25" s="620"/>
      <c r="BN25" s="621"/>
      <c r="BO25" s="657" t="s">
        <v>122</v>
      </c>
      <c r="BP25" s="657"/>
      <c r="BQ25" s="657"/>
      <c r="BR25" s="657"/>
      <c r="BS25" s="658" t="s">
        <v>122</v>
      </c>
      <c r="BT25" s="658"/>
      <c r="BU25" s="658"/>
      <c r="BV25" s="658"/>
      <c r="BW25" s="658"/>
      <c r="BX25" s="658"/>
      <c r="BY25" s="658"/>
      <c r="BZ25" s="658"/>
      <c r="CA25" s="658"/>
      <c r="CB25" s="693"/>
      <c r="CD25" s="616" t="s">
        <v>282</v>
      </c>
      <c r="CE25" s="617"/>
      <c r="CF25" s="617"/>
      <c r="CG25" s="617"/>
      <c r="CH25" s="617"/>
      <c r="CI25" s="617"/>
      <c r="CJ25" s="617"/>
      <c r="CK25" s="617"/>
      <c r="CL25" s="617"/>
      <c r="CM25" s="617"/>
      <c r="CN25" s="617"/>
      <c r="CO25" s="617"/>
      <c r="CP25" s="617"/>
      <c r="CQ25" s="618"/>
      <c r="CR25" s="619">
        <v>8061564</v>
      </c>
      <c r="CS25" s="632"/>
      <c r="CT25" s="632"/>
      <c r="CU25" s="632"/>
      <c r="CV25" s="632"/>
      <c r="CW25" s="632"/>
      <c r="CX25" s="632"/>
      <c r="CY25" s="633"/>
      <c r="CZ25" s="622">
        <v>12.9</v>
      </c>
      <c r="DA25" s="634"/>
      <c r="DB25" s="634"/>
      <c r="DC25" s="635"/>
      <c r="DD25" s="625">
        <v>7486069</v>
      </c>
      <c r="DE25" s="632"/>
      <c r="DF25" s="632"/>
      <c r="DG25" s="632"/>
      <c r="DH25" s="632"/>
      <c r="DI25" s="632"/>
      <c r="DJ25" s="632"/>
      <c r="DK25" s="633"/>
      <c r="DL25" s="625">
        <v>7469212</v>
      </c>
      <c r="DM25" s="632"/>
      <c r="DN25" s="632"/>
      <c r="DO25" s="632"/>
      <c r="DP25" s="632"/>
      <c r="DQ25" s="632"/>
      <c r="DR25" s="632"/>
      <c r="DS25" s="632"/>
      <c r="DT25" s="632"/>
      <c r="DU25" s="632"/>
      <c r="DV25" s="633"/>
      <c r="DW25" s="622">
        <v>24.1</v>
      </c>
      <c r="DX25" s="634"/>
      <c r="DY25" s="634"/>
      <c r="DZ25" s="634"/>
      <c r="EA25" s="634"/>
      <c r="EB25" s="634"/>
      <c r="EC25" s="646"/>
    </row>
    <row r="26" spans="2:133" ht="11.25" customHeight="1" x14ac:dyDescent="0.2">
      <c r="B26" s="616" t="s">
        <v>283</v>
      </c>
      <c r="C26" s="617"/>
      <c r="D26" s="617"/>
      <c r="E26" s="617"/>
      <c r="F26" s="617"/>
      <c r="G26" s="617"/>
      <c r="H26" s="617"/>
      <c r="I26" s="617"/>
      <c r="J26" s="617"/>
      <c r="K26" s="617"/>
      <c r="L26" s="617"/>
      <c r="M26" s="617"/>
      <c r="N26" s="617"/>
      <c r="O26" s="617"/>
      <c r="P26" s="617"/>
      <c r="Q26" s="618"/>
      <c r="R26" s="619">
        <v>15262</v>
      </c>
      <c r="S26" s="620"/>
      <c r="T26" s="620"/>
      <c r="U26" s="620"/>
      <c r="V26" s="620"/>
      <c r="W26" s="620"/>
      <c r="X26" s="620"/>
      <c r="Y26" s="621"/>
      <c r="Z26" s="657">
        <v>0</v>
      </c>
      <c r="AA26" s="657"/>
      <c r="AB26" s="657"/>
      <c r="AC26" s="657"/>
      <c r="AD26" s="658">
        <v>15262</v>
      </c>
      <c r="AE26" s="658"/>
      <c r="AF26" s="658"/>
      <c r="AG26" s="658"/>
      <c r="AH26" s="658"/>
      <c r="AI26" s="658"/>
      <c r="AJ26" s="658"/>
      <c r="AK26" s="658"/>
      <c r="AL26" s="622">
        <v>0</v>
      </c>
      <c r="AM26" s="623"/>
      <c r="AN26" s="623"/>
      <c r="AO26" s="659"/>
      <c r="AP26" s="616" t="s">
        <v>284</v>
      </c>
      <c r="AQ26" s="697"/>
      <c r="AR26" s="697"/>
      <c r="AS26" s="697"/>
      <c r="AT26" s="697"/>
      <c r="AU26" s="697"/>
      <c r="AV26" s="697"/>
      <c r="AW26" s="697"/>
      <c r="AX26" s="697"/>
      <c r="AY26" s="697"/>
      <c r="AZ26" s="697"/>
      <c r="BA26" s="697"/>
      <c r="BB26" s="697"/>
      <c r="BC26" s="697"/>
      <c r="BD26" s="697"/>
      <c r="BE26" s="697"/>
      <c r="BF26" s="698"/>
      <c r="BG26" s="619" t="s">
        <v>122</v>
      </c>
      <c r="BH26" s="620"/>
      <c r="BI26" s="620"/>
      <c r="BJ26" s="620"/>
      <c r="BK26" s="620"/>
      <c r="BL26" s="620"/>
      <c r="BM26" s="620"/>
      <c r="BN26" s="621"/>
      <c r="BO26" s="657" t="s">
        <v>122</v>
      </c>
      <c r="BP26" s="657"/>
      <c r="BQ26" s="657"/>
      <c r="BR26" s="657"/>
      <c r="BS26" s="658" t="s">
        <v>122</v>
      </c>
      <c r="BT26" s="658"/>
      <c r="BU26" s="658"/>
      <c r="BV26" s="658"/>
      <c r="BW26" s="658"/>
      <c r="BX26" s="658"/>
      <c r="BY26" s="658"/>
      <c r="BZ26" s="658"/>
      <c r="CA26" s="658"/>
      <c r="CB26" s="693"/>
      <c r="CD26" s="616" t="s">
        <v>285</v>
      </c>
      <c r="CE26" s="617"/>
      <c r="CF26" s="617"/>
      <c r="CG26" s="617"/>
      <c r="CH26" s="617"/>
      <c r="CI26" s="617"/>
      <c r="CJ26" s="617"/>
      <c r="CK26" s="617"/>
      <c r="CL26" s="617"/>
      <c r="CM26" s="617"/>
      <c r="CN26" s="617"/>
      <c r="CO26" s="617"/>
      <c r="CP26" s="617"/>
      <c r="CQ26" s="618"/>
      <c r="CR26" s="619">
        <v>4957131</v>
      </c>
      <c r="CS26" s="620"/>
      <c r="CT26" s="620"/>
      <c r="CU26" s="620"/>
      <c r="CV26" s="620"/>
      <c r="CW26" s="620"/>
      <c r="CX26" s="620"/>
      <c r="CY26" s="621"/>
      <c r="CZ26" s="622">
        <v>7.9</v>
      </c>
      <c r="DA26" s="634"/>
      <c r="DB26" s="634"/>
      <c r="DC26" s="635"/>
      <c r="DD26" s="625">
        <v>4561585</v>
      </c>
      <c r="DE26" s="620"/>
      <c r="DF26" s="620"/>
      <c r="DG26" s="620"/>
      <c r="DH26" s="620"/>
      <c r="DI26" s="620"/>
      <c r="DJ26" s="620"/>
      <c r="DK26" s="621"/>
      <c r="DL26" s="625" t="s">
        <v>122</v>
      </c>
      <c r="DM26" s="620"/>
      <c r="DN26" s="620"/>
      <c r="DO26" s="620"/>
      <c r="DP26" s="620"/>
      <c r="DQ26" s="620"/>
      <c r="DR26" s="620"/>
      <c r="DS26" s="620"/>
      <c r="DT26" s="620"/>
      <c r="DU26" s="620"/>
      <c r="DV26" s="621"/>
      <c r="DW26" s="622" t="s">
        <v>122</v>
      </c>
      <c r="DX26" s="634"/>
      <c r="DY26" s="634"/>
      <c r="DZ26" s="634"/>
      <c r="EA26" s="634"/>
      <c r="EB26" s="634"/>
      <c r="EC26" s="646"/>
    </row>
    <row r="27" spans="2:133" ht="11.25" customHeight="1" x14ac:dyDescent="0.2">
      <c r="B27" s="616" t="s">
        <v>286</v>
      </c>
      <c r="C27" s="617"/>
      <c r="D27" s="617"/>
      <c r="E27" s="617"/>
      <c r="F27" s="617"/>
      <c r="G27" s="617"/>
      <c r="H27" s="617"/>
      <c r="I27" s="617"/>
      <c r="J27" s="617"/>
      <c r="K27" s="617"/>
      <c r="L27" s="617"/>
      <c r="M27" s="617"/>
      <c r="N27" s="617"/>
      <c r="O27" s="617"/>
      <c r="P27" s="617"/>
      <c r="Q27" s="618"/>
      <c r="R27" s="619">
        <v>146391</v>
      </c>
      <c r="S27" s="620"/>
      <c r="T27" s="620"/>
      <c r="U27" s="620"/>
      <c r="V27" s="620"/>
      <c r="W27" s="620"/>
      <c r="X27" s="620"/>
      <c r="Y27" s="621"/>
      <c r="Z27" s="657">
        <v>0.2</v>
      </c>
      <c r="AA27" s="657"/>
      <c r="AB27" s="657"/>
      <c r="AC27" s="657"/>
      <c r="AD27" s="658" t="s">
        <v>122</v>
      </c>
      <c r="AE27" s="658"/>
      <c r="AF27" s="658"/>
      <c r="AG27" s="658"/>
      <c r="AH27" s="658"/>
      <c r="AI27" s="658"/>
      <c r="AJ27" s="658"/>
      <c r="AK27" s="658"/>
      <c r="AL27" s="622" t="s">
        <v>122</v>
      </c>
      <c r="AM27" s="623"/>
      <c r="AN27" s="623"/>
      <c r="AO27" s="659"/>
      <c r="AP27" s="616" t="s">
        <v>287</v>
      </c>
      <c r="AQ27" s="617"/>
      <c r="AR27" s="617"/>
      <c r="AS27" s="617"/>
      <c r="AT27" s="617"/>
      <c r="AU27" s="617"/>
      <c r="AV27" s="617"/>
      <c r="AW27" s="617"/>
      <c r="AX27" s="617"/>
      <c r="AY27" s="617"/>
      <c r="AZ27" s="617"/>
      <c r="BA27" s="617"/>
      <c r="BB27" s="617"/>
      <c r="BC27" s="617"/>
      <c r="BD27" s="617"/>
      <c r="BE27" s="617"/>
      <c r="BF27" s="618"/>
      <c r="BG27" s="619">
        <v>23291211</v>
      </c>
      <c r="BH27" s="620"/>
      <c r="BI27" s="620"/>
      <c r="BJ27" s="620"/>
      <c r="BK27" s="620"/>
      <c r="BL27" s="620"/>
      <c r="BM27" s="620"/>
      <c r="BN27" s="621"/>
      <c r="BO27" s="657">
        <v>100</v>
      </c>
      <c r="BP27" s="657"/>
      <c r="BQ27" s="657"/>
      <c r="BR27" s="657"/>
      <c r="BS27" s="658">
        <v>279893</v>
      </c>
      <c r="BT27" s="658"/>
      <c r="BU27" s="658"/>
      <c r="BV27" s="658"/>
      <c r="BW27" s="658"/>
      <c r="BX27" s="658"/>
      <c r="BY27" s="658"/>
      <c r="BZ27" s="658"/>
      <c r="CA27" s="658"/>
      <c r="CB27" s="693"/>
      <c r="CD27" s="616" t="s">
        <v>288</v>
      </c>
      <c r="CE27" s="617"/>
      <c r="CF27" s="617"/>
      <c r="CG27" s="617"/>
      <c r="CH27" s="617"/>
      <c r="CI27" s="617"/>
      <c r="CJ27" s="617"/>
      <c r="CK27" s="617"/>
      <c r="CL27" s="617"/>
      <c r="CM27" s="617"/>
      <c r="CN27" s="617"/>
      <c r="CO27" s="617"/>
      <c r="CP27" s="617"/>
      <c r="CQ27" s="618"/>
      <c r="CR27" s="619">
        <v>15331072</v>
      </c>
      <c r="CS27" s="632"/>
      <c r="CT27" s="632"/>
      <c r="CU27" s="632"/>
      <c r="CV27" s="632"/>
      <c r="CW27" s="632"/>
      <c r="CX27" s="632"/>
      <c r="CY27" s="633"/>
      <c r="CZ27" s="622">
        <v>24.4</v>
      </c>
      <c r="DA27" s="634"/>
      <c r="DB27" s="634"/>
      <c r="DC27" s="635"/>
      <c r="DD27" s="625">
        <v>5797854</v>
      </c>
      <c r="DE27" s="632"/>
      <c r="DF27" s="632"/>
      <c r="DG27" s="632"/>
      <c r="DH27" s="632"/>
      <c r="DI27" s="632"/>
      <c r="DJ27" s="632"/>
      <c r="DK27" s="633"/>
      <c r="DL27" s="625">
        <v>4180185</v>
      </c>
      <c r="DM27" s="632"/>
      <c r="DN27" s="632"/>
      <c r="DO27" s="632"/>
      <c r="DP27" s="632"/>
      <c r="DQ27" s="632"/>
      <c r="DR27" s="632"/>
      <c r="DS27" s="632"/>
      <c r="DT27" s="632"/>
      <c r="DU27" s="632"/>
      <c r="DV27" s="633"/>
      <c r="DW27" s="622">
        <v>13.5</v>
      </c>
      <c r="DX27" s="634"/>
      <c r="DY27" s="634"/>
      <c r="DZ27" s="634"/>
      <c r="EA27" s="634"/>
      <c r="EB27" s="634"/>
      <c r="EC27" s="646"/>
    </row>
    <row r="28" spans="2:133" ht="11.25" customHeight="1" x14ac:dyDescent="0.2">
      <c r="B28" s="616" t="s">
        <v>289</v>
      </c>
      <c r="C28" s="617"/>
      <c r="D28" s="617"/>
      <c r="E28" s="617"/>
      <c r="F28" s="617"/>
      <c r="G28" s="617"/>
      <c r="H28" s="617"/>
      <c r="I28" s="617"/>
      <c r="J28" s="617"/>
      <c r="K28" s="617"/>
      <c r="L28" s="617"/>
      <c r="M28" s="617"/>
      <c r="N28" s="617"/>
      <c r="O28" s="617"/>
      <c r="P28" s="617"/>
      <c r="Q28" s="618"/>
      <c r="R28" s="619">
        <v>461768</v>
      </c>
      <c r="S28" s="620"/>
      <c r="T28" s="620"/>
      <c r="U28" s="620"/>
      <c r="V28" s="620"/>
      <c r="W28" s="620"/>
      <c r="X28" s="620"/>
      <c r="Y28" s="621"/>
      <c r="Z28" s="657">
        <v>0.7</v>
      </c>
      <c r="AA28" s="657"/>
      <c r="AB28" s="657"/>
      <c r="AC28" s="657"/>
      <c r="AD28" s="658">
        <v>138123</v>
      </c>
      <c r="AE28" s="658"/>
      <c r="AF28" s="658"/>
      <c r="AG28" s="658"/>
      <c r="AH28" s="658"/>
      <c r="AI28" s="658"/>
      <c r="AJ28" s="658"/>
      <c r="AK28" s="658"/>
      <c r="AL28" s="622">
        <v>0.4</v>
      </c>
      <c r="AM28" s="623"/>
      <c r="AN28" s="623"/>
      <c r="AO28" s="659"/>
      <c r="AP28" s="616"/>
      <c r="AQ28" s="617"/>
      <c r="AR28" s="617"/>
      <c r="AS28" s="617"/>
      <c r="AT28" s="617"/>
      <c r="AU28" s="617"/>
      <c r="AV28" s="617"/>
      <c r="AW28" s="617"/>
      <c r="AX28" s="617"/>
      <c r="AY28" s="617"/>
      <c r="AZ28" s="617"/>
      <c r="BA28" s="617"/>
      <c r="BB28" s="617"/>
      <c r="BC28" s="617"/>
      <c r="BD28" s="617"/>
      <c r="BE28" s="617"/>
      <c r="BF28" s="618"/>
      <c r="BG28" s="619"/>
      <c r="BH28" s="620"/>
      <c r="BI28" s="620"/>
      <c r="BJ28" s="620"/>
      <c r="BK28" s="620"/>
      <c r="BL28" s="620"/>
      <c r="BM28" s="620"/>
      <c r="BN28" s="621"/>
      <c r="BO28" s="657"/>
      <c r="BP28" s="657"/>
      <c r="BQ28" s="657"/>
      <c r="BR28" s="657"/>
      <c r="BS28" s="625"/>
      <c r="BT28" s="620"/>
      <c r="BU28" s="620"/>
      <c r="BV28" s="620"/>
      <c r="BW28" s="620"/>
      <c r="BX28" s="620"/>
      <c r="BY28" s="620"/>
      <c r="BZ28" s="620"/>
      <c r="CA28" s="620"/>
      <c r="CB28" s="656"/>
      <c r="CD28" s="616" t="s">
        <v>290</v>
      </c>
      <c r="CE28" s="617"/>
      <c r="CF28" s="617"/>
      <c r="CG28" s="617"/>
      <c r="CH28" s="617"/>
      <c r="CI28" s="617"/>
      <c r="CJ28" s="617"/>
      <c r="CK28" s="617"/>
      <c r="CL28" s="617"/>
      <c r="CM28" s="617"/>
      <c r="CN28" s="617"/>
      <c r="CO28" s="617"/>
      <c r="CP28" s="617"/>
      <c r="CQ28" s="618"/>
      <c r="CR28" s="619">
        <v>4852682</v>
      </c>
      <c r="CS28" s="620"/>
      <c r="CT28" s="620"/>
      <c r="CU28" s="620"/>
      <c r="CV28" s="620"/>
      <c r="CW28" s="620"/>
      <c r="CX28" s="620"/>
      <c r="CY28" s="621"/>
      <c r="CZ28" s="622">
        <v>7.7</v>
      </c>
      <c r="DA28" s="634"/>
      <c r="DB28" s="634"/>
      <c r="DC28" s="635"/>
      <c r="DD28" s="625">
        <v>4851599</v>
      </c>
      <c r="DE28" s="620"/>
      <c r="DF28" s="620"/>
      <c r="DG28" s="620"/>
      <c r="DH28" s="620"/>
      <c r="DI28" s="620"/>
      <c r="DJ28" s="620"/>
      <c r="DK28" s="621"/>
      <c r="DL28" s="625">
        <v>4851599</v>
      </c>
      <c r="DM28" s="620"/>
      <c r="DN28" s="620"/>
      <c r="DO28" s="620"/>
      <c r="DP28" s="620"/>
      <c r="DQ28" s="620"/>
      <c r="DR28" s="620"/>
      <c r="DS28" s="620"/>
      <c r="DT28" s="620"/>
      <c r="DU28" s="620"/>
      <c r="DV28" s="621"/>
      <c r="DW28" s="622">
        <v>15.6</v>
      </c>
      <c r="DX28" s="634"/>
      <c r="DY28" s="634"/>
      <c r="DZ28" s="634"/>
      <c r="EA28" s="634"/>
      <c r="EB28" s="634"/>
      <c r="EC28" s="646"/>
    </row>
    <row r="29" spans="2:133" ht="11.25" customHeight="1" x14ac:dyDescent="0.2">
      <c r="B29" s="616" t="s">
        <v>291</v>
      </c>
      <c r="C29" s="617"/>
      <c r="D29" s="617"/>
      <c r="E29" s="617"/>
      <c r="F29" s="617"/>
      <c r="G29" s="617"/>
      <c r="H29" s="617"/>
      <c r="I29" s="617"/>
      <c r="J29" s="617"/>
      <c r="K29" s="617"/>
      <c r="L29" s="617"/>
      <c r="M29" s="617"/>
      <c r="N29" s="617"/>
      <c r="O29" s="617"/>
      <c r="P29" s="617"/>
      <c r="Q29" s="618"/>
      <c r="R29" s="619">
        <v>165391</v>
      </c>
      <c r="S29" s="620"/>
      <c r="T29" s="620"/>
      <c r="U29" s="620"/>
      <c r="V29" s="620"/>
      <c r="W29" s="620"/>
      <c r="X29" s="620"/>
      <c r="Y29" s="621"/>
      <c r="Z29" s="657">
        <v>0.2</v>
      </c>
      <c r="AA29" s="657"/>
      <c r="AB29" s="657"/>
      <c r="AC29" s="657"/>
      <c r="AD29" s="658" t="s">
        <v>122</v>
      </c>
      <c r="AE29" s="658"/>
      <c r="AF29" s="658"/>
      <c r="AG29" s="658"/>
      <c r="AH29" s="658"/>
      <c r="AI29" s="658"/>
      <c r="AJ29" s="658"/>
      <c r="AK29" s="658"/>
      <c r="AL29" s="622" t="s">
        <v>122</v>
      </c>
      <c r="AM29" s="623"/>
      <c r="AN29" s="623"/>
      <c r="AO29" s="659"/>
      <c r="AP29" s="600"/>
      <c r="AQ29" s="601"/>
      <c r="AR29" s="601"/>
      <c r="AS29" s="601"/>
      <c r="AT29" s="601"/>
      <c r="AU29" s="601"/>
      <c r="AV29" s="601"/>
      <c r="AW29" s="601"/>
      <c r="AX29" s="601"/>
      <c r="AY29" s="601"/>
      <c r="AZ29" s="601"/>
      <c r="BA29" s="601"/>
      <c r="BB29" s="601"/>
      <c r="BC29" s="601"/>
      <c r="BD29" s="601"/>
      <c r="BE29" s="601"/>
      <c r="BF29" s="602"/>
      <c r="BG29" s="619"/>
      <c r="BH29" s="620"/>
      <c r="BI29" s="620"/>
      <c r="BJ29" s="620"/>
      <c r="BK29" s="620"/>
      <c r="BL29" s="620"/>
      <c r="BM29" s="620"/>
      <c r="BN29" s="621"/>
      <c r="BO29" s="657"/>
      <c r="BP29" s="657"/>
      <c r="BQ29" s="657"/>
      <c r="BR29" s="657"/>
      <c r="BS29" s="658"/>
      <c r="BT29" s="658"/>
      <c r="BU29" s="658"/>
      <c r="BV29" s="658"/>
      <c r="BW29" s="658"/>
      <c r="BX29" s="658"/>
      <c r="BY29" s="658"/>
      <c r="BZ29" s="658"/>
      <c r="CA29" s="658"/>
      <c r="CB29" s="693"/>
      <c r="CD29" s="638" t="s">
        <v>292</v>
      </c>
      <c r="CE29" s="639"/>
      <c r="CF29" s="616" t="s">
        <v>66</v>
      </c>
      <c r="CG29" s="617"/>
      <c r="CH29" s="617"/>
      <c r="CI29" s="617"/>
      <c r="CJ29" s="617"/>
      <c r="CK29" s="617"/>
      <c r="CL29" s="617"/>
      <c r="CM29" s="617"/>
      <c r="CN29" s="617"/>
      <c r="CO29" s="617"/>
      <c r="CP29" s="617"/>
      <c r="CQ29" s="618"/>
      <c r="CR29" s="619">
        <v>4852657</v>
      </c>
      <c r="CS29" s="632"/>
      <c r="CT29" s="632"/>
      <c r="CU29" s="632"/>
      <c r="CV29" s="632"/>
      <c r="CW29" s="632"/>
      <c r="CX29" s="632"/>
      <c r="CY29" s="633"/>
      <c r="CZ29" s="622">
        <v>7.7</v>
      </c>
      <c r="DA29" s="634"/>
      <c r="DB29" s="634"/>
      <c r="DC29" s="635"/>
      <c r="DD29" s="625">
        <v>4851574</v>
      </c>
      <c r="DE29" s="632"/>
      <c r="DF29" s="632"/>
      <c r="DG29" s="632"/>
      <c r="DH29" s="632"/>
      <c r="DI29" s="632"/>
      <c r="DJ29" s="632"/>
      <c r="DK29" s="633"/>
      <c r="DL29" s="625">
        <v>4851574</v>
      </c>
      <c r="DM29" s="632"/>
      <c r="DN29" s="632"/>
      <c r="DO29" s="632"/>
      <c r="DP29" s="632"/>
      <c r="DQ29" s="632"/>
      <c r="DR29" s="632"/>
      <c r="DS29" s="632"/>
      <c r="DT29" s="632"/>
      <c r="DU29" s="632"/>
      <c r="DV29" s="633"/>
      <c r="DW29" s="622">
        <v>15.6</v>
      </c>
      <c r="DX29" s="634"/>
      <c r="DY29" s="634"/>
      <c r="DZ29" s="634"/>
      <c r="EA29" s="634"/>
      <c r="EB29" s="634"/>
      <c r="EC29" s="646"/>
    </row>
    <row r="30" spans="2:133" ht="11.25" customHeight="1" x14ac:dyDescent="0.2">
      <c r="B30" s="616" t="s">
        <v>293</v>
      </c>
      <c r="C30" s="617"/>
      <c r="D30" s="617"/>
      <c r="E30" s="617"/>
      <c r="F30" s="617"/>
      <c r="G30" s="617"/>
      <c r="H30" s="617"/>
      <c r="I30" s="617"/>
      <c r="J30" s="617"/>
      <c r="K30" s="617"/>
      <c r="L30" s="617"/>
      <c r="M30" s="617"/>
      <c r="N30" s="617"/>
      <c r="O30" s="617"/>
      <c r="P30" s="617"/>
      <c r="Q30" s="618"/>
      <c r="R30" s="619">
        <v>12923904</v>
      </c>
      <c r="S30" s="620"/>
      <c r="T30" s="620"/>
      <c r="U30" s="620"/>
      <c r="V30" s="620"/>
      <c r="W30" s="620"/>
      <c r="X30" s="620"/>
      <c r="Y30" s="621"/>
      <c r="Z30" s="657">
        <v>19.5</v>
      </c>
      <c r="AA30" s="657"/>
      <c r="AB30" s="657"/>
      <c r="AC30" s="657"/>
      <c r="AD30" s="658" t="s">
        <v>122</v>
      </c>
      <c r="AE30" s="658"/>
      <c r="AF30" s="658"/>
      <c r="AG30" s="658"/>
      <c r="AH30" s="658"/>
      <c r="AI30" s="658"/>
      <c r="AJ30" s="658"/>
      <c r="AK30" s="658"/>
      <c r="AL30" s="622" t="s">
        <v>122</v>
      </c>
      <c r="AM30" s="623"/>
      <c r="AN30" s="623"/>
      <c r="AO30" s="659"/>
      <c r="AP30" s="671" t="s">
        <v>211</v>
      </c>
      <c r="AQ30" s="672"/>
      <c r="AR30" s="672"/>
      <c r="AS30" s="672"/>
      <c r="AT30" s="672"/>
      <c r="AU30" s="672"/>
      <c r="AV30" s="672"/>
      <c r="AW30" s="672"/>
      <c r="AX30" s="672"/>
      <c r="AY30" s="672"/>
      <c r="AZ30" s="672"/>
      <c r="BA30" s="672"/>
      <c r="BB30" s="672"/>
      <c r="BC30" s="672"/>
      <c r="BD30" s="672"/>
      <c r="BE30" s="672"/>
      <c r="BF30" s="673"/>
      <c r="BG30" s="671" t="s">
        <v>294</v>
      </c>
      <c r="BH30" s="691"/>
      <c r="BI30" s="691"/>
      <c r="BJ30" s="691"/>
      <c r="BK30" s="691"/>
      <c r="BL30" s="691"/>
      <c r="BM30" s="691"/>
      <c r="BN30" s="691"/>
      <c r="BO30" s="691"/>
      <c r="BP30" s="691"/>
      <c r="BQ30" s="692"/>
      <c r="BR30" s="671" t="s">
        <v>295</v>
      </c>
      <c r="BS30" s="691"/>
      <c r="BT30" s="691"/>
      <c r="BU30" s="691"/>
      <c r="BV30" s="691"/>
      <c r="BW30" s="691"/>
      <c r="BX30" s="691"/>
      <c r="BY30" s="691"/>
      <c r="BZ30" s="691"/>
      <c r="CA30" s="691"/>
      <c r="CB30" s="692"/>
      <c r="CD30" s="640"/>
      <c r="CE30" s="641"/>
      <c r="CF30" s="616" t="s">
        <v>296</v>
      </c>
      <c r="CG30" s="617"/>
      <c r="CH30" s="617"/>
      <c r="CI30" s="617"/>
      <c r="CJ30" s="617"/>
      <c r="CK30" s="617"/>
      <c r="CL30" s="617"/>
      <c r="CM30" s="617"/>
      <c r="CN30" s="617"/>
      <c r="CO30" s="617"/>
      <c r="CP30" s="617"/>
      <c r="CQ30" s="618"/>
      <c r="CR30" s="619">
        <v>4811870</v>
      </c>
      <c r="CS30" s="620"/>
      <c r="CT30" s="620"/>
      <c r="CU30" s="620"/>
      <c r="CV30" s="620"/>
      <c r="CW30" s="620"/>
      <c r="CX30" s="620"/>
      <c r="CY30" s="621"/>
      <c r="CZ30" s="622">
        <v>7.7</v>
      </c>
      <c r="DA30" s="634"/>
      <c r="DB30" s="634"/>
      <c r="DC30" s="635"/>
      <c r="DD30" s="625">
        <v>4810787</v>
      </c>
      <c r="DE30" s="620"/>
      <c r="DF30" s="620"/>
      <c r="DG30" s="620"/>
      <c r="DH30" s="620"/>
      <c r="DI30" s="620"/>
      <c r="DJ30" s="620"/>
      <c r="DK30" s="621"/>
      <c r="DL30" s="625">
        <v>4810787</v>
      </c>
      <c r="DM30" s="620"/>
      <c r="DN30" s="620"/>
      <c r="DO30" s="620"/>
      <c r="DP30" s="620"/>
      <c r="DQ30" s="620"/>
      <c r="DR30" s="620"/>
      <c r="DS30" s="620"/>
      <c r="DT30" s="620"/>
      <c r="DU30" s="620"/>
      <c r="DV30" s="621"/>
      <c r="DW30" s="622">
        <v>15.5</v>
      </c>
      <c r="DX30" s="634"/>
      <c r="DY30" s="634"/>
      <c r="DZ30" s="634"/>
      <c r="EA30" s="634"/>
      <c r="EB30" s="634"/>
      <c r="EC30" s="646"/>
    </row>
    <row r="31" spans="2:133" ht="11.25" customHeight="1" x14ac:dyDescent="0.2">
      <c r="B31" s="694" t="s">
        <v>297</v>
      </c>
      <c r="C31" s="695"/>
      <c r="D31" s="695"/>
      <c r="E31" s="695"/>
      <c r="F31" s="695"/>
      <c r="G31" s="695"/>
      <c r="H31" s="695"/>
      <c r="I31" s="695"/>
      <c r="J31" s="695"/>
      <c r="K31" s="695"/>
      <c r="L31" s="695"/>
      <c r="M31" s="695"/>
      <c r="N31" s="695"/>
      <c r="O31" s="695"/>
      <c r="P31" s="695"/>
      <c r="Q31" s="696"/>
      <c r="R31" s="619">
        <v>411628</v>
      </c>
      <c r="S31" s="620"/>
      <c r="T31" s="620"/>
      <c r="U31" s="620"/>
      <c r="V31" s="620"/>
      <c r="W31" s="620"/>
      <c r="X31" s="620"/>
      <c r="Y31" s="621"/>
      <c r="Z31" s="657">
        <v>0.6</v>
      </c>
      <c r="AA31" s="657"/>
      <c r="AB31" s="657"/>
      <c r="AC31" s="657"/>
      <c r="AD31" s="658">
        <v>411628</v>
      </c>
      <c r="AE31" s="658"/>
      <c r="AF31" s="658"/>
      <c r="AG31" s="658"/>
      <c r="AH31" s="658"/>
      <c r="AI31" s="658"/>
      <c r="AJ31" s="658"/>
      <c r="AK31" s="658"/>
      <c r="AL31" s="622">
        <v>1.3</v>
      </c>
      <c r="AM31" s="623"/>
      <c r="AN31" s="623"/>
      <c r="AO31" s="659"/>
      <c r="AP31" s="685" t="s">
        <v>298</v>
      </c>
      <c r="AQ31" s="686"/>
      <c r="AR31" s="686"/>
      <c r="AS31" s="686"/>
      <c r="AT31" s="687" t="s">
        <v>299</v>
      </c>
      <c r="AU31" s="216"/>
      <c r="AV31" s="216"/>
      <c r="AW31" s="216"/>
      <c r="AX31" s="677" t="s">
        <v>177</v>
      </c>
      <c r="AY31" s="678"/>
      <c r="AZ31" s="678"/>
      <c r="BA31" s="678"/>
      <c r="BB31" s="678"/>
      <c r="BC31" s="678"/>
      <c r="BD31" s="678"/>
      <c r="BE31" s="678"/>
      <c r="BF31" s="679"/>
      <c r="BG31" s="681">
        <v>99.3</v>
      </c>
      <c r="BH31" s="682"/>
      <c r="BI31" s="682"/>
      <c r="BJ31" s="682"/>
      <c r="BK31" s="682"/>
      <c r="BL31" s="682"/>
      <c r="BM31" s="683">
        <v>98.1</v>
      </c>
      <c r="BN31" s="682"/>
      <c r="BO31" s="682"/>
      <c r="BP31" s="682"/>
      <c r="BQ31" s="684"/>
      <c r="BR31" s="681">
        <v>99.2</v>
      </c>
      <c r="BS31" s="682"/>
      <c r="BT31" s="682"/>
      <c r="BU31" s="682"/>
      <c r="BV31" s="682"/>
      <c r="BW31" s="682"/>
      <c r="BX31" s="683">
        <v>98</v>
      </c>
      <c r="BY31" s="682"/>
      <c r="BZ31" s="682"/>
      <c r="CA31" s="682"/>
      <c r="CB31" s="684"/>
      <c r="CD31" s="640"/>
      <c r="CE31" s="641"/>
      <c r="CF31" s="616" t="s">
        <v>300</v>
      </c>
      <c r="CG31" s="617"/>
      <c r="CH31" s="617"/>
      <c r="CI31" s="617"/>
      <c r="CJ31" s="617"/>
      <c r="CK31" s="617"/>
      <c r="CL31" s="617"/>
      <c r="CM31" s="617"/>
      <c r="CN31" s="617"/>
      <c r="CO31" s="617"/>
      <c r="CP31" s="617"/>
      <c r="CQ31" s="618"/>
      <c r="CR31" s="619">
        <v>40787</v>
      </c>
      <c r="CS31" s="632"/>
      <c r="CT31" s="632"/>
      <c r="CU31" s="632"/>
      <c r="CV31" s="632"/>
      <c r="CW31" s="632"/>
      <c r="CX31" s="632"/>
      <c r="CY31" s="633"/>
      <c r="CZ31" s="622">
        <v>0.1</v>
      </c>
      <c r="DA31" s="634"/>
      <c r="DB31" s="634"/>
      <c r="DC31" s="635"/>
      <c r="DD31" s="625">
        <v>40787</v>
      </c>
      <c r="DE31" s="632"/>
      <c r="DF31" s="632"/>
      <c r="DG31" s="632"/>
      <c r="DH31" s="632"/>
      <c r="DI31" s="632"/>
      <c r="DJ31" s="632"/>
      <c r="DK31" s="633"/>
      <c r="DL31" s="625">
        <v>40787</v>
      </c>
      <c r="DM31" s="632"/>
      <c r="DN31" s="632"/>
      <c r="DO31" s="632"/>
      <c r="DP31" s="632"/>
      <c r="DQ31" s="632"/>
      <c r="DR31" s="632"/>
      <c r="DS31" s="632"/>
      <c r="DT31" s="632"/>
      <c r="DU31" s="632"/>
      <c r="DV31" s="633"/>
      <c r="DW31" s="622">
        <v>0.1</v>
      </c>
      <c r="DX31" s="634"/>
      <c r="DY31" s="634"/>
      <c r="DZ31" s="634"/>
      <c r="EA31" s="634"/>
      <c r="EB31" s="634"/>
      <c r="EC31" s="646"/>
    </row>
    <row r="32" spans="2:133" ht="11.25" customHeight="1" x14ac:dyDescent="0.2">
      <c r="B32" s="616" t="s">
        <v>301</v>
      </c>
      <c r="C32" s="617"/>
      <c r="D32" s="617"/>
      <c r="E32" s="617"/>
      <c r="F32" s="617"/>
      <c r="G32" s="617"/>
      <c r="H32" s="617"/>
      <c r="I32" s="617"/>
      <c r="J32" s="617"/>
      <c r="K32" s="617"/>
      <c r="L32" s="617"/>
      <c r="M32" s="617"/>
      <c r="N32" s="617"/>
      <c r="O32" s="617"/>
      <c r="P32" s="617"/>
      <c r="Q32" s="618"/>
      <c r="R32" s="619">
        <v>4166676</v>
      </c>
      <c r="S32" s="620"/>
      <c r="T32" s="620"/>
      <c r="U32" s="620"/>
      <c r="V32" s="620"/>
      <c r="W32" s="620"/>
      <c r="X32" s="620"/>
      <c r="Y32" s="621"/>
      <c r="Z32" s="657">
        <v>6.3</v>
      </c>
      <c r="AA32" s="657"/>
      <c r="AB32" s="657"/>
      <c r="AC32" s="657"/>
      <c r="AD32" s="658" t="s">
        <v>122</v>
      </c>
      <c r="AE32" s="658"/>
      <c r="AF32" s="658"/>
      <c r="AG32" s="658"/>
      <c r="AH32" s="658"/>
      <c r="AI32" s="658"/>
      <c r="AJ32" s="658"/>
      <c r="AK32" s="658"/>
      <c r="AL32" s="622" t="s">
        <v>122</v>
      </c>
      <c r="AM32" s="623"/>
      <c r="AN32" s="623"/>
      <c r="AO32" s="659"/>
      <c r="AP32" s="660"/>
      <c r="AQ32" s="661"/>
      <c r="AR32" s="661"/>
      <c r="AS32" s="661"/>
      <c r="AT32" s="688"/>
      <c r="AU32" s="212" t="s">
        <v>302</v>
      </c>
      <c r="AX32" s="616" t="s">
        <v>303</v>
      </c>
      <c r="AY32" s="617"/>
      <c r="AZ32" s="617"/>
      <c r="BA32" s="617"/>
      <c r="BB32" s="617"/>
      <c r="BC32" s="617"/>
      <c r="BD32" s="617"/>
      <c r="BE32" s="617"/>
      <c r="BF32" s="618"/>
      <c r="BG32" s="690">
        <v>99.2</v>
      </c>
      <c r="BH32" s="632"/>
      <c r="BI32" s="632"/>
      <c r="BJ32" s="632"/>
      <c r="BK32" s="632"/>
      <c r="BL32" s="632"/>
      <c r="BM32" s="623">
        <v>97.6</v>
      </c>
      <c r="BN32" s="632"/>
      <c r="BO32" s="632"/>
      <c r="BP32" s="632"/>
      <c r="BQ32" s="655"/>
      <c r="BR32" s="690">
        <v>99</v>
      </c>
      <c r="BS32" s="632"/>
      <c r="BT32" s="632"/>
      <c r="BU32" s="632"/>
      <c r="BV32" s="632"/>
      <c r="BW32" s="632"/>
      <c r="BX32" s="623">
        <v>97.4</v>
      </c>
      <c r="BY32" s="632"/>
      <c r="BZ32" s="632"/>
      <c r="CA32" s="632"/>
      <c r="CB32" s="655"/>
      <c r="CD32" s="642"/>
      <c r="CE32" s="643"/>
      <c r="CF32" s="616" t="s">
        <v>304</v>
      </c>
      <c r="CG32" s="617"/>
      <c r="CH32" s="617"/>
      <c r="CI32" s="617"/>
      <c r="CJ32" s="617"/>
      <c r="CK32" s="617"/>
      <c r="CL32" s="617"/>
      <c r="CM32" s="617"/>
      <c r="CN32" s="617"/>
      <c r="CO32" s="617"/>
      <c r="CP32" s="617"/>
      <c r="CQ32" s="618"/>
      <c r="CR32" s="619">
        <v>25</v>
      </c>
      <c r="CS32" s="620"/>
      <c r="CT32" s="620"/>
      <c r="CU32" s="620"/>
      <c r="CV32" s="620"/>
      <c r="CW32" s="620"/>
      <c r="CX32" s="620"/>
      <c r="CY32" s="621"/>
      <c r="CZ32" s="622">
        <v>0</v>
      </c>
      <c r="DA32" s="634"/>
      <c r="DB32" s="634"/>
      <c r="DC32" s="635"/>
      <c r="DD32" s="625">
        <v>25</v>
      </c>
      <c r="DE32" s="620"/>
      <c r="DF32" s="620"/>
      <c r="DG32" s="620"/>
      <c r="DH32" s="620"/>
      <c r="DI32" s="620"/>
      <c r="DJ32" s="620"/>
      <c r="DK32" s="621"/>
      <c r="DL32" s="625">
        <v>25</v>
      </c>
      <c r="DM32" s="620"/>
      <c r="DN32" s="620"/>
      <c r="DO32" s="620"/>
      <c r="DP32" s="620"/>
      <c r="DQ32" s="620"/>
      <c r="DR32" s="620"/>
      <c r="DS32" s="620"/>
      <c r="DT32" s="620"/>
      <c r="DU32" s="620"/>
      <c r="DV32" s="621"/>
      <c r="DW32" s="622">
        <v>0</v>
      </c>
      <c r="DX32" s="634"/>
      <c r="DY32" s="634"/>
      <c r="DZ32" s="634"/>
      <c r="EA32" s="634"/>
      <c r="EB32" s="634"/>
      <c r="EC32" s="646"/>
    </row>
    <row r="33" spans="2:133" ht="11.25" customHeight="1" x14ac:dyDescent="0.2">
      <c r="B33" s="616" t="s">
        <v>305</v>
      </c>
      <c r="C33" s="617"/>
      <c r="D33" s="617"/>
      <c r="E33" s="617"/>
      <c r="F33" s="617"/>
      <c r="G33" s="617"/>
      <c r="H33" s="617"/>
      <c r="I33" s="617"/>
      <c r="J33" s="617"/>
      <c r="K33" s="617"/>
      <c r="L33" s="617"/>
      <c r="M33" s="617"/>
      <c r="N33" s="617"/>
      <c r="O33" s="617"/>
      <c r="P33" s="617"/>
      <c r="Q33" s="618"/>
      <c r="R33" s="619">
        <v>126762</v>
      </c>
      <c r="S33" s="620"/>
      <c r="T33" s="620"/>
      <c r="U33" s="620"/>
      <c r="V33" s="620"/>
      <c r="W33" s="620"/>
      <c r="X33" s="620"/>
      <c r="Y33" s="621"/>
      <c r="Z33" s="657">
        <v>0.2</v>
      </c>
      <c r="AA33" s="657"/>
      <c r="AB33" s="657"/>
      <c r="AC33" s="657"/>
      <c r="AD33" s="658">
        <v>39916</v>
      </c>
      <c r="AE33" s="658"/>
      <c r="AF33" s="658"/>
      <c r="AG33" s="658"/>
      <c r="AH33" s="658"/>
      <c r="AI33" s="658"/>
      <c r="AJ33" s="658"/>
      <c r="AK33" s="658"/>
      <c r="AL33" s="622">
        <v>0.1</v>
      </c>
      <c r="AM33" s="623"/>
      <c r="AN33" s="623"/>
      <c r="AO33" s="659"/>
      <c r="AP33" s="662"/>
      <c r="AQ33" s="663"/>
      <c r="AR33" s="663"/>
      <c r="AS33" s="663"/>
      <c r="AT33" s="689"/>
      <c r="AU33" s="217"/>
      <c r="AV33" s="217"/>
      <c r="AW33" s="217"/>
      <c r="AX33" s="600" t="s">
        <v>306</v>
      </c>
      <c r="AY33" s="601"/>
      <c r="AZ33" s="601"/>
      <c r="BA33" s="601"/>
      <c r="BB33" s="601"/>
      <c r="BC33" s="601"/>
      <c r="BD33" s="601"/>
      <c r="BE33" s="601"/>
      <c r="BF33" s="602"/>
      <c r="BG33" s="680">
        <v>99.4</v>
      </c>
      <c r="BH33" s="604"/>
      <c r="BI33" s="604"/>
      <c r="BJ33" s="604"/>
      <c r="BK33" s="604"/>
      <c r="BL33" s="604"/>
      <c r="BM33" s="650">
        <v>98.6</v>
      </c>
      <c r="BN33" s="604"/>
      <c r="BO33" s="604"/>
      <c r="BP33" s="604"/>
      <c r="BQ33" s="667"/>
      <c r="BR33" s="680">
        <v>99.4</v>
      </c>
      <c r="BS33" s="604"/>
      <c r="BT33" s="604"/>
      <c r="BU33" s="604"/>
      <c r="BV33" s="604"/>
      <c r="BW33" s="604"/>
      <c r="BX33" s="650">
        <v>98.5</v>
      </c>
      <c r="BY33" s="604"/>
      <c r="BZ33" s="604"/>
      <c r="CA33" s="604"/>
      <c r="CB33" s="667"/>
      <c r="CD33" s="616" t="s">
        <v>307</v>
      </c>
      <c r="CE33" s="617"/>
      <c r="CF33" s="617"/>
      <c r="CG33" s="617"/>
      <c r="CH33" s="617"/>
      <c r="CI33" s="617"/>
      <c r="CJ33" s="617"/>
      <c r="CK33" s="617"/>
      <c r="CL33" s="617"/>
      <c r="CM33" s="617"/>
      <c r="CN33" s="617"/>
      <c r="CO33" s="617"/>
      <c r="CP33" s="617"/>
      <c r="CQ33" s="618"/>
      <c r="CR33" s="619">
        <v>21283387</v>
      </c>
      <c r="CS33" s="632"/>
      <c r="CT33" s="632"/>
      <c r="CU33" s="632"/>
      <c r="CV33" s="632"/>
      <c r="CW33" s="632"/>
      <c r="CX33" s="632"/>
      <c r="CY33" s="633"/>
      <c r="CZ33" s="622">
        <v>33.9</v>
      </c>
      <c r="DA33" s="634"/>
      <c r="DB33" s="634"/>
      <c r="DC33" s="635"/>
      <c r="DD33" s="625">
        <v>17830957</v>
      </c>
      <c r="DE33" s="632"/>
      <c r="DF33" s="632"/>
      <c r="DG33" s="632"/>
      <c r="DH33" s="632"/>
      <c r="DI33" s="632"/>
      <c r="DJ33" s="632"/>
      <c r="DK33" s="633"/>
      <c r="DL33" s="625">
        <v>12322812</v>
      </c>
      <c r="DM33" s="632"/>
      <c r="DN33" s="632"/>
      <c r="DO33" s="632"/>
      <c r="DP33" s="632"/>
      <c r="DQ33" s="632"/>
      <c r="DR33" s="632"/>
      <c r="DS33" s="632"/>
      <c r="DT33" s="632"/>
      <c r="DU33" s="632"/>
      <c r="DV33" s="633"/>
      <c r="DW33" s="622">
        <v>39.700000000000003</v>
      </c>
      <c r="DX33" s="634"/>
      <c r="DY33" s="634"/>
      <c r="DZ33" s="634"/>
      <c r="EA33" s="634"/>
      <c r="EB33" s="634"/>
      <c r="EC33" s="646"/>
    </row>
    <row r="34" spans="2:133" ht="11.25" customHeight="1" x14ac:dyDescent="0.2">
      <c r="B34" s="616" t="s">
        <v>308</v>
      </c>
      <c r="C34" s="617"/>
      <c r="D34" s="617"/>
      <c r="E34" s="617"/>
      <c r="F34" s="617"/>
      <c r="G34" s="617"/>
      <c r="H34" s="617"/>
      <c r="I34" s="617"/>
      <c r="J34" s="617"/>
      <c r="K34" s="617"/>
      <c r="L34" s="617"/>
      <c r="M34" s="617"/>
      <c r="N34" s="617"/>
      <c r="O34" s="617"/>
      <c r="P34" s="617"/>
      <c r="Q34" s="618"/>
      <c r="R34" s="619">
        <v>483959</v>
      </c>
      <c r="S34" s="620"/>
      <c r="T34" s="620"/>
      <c r="U34" s="620"/>
      <c r="V34" s="620"/>
      <c r="W34" s="620"/>
      <c r="X34" s="620"/>
      <c r="Y34" s="621"/>
      <c r="Z34" s="657">
        <v>0.7</v>
      </c>
      <c r="AA34" s="657"/>
      <c r="AB34" s="657"/>
      <c r="AC34" s="657"/>
      <c r="AD34" s="658" t="s">
        <v>122</v>
      </c>
      <c r="AE34" s="658"/>
      <c r="AF34" s="658"/>
      <c r="AG34" s="658"/>
      <c r="AH34" s="658"/>
      <c r="AI34" s="658"/>
      <c r="AJ34" s="658"/>
      <c r="AK34" s="658"/>
      <c r="AL34" s="622" t="s">
        <v>122</v>
      </c>
      <c r="AM34" s="623"/>
      <c r="AN34" s="623"/>
      <c r="AO34" s="659"/>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16" t="s">
        <v>309</v>
      </c>
      <c r="CE34" s="617"/>
      <c r="CF34" s="617"/>
      <c r="CG34" s="617"/>
      <c r="CH34" s="617"/>
      <c r="CI34" s="617"/>
      <c r="CJ34" s="617"/>
      <c r="CK34" s="617"/>
      <c r="CL34" s="617"/>
      <c r="CM34" s="617"/>
      <c r="CN34" s="617"/>
      <c r="CO34" s="617"/>
      <c r="CP34" s="617"/>
      <c r="CQ34" s="618"/>
      <c r="CR34" s="619">
        <v>9730299</v>
      </c>
      <c r="CS34" s="620"/>
      <c r="CT34" s="620"/>
      <c r="CU34" s="620"/>
      <c r="CV34" s="620"/>
      <c r="CW34" s="620"/>
      <c r="CX34" s="620"/>
      <c r="CY34" s="621"/>
      <c r="CZ34" s="622">
        <v>15.5</v>
      </c>
      <c r="DA34" s="634"/>
      <c r="DB34" s="634"/>
      <c r="DC34" s="635"/>
      <c r="DD34" s="625">
        <v>7722106</v>
      </c>
      <c r="DE34" s="620"/>
      <c r="DF34" s="620"/>
      <c r="DG34" s="620"/>
      <c r="DH34" s="620"/>
      <c r="DI34" s="620"/>
      <c r="DJ34" s="620"/>
      <c r="DK34" s="621"/>
      <c r="DL34" s="625">
        <v>6457620</v>
      </c>
      <c r="DM34" s="620"/>
      <c r="DN34" s="620"/>
      <c r="DO34" s="620"/>
      <c r="DP34" s="620"/>
      <c r="DQ34" s="620"/>
      <c r="DR34" s="620"/>
      <c r="DS34" s="620"/>
      <c r="DT34" s="620"/>
      <c r="DU34" s="620"/>
      <c r="DV34" s="621"/>
      <c r="DW34" s="622">
        <v>20.8</v>
      </c>
      <c r="DX34" s="634"/>
      <c r="DY34" s="634"/>
      <c r="DZ34" s="634"/>
      <c r="EA34" s="634"/>
      <c r="EB34" s="634"/>
      <c r="EC34" s="646"/>
    </row>
    <row r="35" spans="2:133" ht="11.25" customHeight="1" x14ac:dyDescent="0.2">
      <c r="B35" s="616" t="s">
        <v>310</v>
      </c>
      <c r="C35" s="617"/>
      <c r="D35" s="617"/>
      <c r="E35" s="617"/>
      <c r="F35" s="617"/>
      <c r="G35" s="617"/>
      <c r="H35" s="617"/>
      <c r="I35" s="617"/>
      <c r="J35" s="617"/>
      <c r="K35" s="617"/>
      <c r="L35" s="617"/>
      <c r="M35" s="617"/>
      <c r="N35" s="617"/>
      <c r="O35" s="617"/>
      <c r="P35" s="617"/>
      <c r="Q35" s="618"/>
      <c r="R35" s="619">
        <v>4630342</v>
      </c>
      <c r="S35" s="620"/>
      <c r="T35" s="620"/>
      <c r="U35" s="620"/>
      <c r="V35" s="620"/>
      <c r="W35" s="620"/>
      <c r="X35" s="620"/>
      <c r="Y35" s="621"/>
      <c r="Z35" s="657">
        <v>7</v>
      </c>
      <c r="AA35" s="657"/>
      <c r="AB35" s="657"/>
      <c r="AC35" s="657"/>
      <c r="AD35" s="658" t="s">
        <v>122</v>
      </c>
      <c r="AE35" s="658"/>
      <c r="AF35" s="658"/>
      <c r="AG35" s="658"/>
      <c r="AH35" s="658"/>
      <c r="AI35" s="658"/>
      <c r="AJ35" s="658"/>
      <c r="AK35" s="658"/>
      <c r="AL35" s="622" t="s">
        <v>122</v>
      </c>
      <c r="AM35" s="623"/>
      <c r="AN35" s="623"/>
      <c r="AO35" s="659"/>
      <c r="AP35" s="220"/>
      <c r="AQ35" s="671" t="s">
        <v>311</v>
      </c>
      <c r="AR35" s="672"/>
      <c r="AS35" s="672"/>
      <c r="AT35" s="672"/>
      <c r="AU35" s="672"/>
      <c r="AV35" s="672"/>
      <c r="AW35" s="672"/>
      <c r="AX35" s="672"/>
      <c r="AY35" s="672"/>
      <c r="AZ35" s="672"/>
      <c r="BA35" s="672"/>
      <c r="BB35" s="672"/>
      <c r="BC35" s="672"/>
      <c r="BD35" s="672"/>
      <c r="BE35" s="672"/>
      <c r="BF35" s="673"/>
      <c r="BG35" s="671" t="s">
        <v>312</v>
      </c>
      <c r="BH35" s="672"/>
      <c r="BI35" s="672"/>
      <c r="BJ35" s="672"/>
      <c r="BK35" s="672"/>
      <c r="BL35" s="672"/>
      <c r="BM35" s="672"/>
      <c r="BN35" s="672"/>
      <c r="BO35" s="672"/>
      <c r="BP35" s="672"/>
      <c r="BQ35" s="672"/>
      <c r="BR35" s="672"/>
      <c r="BS35" s="672"/>
      <c r="BT35" s="672"/>
      <c r="BU35" s="672"/>
      <c r="BV35" s="672"/>
      <c r="BW35" s="672"/>
      <c r="BX35" s="672"/>
      <c r="BY35" s="672"/>
      <c r="BZ35" s="672"/>
      <c r="CA35" s="672"/>
      <c r="CB35" s="673"/>
      <c r="CD35" s="616" t="s">
        <v>313</v>
      </c>
      <c r="CE35" s="617"/>
      <c r="CF35" s="617"/>
      <c r="CG35" s="617"/>
      <c r="CH35" s="617"/>
      <c r="CI35" s="617"/>
      <c r="CJ35" s="617"/>
      <c r="CK35" s="617"/>
      <c r="CL35" s="617"/>
      <c r="CM35" s="617"/>
      <c r="CN35" s="617"/>
      <c r="CO35" s="617"/>
      <c r="CP35" s="617"/>
      <c r="CQ35" s="618"/>
      <c r="CR35" s="619">
        <v>338098</v>
      </c>
      <c r="CS35" s="632"/>
      <c r="CT35" s="632"/>
      <c r="CU35" s="632"/>
      <c r="CV35" s="632"/>
      <c r="CW35" s="632"/>
      <c r="CX35" s="632"/>
      <c r="CY35" s="633"/>
      <c r="CZ35" s="622">
        <v>0.5</v>
      </c>
      <c r="DA35" s="634"/>
      <c r="DB35" s="634"/>
      <c r="DC35" s="635"/>
      <c r="DD35" s="625">
        <v>338098</v>
      </c>
      <c r="DE35" s="632"/>
      <c r="DF35" s="632"/>
      <c r="DG35" s="632"/>
      <c r="DH35" s="632"/>
      <c r="DI35" s="632"/>
      <c r="DJ35" s="632"/>
      <c r="DK35" s="633"/>
      <c r="DL35" s="625">
        <v>338098</v>
      </c>
      <c r="DM35" s="632"/>
      <c r="DN35" s="632"/>
      <c r="DO35" s="632"/>
      <c r="DP35" s="632"/>
      <c r="DQ35" s="632"/>
      <c r="DR35" s="632"/>
      <c r="DS35" s="632"/>
      <c r="DT35" s="632"/>
      <c r="DU35" s="632"/>
      <c r="DV35" s="633"/>
      <c r="DW35" s="622">
        <v>1.1000000000000001</v>
      </c>
      <c r="DX35" s="634"/>
      <c r="DY35" s="634"/>
      <c r="DZ35" s="634"/>
      <c r="EA35" s="634"/>
      <c r="EB35" s="634"/>
      <c r="EC35" s="646"/>
    </row>
    <row r="36" spans="2:133" ht="11.25" customHeight="1" x14ac:dyDescent="0.2">
      <c r="B36" s="616" t="s">
        <v>314</v>
      </c>
      <c r="C36" s="617"/>
      <c r="D36" s="617"/>
      <c r="E36" s="617"/>
      <c r="F36" s="617"/>
      <c r="G36" s="617"/>
      <c r="H36" s="617"/>
      <c r="I36" s="617"/>
      <c r="J36" s="617"/>
      <c r="K36" s="617"/>
      <c r="L36" s="617"/>
      <c r="M36" s="617"/>
      <c r="N36" s="617"/>
      <c r="O36" s="617"/>
      <c r="P36" s="617"/>
      <c r="Q36" s="618"/>
      <c r="R36" s="619">
        <v>3521392</v>
      </c>
      <c r="S36" s="620"/>
      <c r="T36" s="620"/>
      <c r="U36" s="620"/>
      <c r="V36" s="620"/>
      <c r="W36" s="620"/>
      <c r="X36" s="620"/>
      <c r="Y36" s="621"/>
      <c r="Z36" s="657">
        <v>5.3</v>
      </c>
      <c r="AA36" s="657"/>
      <c r="AB36" s="657"/>
      <c r="AC36" s="657"/>
      <c r="AD36" s="658" t="s">
        <v>122</v>
      </c>
      <c r="AE36" s="658"/>
      <c r="AF36" s="658"/>
      <c r="AG36" s="658"/>
      <c r="AH36" s="658"/>
      <c r="AI36" s="658"/>
      <c r="AJ36" s="658"/>
      <c r="AK36" s="658"/>
      <c r="AL36" s="622" t="s">
        <v>122</v>
      </c>
      <c r="AM36" s="623"/>
      <c r="AN36" s="623"/>
      <c r="AO36" s="659"/>
      <c r="AP36" s="220"/>
      <c r="AQ36" s="668" t="s">
        <v>315</v>
      </c>
      <c r="AR36" s="669"/>
      <c r="AS36" s="669"/>
      <c r="AT36" s="669"/>
      <c r="AU36" s="669"/>
      <c r="AV36" s="669"/>
      <c r="AW36" s="669"/>
      <c r="AX36" s="669"/>
      <c r="AY36" s="670"/>
      <c r="AZ36" s="674">
        <v>5808716</v>
      </c>
      <c r="BA36" s="675"/>
      <c r="BB36" s="675"/>
      <c r="BC36" s="675"/>
      <c r="BD36" s="675"/>
      <c r="BE36" s="675"/>
      <c r="BF36" s="676"/>
      <c r="BG36" s="677" t="s">
        <v>316</v>
      </c>
      <c r="BH36" s="678"/>
      <c r="BI36" s="678"/>
      <c r="BJ36" s="678"/>
      <c r="BK36" s="678"/>
      <c r="BL36" s="678"/>
      <c r="BM36" s="678"/>
      <c r="BN36" s="678"/>
      <c r="BO36" s="678"/>
      <c r="BP36" s="678"/>
      <c r="BQ36" s="678"/>
      <c r="BR36" s="678"/>
      <c r="BS36" s="678"/>
      <c r="BT36" s="678"/>
      <c r="BU36" s="679"/>
      <c r="BV36" s="674">
        <v>172758</v>
      </c>
      <c r="BW36" s="675"/>
      <c r="BX36" s="675"/>
      <c r="BY36" s="675"/>
      <c r="BZ36" s="675"/>
      <c r="CA36" s="675"/>
      <c r="CB36" s="676"/>
      <c r="CD36" s="616" t="s">
        <v>317</v>
      </c>
      <c r="CE36" s="617"/>
      <c r="CF36" s="617"/>
      <c r="CG36" s="617"/>
      <c r="CH36" s="617"/>
      <c r="CI36" s="617"/>
      <c r="CJ36" s="617"/>
      <c r="CK36" s="617"/>
      <c r="CL36" s="617"/>
      <c r="CM36" s="617"/>
      <c r="CN36" s="617"/>
      <c r="CO36" s="617"/>
      <c r="CP36" s="617"/>
      <c r="CQ36" s="618"/>
      <c r="CR36" s="619">
        <v>2887034</v>
      </c>
      <c r="CS36" s="620"/>
      <c r="CT36" s="620"/>
      <c r="CU36" s="620"/>
      <c r="CV36" s="620"/>
      <c r="CW36" s="620"/>
      <c r="CX36" s="620"/>
      <c r="CY36" s="621"/>
      <c r="CZ36" s="622">
        <v>4.5999999999999996</v>
      </c>
      <c r="DA36" s="634"/>
      <c r="DB36" s="634"/>
      <c r="DC36" s="635"/>
      <c r="DD36" s="625">
        <v>2507072</v>
      </c>
      <c r="DE36" s="620"/>
      <c r="DF36" s="620"/>
      <c r="DG36" s="620"/>
      <c r="DH36" s="620"/>
      <c r="DI36" s="620"/>
      <c r="DJ36" s="620"/>
      <c r="DK36" s="621"/>
      <c r="DL36" s="625">
        <v>1498571</v>
      </c>
      <c r="DM36" s="620"/>
      <c r="DN36" s="620"/>
      <c r="DO36" s="620"/>
      <c r="DP36" s="620"/>
      <c r="DQ36" s="620"/>
      <c r="DR36" s="620"/>
      <c r="DS36" s="620"/>
      <c r="DT36" s="620"/>
      <c r="DU36" s="620"/>
      <c r="DV36" s="621"/>
      <c r="DW36" s="622">
        <v>4.8</v>
      </c>
      <c r="DX36" s="634"/>
      <c r="DY36" s="634"/>
      <c r="DZ36" s="634"/>
      <c r="EA36" s="634"/>
      <c r="EB36" s="634"/>
      <c r="EC36" s="646"/>
    </row>
    <row r="37" spans="2:133" ht="11.25" customHeight="1" x14ac:dyDescent="0.2">
      <c r="B37" s="616" t="s">
        <v>318</v>
      </c>
      <c r="C37" s="617"/>
      <c r="D37" s="617"/>
      <c r="E37" s="617"/>
      <c r="F37" s="617"/>
      <c r="G37" s="617"/>
      <c r="H37" s="617"/>
      <c r="I37" s="617"/>
      <c r="J37" s="617"/>
      <c r="K37" s="617"/>
      <c r="L37" s="617"/>
      <c r="M37" s="617"/>
      <c r="N37" s="617"/>
      <c r="O37" s="617"/>
      <c r="P37" s="617"/>
      <c r="Q37" s="618"/>
      <c r="R37" s="619">
        <v>1541413</v>
      </c>
      <c r="S37" s="620"/>
      <c r="T37" s="620"/>
      <c r="U37" s="620"/>
      <c r="V37" s="620"/>
      <c r="W37" s="620"/>
      <c r="X37" s="620"/>
      <c r="Y37" s="621"/>
      <c r="Z37" s="657">
        <v>2.2999999999999998</v>
      </c>
      <c r="AA37" s="657"/>
      <c r="AB37" s="657"/>
      <c r="AC37" s="657"/>
      <c r="AD37" s="658">
        <v>41</v>
      </c>
      <c r="AE37" s="658"/>
      <c r="AF37" s="658"/>
      <c r="AG37" s="658"/>
      <c r="AH37" s="658"/>
      <c r="AI37" s="658"/>
      <c r="AJ37" s="658"/>
      <c r="AK37" s="658"/>
      <c r="AL37" s="622">
        <v>0</v>
      </c>
      <c r="AM37" s="623"/>
      <c r="AN37" s="623"/>
      <c r="AO37" s="659"/>
      <c r="AQ37" s="652" t="s">
        <v>319</v>
      </c>
      <c r="AR37" s="653"/>
      <c r="AS37" s="653"/>
      <c r="AT37" s="653"/>
      <c r="AU37" s="653"/>
      <c r="AV37" s="653"/>
      <c r="AW37" s="653"/>
      <c r="AX37" s="653"/>
      <c r="AY37" s="654"/>
      <c r="AZ37" s="619">
        <v>694662</v>
      </c>
      <c r="BA37" s="620"/>
      <c r="BB37" s="620"/>
      <c r="BC37" s="620"/>
      <c r="BD37" s="632"/>
      <c r="BE37" s="632"/>
      <c r="BF37" s="655"/>
      <c r="BG37" s="616" t="s">
        <v>320</v>
      </c>
      <c r="BH37" s="617"/>
      <c r="BI37" s="617"/>
      <c r="BJ37" s="617"/>
      <c r="BK37" s="617"/>
      <c r="BL37" s="617"/>
      <c r="BM37" s="617"/>
      <c r="BN37" s="617"/>
      <c r="BO37" s="617"/>
      <c r="BP37" s="617"/>
      <c r="BQ37" s="617"/>
      <c r="BR37" s="617"/>
      <c r="BS37" s="617"/>
      <c r="BT37" s="617"/>
      <c r="BU37" s="618"/>
      <c r="BV37" s="619">
        <v>41959</v>
      </c>
      <c r="BW37" s="620"/>
      <c r="BX37" s="620"/>
      <c r="BY37" s="620"/>
      <c r="BZ37" s="620"/>
      <c r="CA37" s="620"/>
      <c r="CB37" s="656"/>
      <c r="CD37" s="616" t="s">
        <v>321</v>
      </c>
      <c r="CE37" s="617"/>
      <c r="CF37" s="617"/>
      <c r="CG37" s="617"/>
      <c r="CH37" s="617"/>
      <c r="CI37" s="617"/>
      <c r="CJ37" s="617"/>
      <c r="CK37" s="617"/>
      <c r="CL37" s="617"/>
      <c r="CM37" s="617"/>
      <c r="CN37" s="617"/>
      <c r="CO37" s="617"/>
      <c r="CP37" s="617"/>
      <c r="CQ37" s="618"/>
      <c r="CR37" s="619">
        <v>13166</v>
      </c>
      <c r="CS37" s="632"/>
      <c r="CT37" s="632"/>
      <c r="CU37" s="632"/>
      <c r="CV37" s="632"/>
      <c r="CW37" s="632"/>
      <c r="CX37" s="632"/>
      <c r="CY37" s="633"/>
      <c r="CZ37" s="622">
        <v>0</v>
      </c>
      <c r="DA37" s="634"/>
      <c r="DB37" s="634"/>
      <c r="DC37" s="635"/>
      <c r="DD37" s="625">
        <v>13166</v>
      </c>
      <c r="DE37" s="632"/>
      <c r="DF37" s="632"/>
      <c r="DG37" s="632"/>
      <c r="DH37" s="632"/>
      <c r="DI37" s="632"/>
      <c r="DJ37" s="632"/>
      <c r="DK37" s="633"/>
      <c r="DL37" s="625">
        <v>13063</v>
      </c>
      <c r="DM37" s="632"/>
      <c r="DN37" s="632"/>
      <c r="DO37" s="632"/>
      <c r="DP37" s="632"/>
      <c r="DQ37" s="632"/>
      <c r="DR37" s="632"/>
      <c r="DS37" s="632"/>
      <c r="DT37" s="632"/>
      <c r="DU37" s="632"/>
      <c r="DV37" s="633"/>
      <c r="DW37" s="622">
        <v>0</v>
      </c>
      <c r="DX37" s="634"/>
      <c r="DY37" s="634"/>
      <c r="DZ37" s="634"/>
      <c r="EA37" s="634"/>
      <c r="EB37" s="634"/>
      <c r="EC37" s="646"/>
    </row>
    <row r="38" spans="2:133" ht="11.25" customHeight="1" x14ac:dyDescent="0.2">
      <c r="B38" s="616" t="s">
        <v>322</v>
      </c>
      <c r="C38" s="617"/>
      <c r="D38" s="617"/>
      <c r="E38" s="617"/>
      <c r="F38" s="617"/>
      <c r="G38" s="617"/>
      <c r="H38" s="617"/>
      <c r="I38" s="617"/>
      <c r="J38" s="617"/>
      <c r="K38" s="617"/>
      <c r="L38" s="617"/>
      <c r="M38" s="617"/>
      <c r="N38" s="617"/>
      <c r="O38" s="617"/>
      <c r="P38" s="617"/>
      <c r="Q38" s="618"/>
      <c r="R38" s="619">
        <v>5181680</v>
      </c>
      <c r="S38" s="620"/>
      <c r="T38" s="620"/>
      <c r="U38" s="620"/>
      <c r="V38" s="620"/>
      <c r="W38" s="620"/>
      <c r="X38" s="620"/>
      <c r="Y38" s="621"/>
      <c r="Z38" s="657">
        <v>7.8</v>
      </c>
      <c r="AA38" s="657"/>
      <c r="AB38" s="657"/>
      <c r="AC38" s="657"/>
      <c r="AD38" s="658" t="s">
        <v>122</v>
      </c>
      <c r="AE38" s="658"/>
      <c r="AF38" s="658"/>
      <c r="AG38" s="658"/>
      <c r="AH38" s="658"/>
      <c r="AI38" s="658"/>
      <c r="AJ38" s="658"/>
      <c r="AK38" s="658"/>
      <c r="AL38" s="622" t="s">
        <v>122</v>
      </c>
      <c r="AM38" s="623"/>
      <c r="AN38" s="623"/>
      <c r="AO38" s="659"/>
      <c r="AQ38" s="652" t="s">
        <v>323</v>
      </c>
      <c r="AR38" s="653"/>
      <c r="AS38" s="653"/>
      <c r="AT38" s="653"/>
      <c r="AU38" s="653"/>
      <c r="AV38" s="653"/>
      <c r="AW38" s="653"/>
      <c r="AX38" s="653"/>
      <c r="AY38" s="654"/>
      <c r="AZ38" s="619">
        <v>172733</v>
      </c>
      <c r="BA38" s="620"/>
      <c r="BB38" s="620"/>
      <c r="BC38" s="620"/>
      <c r="BD38" s="632"/>
      <c r="BE38" s="632"/>
      <c r="BF38" s="655"/>
      <c r="BG38" s="616" t="s">
        <v>324</v>
      </c>
      <c r="BH38" s="617"/>
      <c r="BI38" s="617"/>
      <c r="BJ38" s="617"/>
      <c r="BK38" s="617"/>
      <c r="BL38" s="617"/>
      <c r="BM38" s="617"/>
      <c r="BN38" s="617"/>
      <c r="BO38" s="617"/>
      <c r="BP38" s="617"/>
      <c r="BQ38" s="617"/>
      <c r="BR38" s="617"/>
      <c r="BS38" s="617"/>
      <c r="BT38" s="617"/>
      <c r="BU38" s="618"/>
      <c r="BV38" s="619">
        <v>16556</v>
      </c>
      <c r="BW38" s="620"/>
      <c r="BX38" s="620"/>
      <c r="BY38" s="620"/>
      <c r="BZ38" s="620"/>
      <c r="CA38" s="620"/>
      <c r="CB38" s="656"/>
      <c r="CD38" s="616" t="s">
        <v>325</v>
      </c>
      <c r="CE38" s="617"/>
      <c r="CF38" s="617"/>
      <c r="CG38" s="617"/>
      <c r="CH38" s="617"/>
      <c r="CI38" s="617"/>
      <c r="CJ38" s="617"/>
      <c r="CK38" s="617"/>
      <c r="CL38" s="617"/>
      <c r="CM38" s="617"/>
      <c r="CN38" s="617"/>
      <c r="CO38" s="617"/>
      <c r="CP38" s="617"/>
      <c r="CQ38" s="618"/>
      <c r="CR38" s="619">
        <v>4941321</v>
      </c>
      <c r="CS38" s="620"/>
      <c r="CT38" s="620"/>
      <c r="CU38" s="620"/>
      <c r="CV38" s="620"/>
      <c r="CW38" s="620"/>
      <c r="CX38" s="620"/>
      <c r="CY38" s="621"/>
      <c r="CZ38" s="622">
        <v>7.9</v>
      </c>
      <c r="DA38" s="634"/>
      <c r="DB38" s="634"/>
      <c r="DC38" s="635"/>
      <c r="DD38" s="625">
        <v>4073879</v>
      </c>
      <c r="DE38" s="620"/>
      <c r="DF38" s="620"/>
      <c r="DG38" s="620"/>
      <c r="DH38" s="620"/>
      <c r="DI38" s="620"/>
      <c r="DJ38" s="620"/>
      <c r="DK38" s="621"/>
      <c r="DL38" s="625">
        <v>3967199</v>
      </c>
      <c r="DM38" s="620"/>
      <c r="DN38" s="620"/>
      <c r="DO38" s="620"/>
      <c r="DP38" s="620"/>
      <c r="DQ38" s="620"/>
      <c r="DR38" s="620"/>
      <c r="DS38" s="620"/>
      <c r="DT38" s="620"/>
      <c r="DU38" s="620"/>
      <c r="DV38" s="621"/>
      <c r="DW38" s="622">
        <v>12.8</v>
      </c>
      <c r="DX38" s="634"/>
      <c r="DY38" s="634"/>
      <c r="DZ38" s="634"/>
      <c r="EA38" s="634"/>
      <c r="EB38" s="634"/>
      <c r="EC38" s="646"/>
    </row>
    <row r="39" spans="2:133" ht="11.25" customHeight="1" x14ac:dyDescent="0.2">
      <c r="B39" s="616" t="s">
        <v>326</v>
      </c>
      <c r="C39" s="617"/>
      <c r="D39" s="617"/>
      <c r="E39" s="617"/>
      <c r="F39" s="617"/>
      <c r="G39" s="617"/>
      <c r="H39" s="617"/>
      <c r="I39" s="617"/>
      <c r="J39" s="617"/>
      <c r="K39" s="617"/>
      <c r="L39" s="617"/>
      <c r="M39" s="617"/>
      <c r="N39" s="617"/>
      <c r="O39" s="617"/>
      <c r="P39" s="617"/>
      <c r="Q39" s="618"/>
      <c r="R39" s="619" t="s">
        <v>122</v>
      </c>
      <c r="S39" s="620"/>
      <c r="T39" s="620"/>
      <c r="U39" s="620"/>
      <c r="V39" s="620"/>
      <c r="W39" s="620"/>
      <c r="X39" s="620"/>
      <c r="Y39" s="621"/>
      <c r="Z39" s="657" t="s">
        <v>122</v>
      </c>
      <c r="AA39" s="657"/>
      <c r="AB39" s="657"/>
      <c r="AC39" s="657"/>
      <c r="AD39" s="658" t="s">
        <v>122</v>
      </c>
      <c r="AE39" s="658"/>
      <c r="AF39" s="658"/>
      <c r="AG39" s="658"/>
      <c r="AH39" s="658"/>
      <c r="AI39" s="658"/>
      <c r="AJ39" s="658"/>
      <c r="AK39" s="658"/>
      <c r="AL39" s="622" t="s">
        <v>122</v>
      </c>
      <c r="AM39" s="623"/>
      <c r="AN39" s="623"/>
      <c r="AO39" s="659"/>
      <c r="AQ39" s="652" t="s">
        <v>327</v>
      </c>
      <c r="AR39" s="653"/>
      <c r="AS39" s="653"/>
      <c r="AT39" s="653"/>
      <c r="AU39" s="653"/>
      <c r="AV39" s="653"/>
      <c r="AW39" s="653"/>
      <c r="AX39" s="653"/>
      <c r="AY39" s="654"/>
      <c r="AZ39" s="619" t="s">
        <v>122</v>
      </c>
      <c r="BA39" s="620"/>
      <c r="BB39" s="620"/>
      <c r="BC39" s="620"/>
      <c r="BD39" s="632"/>
      <c r="BE39" s="632"/>
      <c r="BF39" s="655"/>
      <c r="BG39" s="616" t="s">
        <v>328</v>
      </c>
      <c r="BH39" s="617"/>
      <c r="BI39" s="617"/>
      <c r="BJ39" s="617"/>
      <c r="BK39" s="617"/>
      <c r="BL39" s="617"/>
      <c r="BM39" s="617"/>
      <c r="BN39" s="617"/>
      <c r="BO39" s="617"/>
      <c r="BP39" s="617"/>
      <c r="BQ39" s="617"/>
      <c r="BR39" s="617"/>
      <c r="BS39" s="617"/>
      <c r="BT39" s="617"/>
      <c r="BU39" s="618"/>
      <c r="BV39" s="619">
        <v>25090</v>
      </c>
      <c r="BW39" s="620"/>
      <c r="BX39" s="620"/>
      <c r="BY39" s="620"/>
      <c r="BZ39" s="620"/>
      <c r="CA39" s="620"/>
      <c r="CB39" s="656"/>
      <c r="CD39" s="616" t="s">
        <v>329</v>
      </c>
      <c r="CE39" s="617"/>
      <c r="CF39" s="617"/>
      <c r="CG39" s="617"/>
      <c r="CH39" s="617"/>
      <c r="CI39" s="617"/>
      <c r="CJ39" s="617"/>
      <c r="CK39" s="617"/>
      <c r="CL39" s="617"/>
      <c r="CM39" s="617"/>
      <c r="CN39" s="617"/>
      <c r="CO39" s="617"/>
      <c r="CP39" s="617"/>
      <c r="CQ39" s="618"/>
      <c r="CR39" s="619">
        <v>3163695</v>
      </c>
      <c r="CS39" s="632"/>
      <c r="CT39" s="632"/>
      <c r="CU39" s="632"/>
      <c r="CV39" s="632"/>
      <c r="CW39" s="632"/>
      <c r="CX39" s="632"/>
      <c r="CY39" s="633"/>
      <c r="CZ39" s="622">
        <v>5</v>
      </c>
      <c r="DA39" s="634"/>
      <c r="DB39" s="634"/>
      <c r="DC39" s="635"/>
      <c r="DD39" s="625">
        <v>3073662</v>
      </c>
      <c r="DE39" s="632"/>
      <c r="DF39" s="632"/>
      <c r="DG39" s="632"/>
      <c r="DH39" s="632"/>
      <c r="DI39" s="632"/>
      <c r="DJ39" s="632"/>
      <c r="DK39" s="633"/>
      <c r="DL39" s="625" t="s">
        <v>122</v>
      </c>
      <c r="DM39" s="632"/>
      <c r="DN39" s="632"/>
      <c r="DO39" s="632"/>
      <c r="DP39" s="632"/>
      <c r="DQ39" s="632"/>
      <c r="DR39" s="632"/>
      <c r="DS39" s="632"/>
      <c r="DT39" s="632"/>
      <c r="DU39" s="632"/>
      <c r="DV39" s="633"/>
      <c r="DW39" s="622" t="s">
        <v>122</v>
      </c>
      <c r="DX39" s="634"/>
      <c r="DY39" s="634"/>
      <c r="DZ39" s="634"/>
      <c r="EA39" s="634"/>
      <c r="EB39" s="634"/>
      <c r="EC39" s="646"/>
    </row>
    <row r="40" spans="2:133" ht="11.25" customHeight="1" x14ac:dyDescent="0.2">
      <c r="B40" s="616" t="s">
        <v>330</v>
      </c>
      <c r="C40" s="617"/>
      <c r="D40" s="617"/>
      <c r="E40" s="617"/>
      <c r="F40" s="617"/>
      <c r="G40" s="617"/>
      <c r="H40" s="617"/>
      <c r="I40" s="617"/>
      <c r="J40" s="617"/>
      <c r="K40" s="617"/>
      <c r="L40" s="617"/>
      <c r="M40" s="617"/>
      <c r="N40" s="617"/>
      <c r="O40" s="617"/>
      <c r="P40" s="617"/>
      <c r="Q40" s="618"/>
      <c r="R40" s="619">
        <v>266280</v>
      </c>
      <c r="S40" s="620"/>
      <c r="T40" s="620"/>
      <c r="U40" s="620"/>
      <c r="V40" s="620"/>
      <c r="W40" s="620"/>
      <c r="X40" s="620"/>
      <c r="Y40" s="621"/>
      <c r="Z40" s="657">
        <v>0.4</v>
      </c>
      <c r="AA40" s="657"/>
      <c r="AB40" s="657"/>
      <c r="AC40" s="657"/>
      <c r="AD40" s="658" t="s">
        <v>122</v>
      </c>
      <c r="AE40" s="658"/>
      <c r="AF40" s="658"/>
      <c r="AG40" s="658"/>
      <c r="AH40" s="658"/>
      <c r="AI40" s="658"/>
      <c r="AJ40" s="658"/>
      <c r="AK40" s="658"/>
      <c r="AL40" s="622" t="s">
        <v>122</v>
      </c>
      <c r="AM40" s="623"/>
      <c r="AN40" s="623"/>
      <c r="AO40" s="659"/>
      <c r="AQ40" s="652" t="s">
        <v>331</v>
      </c>
      <c r="AR40" s="653"/>
      <c r="AS40" s="653"/>
      <c r="AT40" s="653"/>
      <c r="AU40" s="653"/>
      <c r="AV40" s="653"/>
      <c r="AW40" s="653"/>
      <c r="AX40" s="653"/>
      <c r="AY40" s="654"/>
      <c r="AZ40" s="619" t="s">
        <v>122</v>
      </c>
      <c r="BA40" s="620"/>
      <c r="BB40" s="620"/>
      <c r="BC40" s="620"/>
      <c r="BD40" s="632"/>
      <c r="BE40" s="632"/>
      <c r="BF40" s="655"/>
      <c r="BG40" s="660" t="s">
        <v>332</v>
      </c>
      <c r="BH40" s="661"/>
      <c r="BI40" s="661"/>
      <c r="BJ40" s="661"/>
      <c r="BK40" s="661"/>
      <c r="BL40" s="221"/>
      <c r="BM40" s="617" t="s">
        <v>333</v>
      </c>
      <c r="BN40" s="617"/>
      <c r="BO40" s="617"/>
      <c r="BP40" s="617"/>
      <c r="BQ40" s="617"/>
      <c r="BR40" s="617"/>
      <c r="BS40" s="617"/>
      <c r="BT40" s="617"/>
      <c r="BU40" s="618"/>
      <c r="BV40" s="619">
        <v>108</v>
      </c>
      <c r="BW40" s="620"/>
      <c r="BX40" s="620"/>
      <c r="BY40" s="620"/>
      <c r="BZ40" s="620"/>
      <c r="CA40" s="620"/>
      <c r="CB40" s="656"/>
      <c r="CD40" s="616" t="s">
        <v>334</v>
      </c>
      <c r="CE40" s="617"/>
      <c r="CF40" s="617"/>
      <c r="CG40" s="617"/>
      <c r="CH40" s="617"/>
      <c r="CI40" s="617"/>
      <c r="CJ40" s="617"/>
      <c r="CK40" s="617"/>
      <c r="CL40" s="617"/>
      <c r="CM40" s="617"/>
      <c r="CN40" s="617"/>
      <c r="CO40" s="617"/>
      <c r="CP40" s="617"/>
      <c r="CQ40" s="618"/>
      <c r="CR40" s="619">
        <v>222940</v>
      </c>
      <c r="CS40" s="620"/>
      <c r="CT40" s="620"/>
      <c r="CU40" s="620"/>
      <c r="CV40" s="620"/>
      <c r="CW40" s="620"/>
      <c r="CX40" s="620"/>
      <c r="CY40" s="621"/>
      <c r="CZ40" s="622">
        <v>0.4</v>
      </c>
      <c r="DA40" s="634"/>
      <c r="DB40" s="634"/>
      <c r="DC40" s="635"/>
      <c r="DD40" s="625">
        <v>116140</v>
      </c>
      <c r="DE40" s="620"/>
      <c r="DF40" s="620"/>
      <c r="DG40" s="620"/>
      <c r="DH40" s="620"/>
      <c r="DI40" s="620"/>
      <c r="DJ40" s="620"/>
      <c r="DK40" s="621"/>
      <c r="DL40" s="625">
        <v>61324</v>
      </c>
      <c r="DM40" s="620"/>
      <c r="DN40" s="620"/>
      <c r="DO40" s="620"/>
      <c r="DP40" s="620"/>
      <c r="DQ40" s="620"/>
      <c r="DR40" s="620"/>
      <c r="DS40" s="620"/>
      <c r="DT40" s="620"/>
      <c r="DU40" s="620"/>
      <c r="DV40" s="621"/>
      <c r="DW40" s="622">
        <v>0.2</v>
      </c>
      <c r="DX40" s="634"/>
      <c r="DY40" s="634"/>
      <c r="DZ40" s="634"/>
      <c r="EA40" s="634"/>
      <c r="EB40" s="634"/>
      <c r="EC40" s="646"/>
    </row>
    <row r="41" spans="2:133" ht="11.25" customHeight="1" x14ac:dyDescent="0.2">
      <c r="B41" s="600" t="s">
        <v>335</v>
      </c>
      <c r="C41" s="601"/>
      <c r="D41" s="601"/>
      <c r="E41" s="601"/>
      <c r="F41" s="601"/>
      <c r="G41" s="601"/>
      <c r="H41" s="601"/>
      <c r="I41" s="601"/>
      <c r="J41" s="601"/>
      <c r="K41" s="601"/>
      <c r="L41" s="601"/>
      <c r="M41" s="601"/>
      <c r="N41" s="601"/>
      <c r="O41" s="601"/>
      <c r="P41" s="601"/>
      <c r="Q41" s="602"/>
      <c r="R41" s="603">
        <v>66409484</v>
      </c>
      <c r="S41" s="644"/>
      <c r="T41" s="644"/>
      <c r="U41" s="644"/>
      <c r="V41" s="644"/>
      <c r="W41" s="644"/>
      <c r="X41" s="644"/>
      <c r="Y41" s="647"/>
      <c r="Z41" s="648">
        <v>100</v>
      </c>
      <c r="AA41" s="648"/>
      <c r="AB41" s="648"/>
      <c r="AC41" s="648"/>
      <c r="AD41" s="649">
        <v>30785373</v>
      </c>
      <c r="AE41" s="649"/>
      <c r="AF41" s="649"/>
      <c r="AG41" s="649"/>
      <c r="AH41" s="649"/>
      <c r="AI41" s="649"/>
      <c r="AJ41" s="649"/>
      <c r="AK41" s="649"/>
      <c r="AL41" s="606">
        <v>100</v>
      </c>
      <c r="AM41" s="650"/>
      <c r="AN41" s="650"/>
      <c r="AO41" s="651"/>
      <c r="AQ41" s="652" t="s">
        <v>336</v>
      </c>
      <c r="AR41" s="653"/>
      <c r="AS41" s="653"/>
      <c r="AT41" s="653"/>
      <c r="AU41" s="653"/>
      <c r="AV41" s="653"/>
      <c r="AW41" s="653"/>
      <c r="AX41" s="653"/>
      <c r="AY41" s="654"/>
      <c r="AZ41" s="619">
        <v>947291</v>
      </c>
      <c r="BA41" s="620"/>
      <c r="BB41" s="620"/>
      <c r="BC41" s="620"/>
      <c r="BD41" s="632"/>
      <c r="BE41" s="632"/>
      <c r="BF41" s="655"/>
      <c r="BG41" s="660"/>
      <c r="BH41" s="661"/>
      <c r="BI41" s="661"/>
      <c r="BJ41" s="661"/>
      <c r="BK41" s="661"/>
      <c r="BL41" s="221"/>
      <c r="BM41" s="617" t="s">
        <v>337</v>
      </c>
      <c r="BN41" s="617"/>
      <c r="BO41" s="617"/>
      <c r="BP41" s="617"/>
      <c r="BQ41" s="617"/>
      <c r="BR41" s="617"/>
      <c r="BS41" s="617"/>
      <c r="BT41" s="617"/>
      <c r="BU41" s="618"/>
      <c r="BV41" s="619" t="s">
        <v>122</v>
      </c>
      <c r="BW41" s="620"/>
      <c r="BX41" s="620"/>
      <c r="BY41" s="620"/>
      <c r="BZ41" s="620"/>
      <c r="CA41" s="620"/>
      <c r="CB41" s="656"/>
      <c r="CD41" s="616" t="s">
        <v>338</v>
      </c>
      <c r="CE41" s="617"/>
      <c r="CF41" s="617"/>
      <c r="CG41" s="617"/>
      <c r="CH41" s="617"/>
      <c r="CI41" s="617"/>
      <c r="CJ41" s="617"/>
      <c r="CK41" s="617"/>
      <c r="CL41" s="617"/>
      <c r="CM41" s="617"/>
      <c r="CN41" s="617"/>
      <c r="CO41" s="617"/>
      <c r="CP41" s="617"/>
      <c r="CQ41" s="618"/>
      <c r="CR41" s="619" t="s">
        <v>122</v>
      </c>
      <c r="CS41" s="632"/>
      <c r="CT41" s="632"/>
      <c r="CU41" s="632"/>
      <c r="CV41" s="632"/>
      <c r="CW41" s="632"/>
      <c r="CX41" s="632"/>
      <c r="CY41" s="633"/>
      <c r="CZ41" s="622" t="s">
        <v>122</v>
      </c>
      <c r="DA41" s="634"/>
      <c r="DB41" s="634"/>
      <c r="DC41" s="635"/>
      <c r="DD41" s="625" t="s">
        <v>122</v>
      </c>
      <c r="DE41" s="632"/>
      <c r="DF41" s="632"/>
      <c r="DG41" s="632"/>
      <c r="DH41" s="632"/>
      <c r="DI41" s="632"/>
      <c r="DJ41" s="632"/>
      <c r="DK41" s="633"/>
      <c r="DL41" s="626"/>
      <c r="DM41" s="627"/>
      <c r="DN41" s="627"/>
      <c r="DO41" s="627"/>
      <c r="DP41" s="627"/>
      <c r="DQ41" s="627"/>
      <c r="DR41" s="627"/>
      <c r="DS41" s="627"/>
      <c r="DT41" s="627"/>
      <c r="DU41" s="627"/>
      <c r="DV41" s="628"/>
      <c r="DW41" s="629"/>
      <c r="DX41" s="630"/>
      <c r="DY41" s="630"/>
      <c r="DZ41" s="630"/>
      <c r="EA41" s="630"/>
      <c r="EB41" s="630"/>
      <c r="EC41" s="631"/>
    </row>
    <row r="42" spans="2:133" ht="11.25" customHeight="1" x14ac:dyDescent="0.2">
      <c r="AQ42" s="664" t="s">
        <v>339</v>
      </c>
      <c r="AR42" s="665"/>
      <c r="AS42" s="665"/>
      <c r="AT42" s="665"/>
      <c r="AU42" s="665"/>
      <c r="AV42" s="665"/>
      <c r="AW42" s="665"/>
      <c r="AX42" s="665"/>
      <c r="AY42" s="666"/>
      <c r="AZ42" s="603">
        <v>3994030</v>
      </c>
      <c r="BA42" s="644"/>
      <c r="BB42" s="644"/>
      <c r="BC42" s="644"/>
      <c r="BD42" s="604"/>
      <c r="BE42" s="604"/>
      <c r="BF42" s="667"/>
      <c r="BG42" s="662"/>
      <c r="BH42" s="663"/>
      <c r="BI42" s="663"/>
      <c r="BJ42" s="663"/>
      <c r="BK42" s="663"/>
      <c r="BL42" s="222"/>
      <c r="BM42" s="601" t="s">
        <v>340</v>
      </c>
      <c r="BN42" s="601"/>
      <c r="BO42" s="601"/>
      <c r="BP42" s="601"/>
      <c r="BQ42" s="601"/>
      <c r="BR42" s="601"/>
      <c r="BS42" s="601"/>
      <c r="BT42" s="601"/>
      <c r="BU42" s="602"/>
      <c r="BV42" s="603">
        <v>393</v>
      </c>
      <c r="BW42" s="644"/>
      <c r="BX42" s="644"/>
      <c r="BY42" s="644"/>
      <c r="BZ42" s="644"/>
      <c r="CA42" s="644"/>
      <c r="CB42" s="645"/>
      <c r="CD42" s="616" t="s">
        <v>341</v>
      </c>
      <c r="CE42" s="617"/>
      <c r="CF42" s="617"/>
      <c r="CG42" s="617"/>
      <c r="CH42" s="617"/>
      <c r="CI42" s="617"/>
      <c r="CJ42" s="617"/>
      <c r="CK42" s="617"/>
      <c r="CL42" s="617"/>
      <c r="CM42" s="617"/>
      <c r="CN42" s="617"/>
      <c r="CO42" s="617"/>
      <c r="CP42" s="617"/>
      <c r="CQ42" s="618"/>
      <c r="CR42" s="619">
        <v>13196297</v>
      </c>
      <c r="CS42" s="632"/>
      <c r="CT42" s="632"/>
      <c r="CU42" s="632"/>
      <c r="CV42" s="632"/>
      <c r="CW42" s="632"/>
      <c r="CX42" s="632"/>
      <c r="CY42" s="633"/>
      <c r="CZ42" s="622">
        <v>21</v>
      </c>
      <c r="DA42" s="634"/>
      <c r="DB42" s="634"/>
      <c r="DC42" s="635"/>
      <c r="DD42" s="625">
        <v>2322344</v>
      </c>
      <c r="DE42" s="632"/>
      <c r="DF42" s="632"/>
      <c r="DG42" s="632"/>
      <c r="DH42" s="632"/>
      <c r="DI42" s="632"/>
      <c r="DJ42" s="632"/>
      <c r="DK42" s="633"/>
      <c r="DL42" s="626"/>
      <c r="DM42" s="627"/>
      <c r="DN42" s="627"/>
      <c r="DO42" s="627"/>
      <c r="DP42" s="627"/>
      <c r="DQ42" s="627"/>
      <c r="DR42" s="627"/>
      <c r="DS42" s="627"/>
      <c r="DT42" s="627"/>
      <c r="DU42" s="627"/>
      <c r="DV42" s="628"/>
      <c r="DW42" s="629"/>
      <c r="DX42" s="630"/>
      <c r="DY42" s="630"/>
      <c r="DZ42" s="630"/>
      <c r="EA42" s="630"/>
      <c r="EB42" s="630"/>
      <c r="EC42" s="631"/>
    </row>
    <row r="43" spans="2:133" ht="11.25" customHeight="1" x14ac:dyDescent="0.2">
      <c r="B43" s="212" t="s">
        <v>342</v>
      </c>
      <c r="CD43" s="616" t="s">
        <v>343</v>
      </c>
      <c r="CE43" s="617"/>
      <c r="CF43" s="617"/>
      <c r="CG43" s="617"/>
      <c r="CH43" s="617"/>
      <c r="CI43" s="617"/>
      <c r="CJ43" s="617"/>
      <c r="CK43" s="617"/>
      <c r="CL43" s="617"/>
      <c r="CM43" s="617"/>
      <c r="CN43" s="617"/>
      <c r="CO43" s="617"/>
      <c r="CP43" s="617"/>
      <c r="CQ43" s="618"/>
      <c r="CR43" s="619">
        <v>190144</v>
      </c>
      <c r="CS43" s="632"/>
      <c r="CT43" s="632"/>
      <c r="CU43" s="632"/>
      <c r="CV43" s="632"/>
      <c r="CW43" s="632"/>
      <c r="CX43" s="632"/>
      <c r="CY43" s="633"/>
      <c r="CZ43" s="622">
        <v>0.3</v>
      </c>
      <c r="DA43" s="634"/>
      <c r="DB43" s="634"/>
      <c r="DC43" s="635"/>
      <c r="DD43" s="625">
        <v>176662</v>
      </c>
      <c r="DE43" s="632"/>
      <c r="DF43" s="632"/>
      <c r="DG43" s="632"/>
      <c r="DH43" s="632"/>
      <c r="DI43" s="632"/>
      <c r="DJ43" s="632"/>
      <c r="DK43" s="633"/>
      <c r="DL43" s="626"/>
      <c r="DM43" s="627"/>
      <c r="DN43" s="627"/>
      <c r="DO43" s="627"/>
      <c r="DP43" s="627"/>
      <c r="DQ43" s="627"/>
      <c r="DR43" s="627"/>
      <c r="DS43" s="627"/>
      <c r="DT43" s="627"/>
      <c r="DU43" s="627"/>
      <c r="DV43" s="628"/>
      <c r="DW43" s="629"/>
      <c r="DX43" s="630"/>
      <c r="DY43" s="630"/>
      <c r="DZ43" s="630"/>
      <c r="EA43" s="630"/>
      <c r="EB43" s="630"/>
      <c r="EC43" s="631"/>
    </row>
    <row r="44" spans="2:133" ht="11.25" customHeight="1" x14ac:dyDescent="0.2">
      <c r="B44" s="636" t="s">
        <v>344</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c r="CD44" s="638" t="s">
        <v>292</v>
      </c>
      <c r="CE44" s="639"/>
      <c r="CF44" s="616" t="s">
        <v>345</v>
      </c>
      <c r="CG44" s="617"/>
      <c r="CH44" s="617"/>
      <c r="CI44" s="617"/>
      <c r="CJ44" s="617"/>
      <c r="CK44" s="617"/>
      <c r="CL44" s="617"/>
      <c r="CM44" s="617"/>
      <c r="CN44" s="617"/>
      <c r="CO44" s="617"/>
      <c r="CP44" s="617"/>
      <c r="CQ44" s="618"/>
      <c r="CR44" s="619">
        <v>13196297</v>
      </c>
      <c r="CS44" s="620"/>
      <c r="CT44" s="620"/>
      <c r="CU44" s="620"/>
      <c r="CV44" s="620"/>
      <c r="CW44" s="620"/>
      <c r="CX44" s="620"/>
      <c r="CY44" s="621"/>
      <c r="CZ44" s="622">
        <v>21</v>
      </c>
      <c r="DA44" s="623"/>
      <c r="DB44" s="623"/>
      <c r="DC44" s="624"/>
      <c r="DD44" s="625">
        <v>2322344</v>
      </c>
      <c r="DE44" s="620"/>
      <c r="DF44" s="620"/>
      <c r="DG44" s="620"/>
      <c r="DH44" s="620"/>
      <c r="DI44" s="620"/>
      <c r="DJ44" s="620"/>
      <c r="DK44" s="621"/>
      <c r="DL44" s="626"/>
      <c r="DM44" s="627"/>
      <c r="DN44" s="627"/>
      <c r="DO44" s="627"/>
      <c r="DP44" s="627"/>
      <c r="DQ44" s="627"/>
      <c r="DR44" s="627"/>
      <c r="DS44" s="627"/>
      <c r="DT44" s="627"/>
      <c r="DU44" s="627"/>
      <c r="DV44" s="628"/>
      <c r="DW44" s="629"/>
      <c r="DX44" s="630"/>
      <c r="DY44" s="630"/>
      <c r="DZ44" s="630"/>
      <c r="EA44" s="630"/>
      <c r="EB44" s="630"/>
      <c r="EC44" s="631"/>
    </row>
    <row r="45" spans="2:133" ht="11.25" customHeight="1" x14ac:dyDescent="0.2">
      <c r="B45" s="636" t="s">
        <v>346</v>
      </c>
      <c r="C45" s="636"/>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c r="CA45" s="636"/>
      <c r="CB45" s="636"/>
      <c r="CC45" s="637"/>
      <c r="CD45" s="640"/>
      <c r="CE45" s="641"/>
      <c r="CF45" s="616" t="s">
        <v>347</v>
      </c>
      <c r="CG45" s="617"/>
      <c r="CH45" s="617"/>
      <c r="CI45" s="617"/>
      <c r="CJ45" s="617"/>
      <c r="CK45" s="617"/>
      <c r="CL45" s="617"/>
      <c r="CM45" s="617"/>
      <c r="CN45" s="617"/>
      <c r="CO45" s="617"/>
      <c r="CP45" s="617"/>
      <c r="CQ45" s="618"/>
      <c r="CR45" s="619">
        <v>7043668</v>
      </c>
      <c r="CS45" s="632"/>
      <c r="CT45" s="632"/>
      <c r="CU45" s="632"/>
      <c r="CV45" s="632"/>
      <c r="CW45" s="632"/>
      <c r="CX45" s="632"/>
      <c r="CY45" s="633"/>
      <c r="CZ45" s="622">
        <v>11.2</v>
      </c>
      <c r="DA45" s="634"/>
      <c r="DB45" s="634"/>
      <c r="DC45" s="635"/>
      <c r="DD45" s="625">
        <v>1029746</v>
      </c>
      <c r="DE45" s="632"/>
      <c r="DF45" s="632"/>
      <c r="DG45" s="632"/>
      <c r="DH45" s="632"/>
      <c r="DI45" s="632"/>
      <c r="DJ45" s="632"/>
      <c r="DK45" s="633"/>
      <c r="DL45" s="626"/>
      <c r="DM45" s="627"/>
      <c r="DN45" s="627"/>
      <c r="DO45" s="627"/>
      <c r="DP45" s="627"/>
      <c r="DQ45" s="627"/>
      <c r="DR45" s="627"/>
      <c r="DS45" s="627"/>
      <c r="DT45" s="627"/>
      <c r="DU45" s="627"/>
      <c r="DV45" s="628"/>
      <c r="DW45" s="629"/>
      <c r="DX45" s="630"/>
      <c r="DY45" s="630"/>
      <c r="DZ45" s="630"/>
      <c r="EA45" s="630"/>
      <c r="EB45" s="630"/>
      <c r="EC45" s="631"/>
    </row>
    <row r="46" spans="2:133" ht="11.25" customHeight="1" x14ac:dyDescent="0.2">
      <c r="B46" s="223"/>
      <c r="CD46" s="640"/>
      <c r="CE46" s="641"/>
      <c r="CF46" s="616" t="s">
        <v>348</v>
      </c>
      <c r="CG46" s="617"/>
      <c r="CH46" s="617"/>
      <c r="CI46" s="617"/>
      <c r="CJ46" s="617"/>
      <c r="CK46" s="617"/>
      <c r="CL46" s="617"/>
      <c r="CM46" s="617"/>
      <c r="CN46" s="617"/>
      <c r="CO46" s="617"/>
      <c r="CP46" s="617"/>
      <c r="CQ46" s="618"/>
      <c r="CR46" s="619">
        <v>6081508</v>
      </c>
      <c r="CS46" s="620"/>
      <c r="CT46" s="620"/>
      <c r="CU46" s="620"/>
      <c r="CV46" s="620"/>
      <c r="CW46" s="620"/>
      <c r="CX46" s="620"/>
      <c r="CY46" s="621"/>
      <c r="CZ46" s="622">
        <v>9.6999999999999993</v>
      </c>
      <c r="DA46" s="623"/>
      <c r="DB46" s="623"/>
      <c r="DC46" s="624"/>
      <c r="DD46" s="625">
        <v>1258777</v>
      </c>
      <c r="DE46" s="620"/>
      <c r="DF46" s="620"/>
      <c r="DG46" s="620"/>
      <c r="DH46" s="620"/>
      <c r="DI46" s="620"/>
      <c r="DJ46" s="620"/>
      <c r="DK46" s="621"/>
      <c r="DL46" s="626"/>
      <c r="DM46" s="627"/>
      <c r="DN46" s="627"/>
      <c r="DO46" s="627"/>
      <c r="DP46" s="627"/>
      <c r="DQ46" s="627"/>
      <c r="DR46" s="627"/>
      <c r="DS46" s="627"/>
      <c r="DT46" s="627"/>
      <c r="DU46" s="627"/>
      <c r="DV46" s="628"/>
      <c r="DW46" s="629"/>
      <c r="DX46" s="630"/>
      <c r="DY46" s="630"/>
      <c r="DZ46" s="630"/>
      <c r="EA46" s="630"/>
      <c r="EB46" s="630"/>
      <c r="EC46" s="631"/>
    </row>
    <row r="47" spans="2:133" ht="11.25" customHeight="1" x14ac:dyDescent="0.2">
      <c r="B47" s="223"/>
      <c r="CD47" s="640"/>
      <c r="CE47" s="641"/>
      <c r="CF47" s="616" t="s">
        <v>349</v>
      </c>
      <c r="CG47" s="617"/>
      <c r="CH47" s="617"/>
      <c r="CI47" s="617"/>
      <c r="CJ47" s="617"/>
      <c r="CK47" s="617"/>
      <c r="CL47" s="617"/>
      <c r="CM47" s="617"/>
      <c r="CN47" s="617"/>
      <c r="CO47" s="617"/>
      <c r="CP47" s="617"/>
      <c r="CQ47" s="618"/>
      <c r="CR47" s="619" t="s">
        <v>122</v>
      </c>
      <c r="CS47" s="632"/>
      <c r="CT47" s="632"/>
      <c r="CU47" s="632"/>
      <c r="CV47" s="632"/>
      <c r="CW47" s="632"/>
      <c r="CX47" s="632"/>
      <c r="CY47" s="633"/>
      <c r="CZ47" s="622" t="s">
        <v>122</v>
      </c>
      <c r="DA47" s="634"/>
      <c r="DB47" s="634"/>
      <c r="DC47" s="635"/>
      <c r="DD47" s="625" t="s">
        <v>122</v>
      </c>
      <c r="DE47" s="632"/>
      <c r="DF47" s="632"/>
      <c r="DG47" s="632"/>
      <c r="DH47" s="632"/>
      <c r="DI47" s="632"/>
      <c r="DJ47" s="632"/>
      <c r="DK47" s="633"/>
      <c r="DL47" s="626"/>
      <c r="DM47" s="627"/>
      <c r="DN47" s="627"/>
      <c r="DO47" s="627"/>
      <c r="DP47" s="627"/>
      <c r="DQ47" s="627"/>
      <c r="DR47" s="627"/>
      <c r="DS47" s="627"/>
      <c r="DT47" s="627"/>
      <c r="DU47" s="627"/>
      <c r="DV47" s="628"/>
      <c r="DW47" s="629"/>
      <c r="DX47" s="630"/>
      <c r="DY47" s="630"/>
      <c r="DZ47" s="630"/>
      <c r="EA47" s="630"/>
      <c r="EB47" s="630"/>
      <c r="EC47" s="631"/>
    </row>
    <row r="48" spans="2:133" ht="10.8" x14ac:dyDescent="0.2">
      <c r="B48" s="223"/>
      <c r="CD48" s="642"/>
      <c r="CE48" s="643"/>
      <c r="CF48" s="616" t="s">
        <v>350</v>
      </c>
      <c r="CG48" s="617"/>
      <c r="CH48" s="617"/>
      <c r="CI48" s="617"/>
      <c r="CJ48" s="617"/>
      <c r="CK48" s="617"/>
      <c r="CL48" s="617"/>
      <c r="CM48" s="617"/>
      <c r="CN48" s="617"/>
      <c r="CO48" s="617"/>
      <c r="CP48" s="617"/>
      <c r="CQ48" s="618"/>
      <c r="CR48" s="619" t="s">
        <v>122</v>
      </c>
      <c r="CS48" s="620"/>
      <c r="CT48" s="620"/>
      <c r="CU48" s="620"/>
      <c r="CV48" s="620"/>
      <c r="CW48" s="620"/>
      <c r="CX48" s="620"/>
      <c r="CY48" s="621"/>
      <c r="CZ48" s="622" t="s">
        <v>122</v>
      </c>
      <c r="DA48" s="623"/>
      <c r="DB48" s="623"/>
      <c r="DC48" s="624"/>
      <c r="DD48" s="625" t="s">
        <v>122</v>
      </c>
      <c r="DE48" s="620"/>
      <c r="DF48" s="620"/>
      <c r="DG48" s="620"/>
      <c r="DH48" s="620"/>
      <c r="DI48" s="620"/>
      <c r="DJ48" s="620"/>
      <c r="DK48" s="621"/>
      <c r="DL48" s="626"/>
      <c r="DM48" s="627"/>
      <c r="DN48" s="627"/>
      <c r="DO48" s="627"/>
      <c r="DP48" s="627"/>
      <c r="DQ48" s="627"/>
      <c r="DR48" s="627"/>
      <c r="DS48" s="627"/>
      <c r="DT48" s="627"/>
      <c r="DU48" s="627"/>
      <c r="DV48" s="628"/>
      <c r="DW48" s="629"/>
      <c r="DX48" s="630"/>
      <c r="DY48" s="630"/>
      <c r="DZ48" s="630"/>
      <c r="EA48" s="630"/>
      <c r="EB48" s="630"/>
      <c r="EC48" s="631"/>
    </row>
    <row r="49" spans="2:133" ht="11.25" customHeight="1" x14ac:dyDescent="0.2">
      <c r="B49" s="223"/>
      <c r="CD49" s="600" t="s">
        <v>351</v>
      </c>
      <c r="CE49" s="601"/>
      <c r="CF49" s="601"/>
      <c r="CG49" s="601"/>
      <c r="CH49" s="601"/>
      <c r="CI49" s="601"/>
      <c r="CJ49" s="601"/>
      <c r="CK49" s="601"/>
      <c r="CL49" s="601"/>
      <c r="CM49" s="601"/>
      <c r="CN49" s="601"/>
      <c r="CO49" s="601"/>
      <c r="CP49" s="601"/>
      <c r="CQ49" s="602"/>
      <c r="CR49" s="603">
        <v>62725002</v>
      </c>
      <c r="CS49" s="604"/>
      <c r="CT49" s="604"/>
      <c r="CU49" s="604"/>
      <c r="CV49" s="604"/>
      <c r="CW49" s="604"/>
      <c r="CX49" s="604"/>
      <c r="CY49" s="605"/>
      <c r="CZ49" s="606">
        <v>100</v>
      </c>
      <c r="DA49" s="607"/>
      <c r="DB49" s="607"/>
      <c r="DC49" s="608"/>
      <c r="DD49" s="609">
        <v>38288823</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sheetData>
  <sheetProtection algorithmName="SHA-512" hashValue="6ECFDUtqqiaqDhtQbMTVJ1+//EpTXSxAwBB9sNlTb7NynidNg0frIBvkHWEeD70nrqikT19Pg3x6MzRBdswAeA==" saltValue="ptZBqjndU9LBA7wb9ruF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9" customWidth="1"/>
    <col min="131" max="131" width="1.66406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088" t="s">
        <v>352</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89" t="s">
        <v>353</v>
      </c>
      <c r="DK2" s="1090"/>
      <c r="DL2" s="1090"/>
      <c r="DM2" s="1090"/>
      <c r="DN2" s="1090"/>
      <c r="DO2" s="1091"/>
      <c r="DP2" s="226"/>
      <c r="DQ2" s="1089" t="s">
        <v>354</v>
      </c>
      <c r="DR2" s="1090"/>
      <c r="DS2" s="1090"/>
      <c r="DT2" s="1090"/>
      <c r="DU2" s="1090"/>
      <c r="DV2" s="1090"/>
      <c r="DW2" s="1090"/>
      <c r="DX2" s="1090"/>
      <c r="DY2" s="1090"/>
      <c r="DZ2" s="1091"/>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057" t="s">
        <v>355</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30"/>
      <c r="BA4" s="230"/>
      <c r="BB4" s="230"/>
      <c r="BC4" s="230"/>
      <c r="BD4" s="230"/>
      <c r="BE4" s="231"/>
      <c r="BF4" s="231"/>
      <c r="BG4" s="231"/>
      <c r="BH4" s="231"/>
      <c r="BI4" s="231"/>
      <c r="BJ4" s="231"/>
      <c r="BK4" s="231"/>
      <c r="BL4" s="231"/>
      <c r="BM4" s="231"/>
      <c r="BN4" s="231"/>
      <c r="BO4" s="231"/>
      <c r="BP4" s="23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2"/>
    </row>
    <row r="5" spans="1:131" s="233" customFormat="1" ht="26.25" customHeight="1" x14ac:dyDescent="0.2">
      <c r="A5" s="993" t="s">
        <v>357</v>
      </c>
      <c r="B5" s="994"/>
      <c r="C5" s="994"/>
      <c r="D5" s="994"/>
      <c r="E5" s="994"/>
      <c r="F5" s="994"/>
      <c r="G5" s="994"/>
      <c r="H5" s="994"/>
      <c r="I5" s="994"/>
      <c r="J5" s="994"/>
      <c r="K5" s="994"/>
      <c r="L5" s="994"/>
      <c r="M5" s="994"/>
      <c r="N5" s="994"/>
      <c r="O5" s="994"/>
      <c r="P5" s="995"/>
      <c r="Q5" s="999" t="s">
        <v>358</v>
      </c>
      <c r="R5" s="1000"/>
      <c r="S5" s="1000"/>
      <c r="T5" s="1000"/>
      <c r="U5" s="1001"/>
      <c r="V5" s="999" t="s">
        <v>359</v>
      </c>
      <c r="W5" s="1000"/>
      <c r="X5" s="1000"/>
      <c r="Y5" s="1000"/>
      <c r="Z5" s="1001"/>
      <c r="AA5" s="999" t="s">
        <v>360</v>
      </c>
      <c r="AB5" s="1000"/>
      <c r="AC5" s="1000"/>
      <c r="AD5" s="1000"/>
      <c r="AE5" s="1000"/>
      <c r="AF5" s="1092" t="s">
        <v>361</v>
      </c>
      <c r="AG5" s="1000"/>
      <c r="AH5" s="1000"/>
      <c r="AI5" s="1000"/>
      <c r="AJ5" s="1013"/>
      <c r="AK5" s="1000" t="s">
        <v>362</v>
      </c>
      <c r="AL5" s="1000"/>
      <c r="AM5" s="1000"/>
      <c r="AN5" s="1000"/>
      <c r="AO5" s="1001"/>
      <c r="AP5" s="999" t="s">
        <v>363</v>
      </c>
      <c r="AQ5" s="1000"/>
      <c r="AR5" s="1000"/>
      <c r="AS5" s="1000"/>
      <c r="AT5" s="1001"/>
      <c r="AU5" s="999" t="s">
        <v>364</v>
      </c>
      <c r="AV5" s="1000"/>
      <c r="AW5" s="1000"/>
      <c r="AX5" s="1000"/>
      <c r="AY5" s="1013"/>
      <c r="AZ5" s="230"/>
      <c r="BA5" s="230"/>
      <c r="BB5" s="230"/>
      <c r="BC5" s="230"/>
      <c r="BD5" s="230"/>
      <c r="BE5" s="231"/>
      <c r="BF5" s="231"/>
      <c r="BG5" s="231"/>
      <c r="BH5" s="231"/>
      <c r="BI5" s="231"/>
      <c r="BJ5" s="231"/>
      <c r="BK5" s="231"/>
      <c r="BL5" s="231"/>
      <c r="BM5" s="231"/>
      <c r="BN5" s="231"/>
      <c r="BO5" s="231"/>
      <c r="BP5" s="231"/>
      <c r="BQ5" s="993" t="s">
        <v>365</v>
      </c>
      <c r="BR5" s="994"/>
      <c r="BS5" s="994"/>
      <c r="BT5" s="994"/>
      <c r="BU5" s="994"/>
      <c r="BV5" s="994"/>
      <c r="BW5" s="994"/>
      <c r="BX5" s="994"/>
      <c r="BY5" s="994"/>
      <c r="BZ5" s="994"/>
      <c r="CA5" s="994"/>
      <c r="CB5" s="994"/>
      <c r="CC5" s="994"/>
      <c r="CD5" s="994"/>
      <c r="CE5" s="994"/>
      <c r="CF5" s="994"/>
      <c r="CG5" s="995"/>
      <c r="CH5" s="999" t="s">
        <v>366</v>
      </c>
      <c r="CI5" s="1000"/>
      <c r="CJ5" s="1000"/>
      <c r="CK5" s="1000"/>
      <c r="CL5" s="1001"/>
      <c r="CM5" s="999" t="s">
        <v>367</v>
      </c>
      <c r="CN5" s="1000"/>
      <c r="CO5" s="1000"/>
      <c r="CP5" s="1000"/>
      <c r="CQ5" s="1001"/>
      <c r="CR5" s="999" t="s">
        <v>368</v>
      </c>
      <c r="CS5" s="1000"/>
      <c r="CT5" s="1000"/>
      <c r="CU5" s="1000"/>
      <c r="CV5" s="1001"/>
      <c r="CW5" s="999" t="s">
        <v>369</v>
      </c>
      <c r="CX5" s="1000"/>
      <c r="CY5" s="1000"/>
      <c r="CZ5" s="1000"/>
      <c r="DA5" s="1001"/>
      <c r="DB5" s="999" t="s">
        <v>370</v>
      </c>
      <c r="DC5" s="1000"/>
      <c r="DD5" s="1000"/>
      <c r="DE5" s="1000"/>
      <c r="DF5" s="1001"/>
      <c r="DG5" s="1082" t="s">
        <v>371</v>
      </c>
      <c r="DH5" s="1083"/>
      <c r="DI5" s="1083"/>
      <c r="DJ5" s="1083"/>
      <c r="DK5" s="1084"/>
      <c r="DL5" s="1082" t="s">
        <v>372</v>
      </c>
      <c r="DM5" s="1083"/>
      <c r="DN5" s="1083"/>
      <c r="DO5" s="1083"/>
      <c r="DP5" s="1084"/>
      <c r="DQ5" s="999" t="s">
        <v>373</v>
      </c>
      <c r="DR5" s="1000"/>
      <c r="DS5" s="1000"/>
      <c r="DT5" s="1000"/>
      <c r="DU5" s="1001"/>
      <c r="DV5" s="999" t="s">
        <v>364</v>
      </c>
      <c r="DW5" s="1000"/>
      <c r="DX5" s="1000"/>
      <c r="DY5" s="1000"/>
      <c r="DZ5" s="1013"/>
      <c r="EA5" s="232"/>
    </row>
    <row r="6" spans="1:131" s="233" customFormat="1" ht="26.25" customHeight="1" thickBot="1" x14ac:dyDescent="0.25">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4"/>
      <c r="AK6" s="1003"/>
      <c r="AL6" s="1003"/>
      <c r="AM6" s="1003"/>
      <c r="AN6" s="1003"/>
      <c r="AO6" s="1004"/>
      <c r="AP6" s="1002"/>
      <c r="AQ6" s="1003"/>
      <c r="AR6" s="1003"/>
      <c r="AS6" s="1003"/>
      <c r="AT6" s="1004"/>
      <c r="AU6" s="1002"/>
      <c r="AV6" s="1003"/>
      <c r="AW6" s="1003"/>
      <c r="AX6" s="1003"/>
      <c r="AY6" s="1014"/>
      <c r="AZ6" s="230"/>
      <c r="BA6" s="230"/>
      <c r="BB6" s="230"/>
      <c r="BC6" s="230"/>
      <c r="BD6" s="230"/>
      <c r="BE6" s="231"/>
      <c r="BF6" s="231"/>
      <c r="BG6" s="231"/>
      <c r="BH6" s="231"/>
      <c r="BI6" s="231"/>
      <c r="BJ6" s="231"/>
      <c r="BK6" s="231"/>
      <c r="BL6" s="231"/>
      <c r="BM6" s="231"/>
      <c r="BN6" s="231"/>
      <c r="BO6" s="231"/>
      <c r="BP6" s="231"/>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4"/>
      <c r="EA6" s="232"/>
    </row>
    <row r="7" spans="1:131" s="233" customFormat="1" ht="26.25" customHeight="1" thickTop="1" x14ac:dyDescent="0.2">
      <c r="A7" s="234">
        <v>1</v>
      </c>
      <c r="B7" s="1045" t="s">
        <v>374</v>
      </c>
      <c r="C7" s="1046"/>
      <c r="D7" s="1046"/>
      <c r="E7" s="1046"/>
      <c r="F7" s="1046"/>
      <c r="G7" s="1046"/>
      <c r="H7" s="1046"/>
      <c r="I7" s="1046"/>
      <c r="J7" s="1046"/>
      <c r="K7" s="1046"/>
      <c r="L7" s="1046"/>
      <c r="M7" s="1046"/>
      <c r="N7" s="1046"/>
      <c r="O7" s="1046"/>
      <c r="P7" s="1047"/>
      <c r="Q7" s="1100">
        <v>66455</v>
      </c>
      <c r="R7" s="1101"/>
      <c r="S7" s="1101"/>
      <c r="T7" s="1101"/>
      <c r="U7" s="1101"/>
      <c r="V7" s="1101">
        <v>62771</v>
      </c>
      <c r="W7" s="1101"/>
      <c r="X7" s="1101"/>
      <c r="Y7" s="1101"/>
      <c r="Z7" s="1101"/>
      <c r="AA7" s="1101">
        <v>3684</v>
      </c>
      <c r="AB7" s="1101"/>
      <c r="AC7" s="1101"/>
      <c r="AD7" s="1101"/>
      <c r="AE7" s="1102"/>
      <c r="AF7" s="1103">
        <v>3495</v>
      </c>
      <c r="AG7" s="1104"/>
      <c r="AH7" s="1104"/>
      <c r="AI7" s="1104"/>
      <c r="AJ7" s="1105"/>
      <c r="AK7" s="1106">
        <v>4630</v>
      </c>
      <c r="AL7" s="1107"/>
      <c r="AM7" s="1107"/>
      <c r="AN7" s="1107"/>
      <c r="AO7" s="1107"/>
      <c r="AP7" s="1107">
        <v>22211</v>
      </c>
      <c r="AQ7" s="1107"/>
      <c r="AR7" s="1107"/>
      <c r="AS7" s="1107"/>
      <c r="AT7" s="1107"/>
      <c r="AU7" s="1108" t="s">
        <v>545</v>
      </c>
      <c r="AV7" s="1108"/>
      <c r="AW7" s="1108"/>
      <c r="AX7" s="1108"/>
      <c r="AY7" s="1109"/>
      <c r="AZ7" s="230"/>
      <c r="BA7" s="230"/>
      <c r="BB7" s="230"/>
      <c r="BC7" s="230"/>
      <c r="BD7" s="230"/>
      <c r="BE7" s="231"/>
      <c r="BF7" s="231"/>
      <c r="BG7" s="231"/>
      <c r="BH7" s="231"/>
      <c r="BI7" s="231"/>
      <c r="BJ7" s="231"/>
      <c r="BK7" s="231"/>
      <c r="BL7" s="231"/>
      <c r="BM7" s="231"/>
      <c r="BN7" s="231"/>
      <c r="BO7" s="231"/>
      <c r="BP7" s="231"/>
      <c r="BQ7" s="234">
        <v>1</v>
      </c>
      <c r="BR7" s="235"/>
      <c r="BS7" s="1097" t="s">
        <v>555</v>
      </c>
      <c r="BT7" s="1098"/>
      <c r="BU7" s="1098"/>
      <c r="BV7" s="1098"/>
      <c r="BW7" s="1098"/>
      <c r="BX7" s="1098"/>
      <c r="BY7" s="1098"/>
      <c r="BZ7" s="1098"/>
      <c r="CA7" s="1098"/>
      <c r="CB7" s="1098"/>
      <c r="CC7" s="1098"/>
      <c r="CD7" s="1098"/>
      <c r="CE7" s="1098"/>
      <c r="CF7" s="1098"/>
      <c r="CG7" s="1110"/>
      <c r="CH7" s="1094">
        <v>2016</v>
      </c>
      <c r="CI7" s="1095"/>
      <c r="CJ7" s="1095"/>
      <c r="CK7" s="1095"/>
      <c r="CL7" s="1096"/>
      <c r="CM7" s="1094">
        <v>1671</v>
      </c>
      <c r="CN7" s="1095"/>
      <c r="CO7" s="1095"/>
      <c r="CP7" s="1095"/>
      <c r="CQ7" s="1096"/>
      <c r="CR7" s="1094">
        <v>5</v>
      </c>
      <c r="CS7" s="1095"/>
      <c r="CT7" s="1095"/>
      <c r="CU7" s="1095"/>
      <c r="CV7" s="1096"/>
      <c r="CW7" s="1094" t="s">
        <v>554</v>
      </c>
      <c r="CX7" s="1095"/>
      <c r="CY7" s="1095"/>
      <c r="CZ7" s="1095"/>
      <c r="DA7" s="1096"/>
      <c r="DB7" s="1094" t="s">
        <v>554</v>
      </c>
      <c r="DC7" s="1095"/>
      <c r="DD7" s="1095"/>
      <c r="DE7" s="1095"/>
      <c r="DF7" s="1096"/>
      <c r="DG7" s="1094" t="s">
        <v>563</v>
      </c>
      <c r="DH7" s="1095"/>
      <c r="DI7" s="1095"/>
      <c r="DJ7" s="1095"/>
      <c r="DK7" s="1096"/>
      <c r="DL7" s="1094" t="s">
        <v>554</v>
      </c>
      <c r="DM7" s="1095"/>
      <c r="DN7" s="1095"/>
      <c r="DO7" s="1095"/>
      <c r="DP7" s="1096"/>
      <c r="DQ7" s="1094" t="s">
        <v>563</v>
      </c>
      <c r="DR7" s="1095"/>
      <c r="DS7" s="1095"/>
      <c r="DT7" s="1095"/>
      <c r="DU7" s="1096"/>
      <c r="DV7" s="1097"/>
      <c r="DW7" s="1098"/>
      <c r="DX7" s="1098"/>
      <c r="DY7" s="1098"/>
      <c r="DZ7" s="1099"/>
      <c r="EA7" s="232"/>
    </row>
    <row r="8" spans="1:131" s="233" customFormat="1" ht="26.25" customHeight="1" x14ac:dyDescent="0.2">
      <c r="A8" s="236">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30"/>
      <c r="BA8" s="230"/>
      <c r="BB8" s="230"/>
      <c r="BC8" s="230"/>
      <c r="BD8" s="230"/>
      <c r="BE8" s="231"/>
      <c r="BF8" s="231"/>
      <c r="BG8" s="231"/>
      <c r="BH8" s="231"/>
      <c r="BI8" s="231"/>
      <c r="BJ8" s="231"/>
      <c r="BK8" s="231"/>
      <c r="BL8" s="231"/>
      <c r="BM8" s="231"/>
      <c r="BN8" s="231"/>
      <c r="BO8" s="231"/>
      <c r="BP8" s="231"/>
      <c r="BQ8" s="236">
        <v>2</v>
      </c>
      <c r="BR8" s="237"/>
      <c r="BS8" s="990" t="s">
        <v>556</v>
      </c>
      <c r="BT8" s="991"/>
      <c r="BU8" s="991"/>
      <c r="BV8" s="991"/>
      <c r="BW8" s="991"/>
      <c r="BX8" s="991"/>
      <c r="BY8" s="991"/>
      <c r="BZ8" s="991"/>
      <c r="CA8" s="991"/>
      <c r="CB8" s="991"/>
      <c r="CC8" s="991"/>
      <c r="CD8" s="991"/>
      <c r="CE8" s="991"/>
      <c r="CF8" s="991"/>
      <c r="CG8" s="1012"/>
      <c r="CH8" s="987">
        <v>0</v>
      </c>
      <c r="CI8" s="988"/>
      <c r="CJ8" s="988"/>
      <c r="CK8" s="988"/>
      <c r="CL8" s="989"/>
      <c r="CM8" s="987">
        <v>7</v>
      </c>
      <c r="CN8" s="988"/>
      <c r="CO8" s="988"/>
      <c r="CP8" s="988"/>
      <c r="CQ8" s="989"/>
      <c r="CR8" s="987">
        <v>7</v>
      </c>
      <c r="CS8" s="988"/>
      <c r="CT8" s="988"/>
      <c r="CU8" s="988"/>
      <c r="CV8" s="989"/>
      <c r="CW8" s="987" t="s">
        <v>554</v>
      </c>
      <c r="CX8" s="988"/>
      <c r="CY8" s="988"/>
      <c r="CZ8" s="988"/>
      <c r="DA8" s="989"/>
      <c r="DB8" s="987" t="s">
        <v>554</v>
      </c>
      <c r="DC8" s="988"/>
      <c r="DD8" s="988"/>
      <c r="DE8" s="988"/>
      <c r="DF8" s="989"/>
      <c r="DG8" s="987" t="s">
        <v>554</v>
      </c>
      <c r="DH8" s="988"/>
      <c r="DI8" s="988"/>
      <c r="DJ8" s="988"/>
      <c r="DK8" s="989"/>
      <c r="DL8" s="987" t="s">
        <v>554</v>
      </c>
      <c r="DM8" s="988"/>
      <c r="DN8" s="988"/>
      <c r="DO8" s="988"/>
      <c r="DP8" s="989"/>
      <c r="DQ8" s="987" t="s">
        <v>554</v>
      </c>
      <c r="DR8" s="988"/>
      <c r="DS8" s="988"/>
      <c r="DT8" s="988"/>
      <c r="DU8" s="989"/>
      <c r="DV8" s="990"/>
      <c r="DW8" s="991"/>
      <c r="DX8" s="991"/>
      <c r="DY8" s="991"/>
      <c r="DZ8" s="992"/>
      <c r="EA8" s="232"/>
    </row>
    <row r="9" spans="1:131" s="233" customFormat="1" ht="26.25" customHeight="1" x14ac:dyDescent="0.2">
      <c r="A9" s="236">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30"/>
      <c r="BA9" s="230"/>
      <c r="BB9" s="230"/>
      <c r="BC9" s="230"/>
      <c r="BD9" s="230"/>
      <c r="BE9" s="231"/>
      <c r="BF9" s="231"/>
      <c r="BG9" s="231"/>
      <c r="BH9" s="231"/>
      <c r="BI9" s="231"/>
      <c r="BJ9" s="231"/>
      <c r="BK9" s="231"/>
      <c r="BL9" s="231"/>
      <c r="BM9" s="231"/>
      <c r="BN9" s="231"/>
      <c r="BO9" s="231"/>
      <c r="BP9" s="231"/>
      <c r="BQ9" s="236">
        <v>3</v>
      </c>
      <c r="BR9" s="237"/>
      <c r="BS9" s="990" t="s">
        <v>557</v>
      </c>
      <c r="BT9" s="991"/>
      <c r="BU9" s="991"/>
      <c r="BV9" s="991"/>
      <c r="BW9" s="991"/>
      <c r="BX9" s="991"/>
      <c r="BY9" s="991"/>
      <c r="BZ9" s="991"/>
      <c r="CA9" s="991"/>
      <c r="CB9" s="991"/>
      <c r="CC9" s="991"/>
      <c r="CD9" s="991"/>
      <c r="CE9" s="991"/>
      <c r="CF9" s="991"/>
      <c r="CG9" s="1012"/>
      <c r="CH9" s="987">
        <v>28</v>
      </c>
      <c r="CI9" s="988"/>
      <c r="CJ9" s="988"/>
      <c r="CK9" s="988"/>
      <c r="CL9" s="989"/>
      <c r="CM9" s="987">
        <v>609</v>
      </c>
      <c r="CN9" s="988"/>
      <c r="CO9" s="988"/>
      <c r="CP9" s="988"/>
      <c r="CQ9" s="989"/>
      <c r="CR9" s="987">
        <v>9</v>
      </c>
      <c r="CS9" s="988"/>
      <c r="CT9" s="988"/>
      <c r="CU9" s="988"/>
      <c r="CV9" s="989"/>
      <c r="CW9" s="987">
        <v>9</v>
      </c>
      <c r="CX9" s="988"/>
      <c r="CY9" s="988"/>
      <c r="CZ9" s="988"/>
      <c r="DA9" s="989"/>
      <c r="DB9" s="987" t="s">
        <v>554</v>
      </c>
      <c r="DC9" s="988"/>
      <c r="DD9" s="988"/>
      <c r="DE9" s="988"/>
      <c r="DF9" s="989"/>
      <c r="DG9" s="987" t="s">
        <v>554</v>
      </c>
      <c r="DH9" s="988"/>
      <c r="DI9" s="988"/>
      <c r="DJ9" s="988"/>
      <c r="DK9" s="989"/>
      <c r="DL9" s="987" t="s">
        <v>554</v>
      </c>
      <c r="DM9" s="988"/>
      <c r="DN9" s="988"/>
      <c r="DO9" s="988"/>
      <c r="DP9" s="989"/>
      <c r="DQ9" s="987" t="s">
        <v>554</v>
      </c>
      <c r="DR9" s="988"/>
      <c r="DS9" s="988"/>
      <c r="DT9" s="988"/>
      <c r="DU9" s="989"/>
      <c r="DV9" s="990"/>
      <c r="DW9" s="991"/>
      <c r="DX9" s="991"/>
      <c r="DY9" s="991"/>
      <c r="DZ9" s="992"/>
      <c r="EA9" s="232"/>
    </row>
    <row r="10" spans="1:131" s="233" customFormat="1" ht="26.25" customHeight="1" x14ac:dyDescent="0.2">
      <c r="A10" s="236">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30"/>
      <c r="BA10" s="230"/>
      <c r="BB10" s="230"/>
      <c r="BC10" s="230"/>
      <c r="BD10" s="230"/>
      <c r="BE10" s="231"/>
      <c r="BF10" s="231"/>
      <c r="BG10" s="231"/>
      <c r="BH10" s="231"/>
      <c r="BI10" s="231"/>
      <c r="BJ10" s="231"/>
      <c r="BK10" s="231"/>
      <c r="BL10" s="231"/>
      <c r="BM10" s="231"/>
      <c r="BN10" s="231"/>
      <c r="BO10" s="231"/>
      <c r="BP10" s="231"/>
      <c r="BQ10" s="236">
        <v>4</v>
      </c>
      <c r="BR10" s="237"/>
      <c r="BS10" s="990"/>
      <c r="BT10" s="991"/>
      <c r="BU10" s="991"/>
      <c r="BV10" s="991"/>
      <c r="BW10" s="991"/>
      <c r="BX10" s="991"/>
      <c r="BY10" s="991"/>
      <c r="BZ10" s="991"/>
      <c r="CA10" s="991"/>
      <c r="CB10" s="991"/>
      <c r="CC10" s="991"/>
      <c r="CD10" s="991"/>
      <c r="CE10" s="991"/>
      <c r="CF10" s="991"/>
      <c r="CG10" s="1012"/>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32"/>
    </row>
    <row r="11" spans="1:131" s="233" customFormat="1" ht="26.25" customHeight="1" x14ac:dyDescent="0.2">
      <c r="A11" s="236">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30"/>
      <c r="BA11" s="230"/>
      <c r="BB11" s="230"/>
      <c r="BC11" s="230"/>
      <c r="BD11" s="230"/>
      <c r="BE11" s="231"/>
      <c r="BF11" s="231"/>
      <c r="BG11" s="231"/>
      <c r="BH11" s="231"/>
      <c r="BI11" s="231"/>
      <c r="BJ11" s="231"/>
      <c r="BK11" s="231"/>
      <c r="BL11" s="231"/>
      <c r="BM11" s="231"/>
      <c r="BN11" s="231"/>
      <c r="BO11" s="231"/>
      <c r="BP11" s="231"/>
      <c r="BQ11" s="236">
        <v>5</v>
      </c>
      <c r="BR11" s="237"/>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32"/>
    </row>
    <row r="12" spans="1:131" s="233" customFormat="1" ht="26.25" customHeight="1" x14ac:dyDescent="0.2">
      <c r="A12" s="236">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30"/>
      <c r="BA12" s="230"/>
      <c r="BB12" s="230"/>
      <c r="BC12" s="230"/>
      <c r="BD12" s="230"/>
      <c r="BE12" s="231"/>
      <c r="BF12" s="231"/>
      <c r="BG12" s="231"/>
      <c r="BH12" s="231"/>
      <c r="BI12" s="231"/>
      <c r="BJ12" s="231"/>
      <c r="BK12" s="231"/>
      <c r="BL12" s="231"/>
      <c r="BM12" s="231"/>
      <c r="BN12" s="231"/>
      <c r="BO12" s="231"/>
      <c r="BP12" s="231"/>
      <c r="BQ12" s="236">
        <v>6</v>
      </c>
      <c r="BR12" s="237"/>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32"/>
    </row>
    <row r="13" spans="1:131" s="233" customFormat="1" ht="26.25" customHeight="1" x14ac:dyDescent="0.2">
      <c r="A13" s="236">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30"/>
      <c r="BA13" s="230"/>
      <c r="BB13" s="230"/>
      <c r="BC13" s="230"/>
      <c r="BD13" s="230"/>
      <c r="BE13" s="231"/>
      <c r="BF13" s="231"/>
      <c r="BG13" s="231"/>
      <c r="BH13" s="231"/>
      <c r="BI13" s="231"/>
      <c r="BJ13" s="231"/>
      <c r="BK13" s="231"/>
      <c r="BL13" s="231"/>
      <c r="BM13" s="231"/>
      <c r="BN13" s="231"/>
      <c r="BO13" s="231"/>
      <c r="BP13" s="231"/>
      <c r="BQ13" s="236">
        <v>7</v>
      </c>
      <c r="BR13" s="237"/>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32"/>
    </row>
    <row r="14" spans="1:131" s="233" customFormat="1" ht="26.25" customHeight="1" x14ac:dyDescent="0.2">
      <c r="A14" s="236">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30"/>
      <c r="BA14" s="230"/>
      <c r="BB14" s="230"/>
      <c r="BC14" s="230"/>
      <c r="BD14" s="230"/>
      <c r="BE14" s="231"/>
      <c r="BF14" s="231"/>
      <c r="BG14" s="231"/>
      <c r="BH14" s="231"/>
      <c r="BI14" s="231"/>
      <c r="BJ14" s="231"/>
      <c r="BK14" s="231"/>
      <c r="BL14" s="231"/>
      <c r="BM14" s="231"/>
      <c r="BN14" s="231"/>
      <c r="BO14" s="231"/>
      <c r="BP14" s="231"/>
      <c r="BQ14" s="236">
        <v>8</v>
      </c>
      <c r="BR14" s="237"/>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32"/>
    </row>
    <row r="15" spans="1:131" s="233" customFormat="1" ht="26.25" customHeight="1" x14ac:dyDescent="0.2">
      <c r="A15" s="236">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30"/>
      <c r="BA15" s="230"/>
      <c r="BB15" s="230"/>
      <c r="BC15" s="230"/>
      <c r="BD15" s="230"/>
      <c r="BE15" s="231"/>
      <c r="BF15" s="231"/>
      <c r="BG15" s="231"/>
      <c r="BH15" s="231"/>
      <c r="BI15" s="231"/>
      <c r="BJ15" s="231"/>
      <c r="BK15" s="231"/>
      <c r="BL15" s="231"/>
      <c r="BM15" s="231"/>
      <c r="BN15" s="231"/>
      <c r="BO15" s="231"/>
      <c r="BP15" s="231"/>
      <c r="BQ15" s="236">
        <v>9</v>
      </c>
      <c r="BR15" s="237"/>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32"/>
    </row>
    <row r="16" spans="1:131" s="233" customFormat="1" ht="26.25" customHeight="1" x14ac:dyDescent="0.2">
      <c r="A16" s="236">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30"/>
      <c r="BA16" s="230"/>
      <c r="BB16" s="230"/>
      <c r="BC16" s="230"/>
      <c r="BD16" s="230"/>
      <c r="BE16" s="231"/>
      <c r="BF16" s="231"/>
      <c r="BG16" s="231"/>
      <c r="BH16" s="231"/>
      <c r="BI16" s="231"/>
      <c r="BJ16" s="231"/>
      <c r="BK16" s="231"/>
      <c r="BL16" s="231"/>
      <c r="BM16" s="231"/>
      <c r="BN16" s="231"/>
      <c r="BO16" s="231"/>
      <c r="BP16" s="231"/>
      <c r="BQ16" s="236">
        <v>10</v>
      </c>
      <c r="BR16" s="237"/>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32"/>
    </row>
    <row r="17" spans="1:131" s="233" customFormat="1" ht="26.25" customHeight="1" x14ac:dyDescent="0.2">
      <c r="A17" s="236">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30"/>
      <c r="BA17" s="230"/>
      <c r="BB17" s="230"/>
      <c r="BC17" s="230"/>
      <c r="BD17" s="230"/>
      <c r="BE17" s="231"/>
      <c r="BF17" s="231"/>
      <c r="BG17" s="231"/>
      <c r="BH17" s="231"/>
      <c r="BI17" s="231"/>
      <c r="BJ17" s="231"/>
      <c r="BK17" s="231"/>
      <c r="BL17" s="231"/>
      <c r="BM17" s="231"/>
      <c r="BN17" s="231"/>
      <c r="BO17" s="231"/>
      <c r="BP17" s="231"/>
      <c r="BQ17" s="236">
        <v>11</v>
      </c>
      <c r="BR17" s="237"/>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32"/>
    </row>
    <row r="18" spans="1:131" s="233" customFormat="1" ht="26.25" customHeight="1" x14ac:dyDescent="0.2">
      <c r="A18" s="236">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30"/>
      <c r="BA18" s="230"/>
      <c r="BB18" s="230"/>
      <c r="BC18" s="230"/>
      <c r="BD18" s="230"/>
      <c r="BE18" s="231"/>
      <c r="BF18" s="231"/>
      <c r="BG18" s="231"/>
      <c r="BH18" s="231"/>
      <c r="BI18" s="231"/>
      <c r="BJ18" s="231"/>
      <c r="BK18" s="231"/>
      <c r="BL18" s="231"/>
      <c r="BM18" s="231"/>
      <c r="BN18" s="231"/>
      <c r="BO18" s="231"/>
      <c r="BP18" s="231"/>
      <c r="BQ18" s="236">
        <v>12</v>
      </c>
      <c r="BR18" s="237"/>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32"/>
    </row>
    <row r="19" spans="1:131" s="233" customFormat="1" ht="26.25" customHeight="1" x14ac:dyDescent="0.2">
      <c r="A19" s="236">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30"/>
      <c r="BA19" s="230"/>
      <c r="BB19" s="230"/>
      <c r="BC19" s="230"/>
      <c r="BD19" s="230"/>
      <c r="BE19" s="231"/>
      <c r="BF19" s="231"/>
      <c r="BG19" s="231"/>
      <c r="BH19" s="231"/>
      <c r="BI19" s="231"/>
      <c r="BJ19" s="231"/>
      <c r="BK19" s="231"/>
      <c r="BL19" s="231"/>
      <c r="BM19" s="231"/>
      <c r="BN19" s="231"/>
      <c r="BO19" s="231"/>
      <c r="BP19" s="231"/>
      <c r="BQ19" s="236">
        <v>13</v>
      </c>
      <c r="BR19" s="237"/>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32"/>
    </row>
    <row r="20" spans="1:131" s="233" customFormat="1" ht="26.25" customHeight="1" x14ac:dyDescent="0.2">
      <c r="A20" s="236">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30"/>
      <c r="BA20" s="230"/>
      <c r="BB20" s="230"/>
      <c r="BC20" s="230"/>
      <c r="BD20" s="230"/>
      <c r="BE20" s="231"/>
      <c r="BF20" s="231"/>
      <c r="BG20" s="231"/>
      <c r="BH20" s="231"/>
      <c r="BI20" s="231"/>
      <c r="BJ20" s="231"/>
      <c r="BK20" s="231"/>
      <c r="BL20" s="231"/>
      <c r="BM20" s="231"/>
      <c r="BN20" s="231"/>
      <c r="BO20" s="231"/>
      <c r="BP20" s="231"/>
      <c r="BQ20" s="236">
        <v>14</v>
      </c>
      <c r="BR20" s="237"/>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32"/>
    </row>
    <row r="21" spans="1:131" s="233" customFormat="1" ht="26.25" customHeight="1" thickBot="1" x14ac:dyDescent="0.25">
      <c r="A21" s="236">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30"/>
      <c r="BA21" s="230"/>
      <c r="BB21" s="230"/>
      <c r="BC21" s="230"/>
      <c r="BD21" s="230"/>
      <c r="BE21" s="231"/>
      <c r="BF21" s="231"/>
      <c r="BG21" s="231"/>
      <c r="BH21" s="231"/>
      <c r="BI21" s="231"/>
      <c r="BJ21" s="231"/>
      <c r="BK21" s="231"/>
      <c r="BL21" s="231"/>
      <c r="BM21" s="231"/>
      <c r="BN21" s="231"/>
      <c r="BO21" s="231"/>
      <c r="BP21" s="231"/>
      <c r="BQ21" s="236">
        <v>15</v>
      </c>
      <c r="BR21" s="237"/>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32"/>
    </row>
    <row r="22" spans="1:131" s="233" customFormat="1" ht="26.25" customHeight="1" x14ac:dyDescent="0.2">
      <c r="A22" s="236">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375</v>
      </c>
      <c r="BA22" s="1026"/>
      <c r="BB22" s="1026"/>
      <c r="BC22" s="1026"/>
      <c r="BD22" s="1027"/>
      <c r="BE22" s="231"/>
      <c r="BF22" s="231"/>
      <c r="BG22" s="231"/>
      <c r="BH22" s="231"/>
      <c r="BI22" s="231"/>
      <c r="BJ22" s="231"/>
      <c r="BK22" s="231"/>
      <c r="BL22" s="231"/>
      <c r="BM22" s="231"/>
      <c r="BN22" s="231"/>
      <c r="BO22" s="231"/>
      <c r="BP22" s="231"/>
      <c r="BQ22" s="236">
        <v>16</v>
      </c>
      <c r="BR22" s="237"/>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32"/>
    </row>
    <row r="23" spans="1:131" s="233" customFormat="1" ht="26.25" customHeight="1" thickBot="1" x14ac:dyDescent="0.25">
      <c r="A23" s="238" t="s">
        <v>376</v>
      </c>
      <c r="B23" s="935" t="s">
        <v>377</v>
      </c>
      <c r="C23" s="936"/>
      <c r="D23" s="936"/>
      <c r="E23" s="936"/>
      <c r="F23" s="936"/>
      <c r="G23" s="936"/>
      <c r="H23" s="936"/>
      <c r="I23" s="936"/>
      <c r="J23" s="936"/>
      <c r="K23" s="936"/>
      <c r="L23" s="936"/>
      <c r="M23" s="936"/>
      <c r="N23" s="936"/>
      <c r="O23" s="936"/>
      <c r="P23" s="946"/>
      <c r="Q23" s="1065">
        <v>66455</v>
      </c>
      <c r="R23" s="1059"/>
      <c r="S23" s="1059"/>
      <c r="T23" s="1059"/>
      <c r="U23" s="1059"/>
      <c r="V23" s="1059">
        <v>62771</v>
      </c>
      <c r="W23" s="1059"/>
      <c r="X23" s="1059"/>
      <c r="Y23" s="1059"/>
      <c r="Z23" s="1059"/>
      <c r="AA23" s="1059">
        <v>3684</v>
      </c>
      <c r="AB23" s="1059"/>
      <c r="AC23" s="1059"/>
      <c r="AD23" s="1059"/>
      <c r="AE23" s="1066"/>
      <c r="AF23" s="1067">
        <v>3495</v>
      </c>
      <c r="AG23" s="1059"/>
      <c r="AH23" s="1059"/>
      <c r="AI23" s="1059"/>
      <c r="AJ23" s="1068"/>
      <c r="AK23" s="1069"/>
      <c r="AL23" s="1070"/>
      <c r="AM23" s="1070"/>
      <c r="AN23" s="1070"/>
      <c r="AO23" s="1070"/>
      <c r="AP23" s="1059">
        <v>22211</v>
      </c>
      <c r="AQ23" s="1059"/>
      <c r="AR23" s="1059"/>
      <c r="AS23" s="1059"/>
      <c r="AT23" s="1059"/>
      <c r="AU23" s="1060"/>
      <c r="AV23" s="1060"/>
      <c r="AW23" s="1060"/>
      <c r="AX23" s="1060"/>
      <c r="AY23" s="1061"/>
      <c r="AZ23" s="1062" t="s">
        <v>122</v>
      </c>
      <c r="BA23" s="1063"/>
      <c r="BB23" s="1063"/>
      <c r="BC23" s="1063"/>
      <c r="BD23" s="1064"/>
      <c r="BE23" s="231"/>
      <c r="BF23" s="231"/>
      <c r="BG23" s="231"/>
      <c r="BH23" s="231"/>
      <c r="BI23" s="231"/>
      <c r="BJ23" s="231"/>
      <c r="BK23" s="231"/>
      <c r="BL23" s="231"/>
      <c r="BM23" s="231"/>
      <c r="BN23" s="231"/>
      <c r="BO23" s="231"/>
      <c r="BP23" s="231"/>
      <c r="BQ23" s="236">
        <v>17</v>
      </c>
      <c r="BR23" s="237"/>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32"/>
    </row>
    <row r="24" spans="1:131" s="233" customFormat="1" ht="26.25" customHeight="1" x14ac:dyDescent="0.2">
      <c r="A24" s="1058" t="s">
        <v>378</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30"/>
      <c r="BA24" s="230"/>
      <c r="BB24" s="230"/>
      <c r="BC24" s="230"/>
      <c r="BD24" s="230"/>
      <c r="BE24" s="231"/>
      <c r="BF24" s="231"/>
      <c r="BG24" s="231"/>
      <c r="BH24" s="231"/>
      <c r="BI24" s="231"/>
      <c r="BJ24" s="231"/>
      <c r="BK24" s="231"/>
      <c r="BL24" s="231"/>
      <c r="BM24" s="231"/>
      <c r="BN24" s="231"/>
      <c r="BO24" s="231"/>
      <c r="BP24" s="231"/>
      <c r="BQ24" s="236">
        <v>18</v>
      </c>
      <c r="BR24" s="237"/>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32"/>
    </row>
    <row r="25" spans="1:131" ht="26.25" customHeight="1" thickBot="1" x14ac:dyDescent="0.25">
      <c r="A25" s="1057" t="s">
        <v>379</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30"/>
      <c r="BK25" s="230"/>
      <c r="BL25" s="230"/>
      <c r="BM25" s="230"/>
      <c r="BN25" s="230"/>
      <c r="BO25" s="239"/>
      <c r="BP25" s="239"/>
      <c r="BQ25" s="236">
        <v>19</v>
      </c>
      <c r="BR25" s="237"/>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28"/>
    </row>
    <row r="26" spans="1:131" ht="26.25" customHeight="1" x14ac:dyDescent="0.2">
      <c r="A26" s="993" t="s">
        <v>357</v>
      </c>
      <c r="B26" s="994"/>
      <c r="C26" s="994"/>
      <c r="D26" s="994"/>
      <c r="E26" s="994"/>
      <c r="F26" s="994"/>
      <c r="G26" s="994"/>
      <c r="H26" s="994"/>
      <c r="I26" s="994"/>
      <c r="J26" s="994"/>
      <c r="K26" s="994"/>
      <c r="L26" s="994"/>
      <c r="M26" s="994"/>
      <c r="N26" s="994"/>
      <c r="O26" s="994"/>
      <c r="P26" s="995"/>
      <c r="Q26" s="999" t="s">
        <v>380</v>
      </c>
      <c r="R26" s="1000"/>
      <c r="S26" s="1000"/>
      <c r="T26" s="1000"/>
      <c r="U26" s="1001"/>
      <c r="V26" s="999" t="s">
        <v>381</v>
      </c>
      <c r="W26" s="1000"/>
      <c r="X26" s="1000"/>
      <c r="Y26" s="1000"/>
      <c r="Z26" s="1001"/>
      <c r="AA26" s="999" t="s">
        <v>382</v>
      </c>
      <c r="AB26" s="1000"/>
      <c r="AC26" s="1000"/>
      <c r="AD26" s="1000"/>
      <c r="AE26" s="1000"/>
      <c r="AF26" s="1053" t="s">
        <v>383</v>
      </c>
      <c r="AG26" s="1006"/>
      <c r="AH26" s="1006"/>
      <c r="AI26" s="1006"/>
      <c r="AJ26" s="1054"/>
      <c r="AK26" s="1000" t="s">
        <v>384</v>
      </c>
      <c r="AL26" s="1000"/>
      <c r="AM26" s="1000"/>
      <c r="AN26" s="1000"/>
      <c r="AO26" s="1001"/>
      <c r="AP26" s="999" t="s">
        <v>385</v>
      </c>
      <c r="AQ26" s="1000"/>
      <c r="AR26" s="1000"/>
      <c r="AS26" s="1000"/>
      <c r="AT26" s="1001"/>
      <c r="AU26" s="999" t="s">
        <v>386</v>
      </c>
      <c r="AV26" s="1000"/>
      <c r="AW26" s="1000"/>
      <c r="AX26" s="1000"/>
      <c r="AY26" s="1001"/>
      <c r="AZ26" s="999" t="s">
        <v>387</v>
      </c>
      <c r="BA26" s="1000"/>
      <c r="BB26" s="1000"/>
      <c r="BC26" s="1000"/>
      <c r="BD26" s="1001"/>
      <c r="BE26" s="999" t="s">
        <v>364</v>
      </c>
      <c r="BF26" s="1000"/>
      <c r="BG26" s="1000"/>
      <c r="BH26" s="1000"/>
      <c r="BI26" s="1013"/>
      <c r="BJ26" s="230"/>
      <c r="BK26" s="230"/>
      <c r="BL26" s="230"/>
      <c r="BM26" s="230"/>
      <c r="BN26" s="230"/>
      <c r="BO26" s="239"/>
      <c r="BP26" s="239"/>
      <c r="BQ26" s="236">
        <v>20</v>
      </c>
      <c r="BR26" s="237"/>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28"/>
    </row>
    <row r="27" spans="1:131" ht="26.25" customHeight="1" thickBot="1" x14ac:dyDescent="0.25">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30"/>
      <c r="BK27" s="230"/>
      <c r="BL27" s="230"/>
      <c r="BM27" s="230"/>
      <c r="BN27" s="230"/>
      <c r="BO27" s="239"/>
      <c r="BP27" s="239"/>
      <c r="BQ27" s="236">
        <v>21</v>
      </c>
      <c r="BR27" s="237"/>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28"/>
    </row>
    <row r="28" spans="1:131" ht="26.25" customHeight="1" thickTop="1" x14ac:dyDescent="0.2">
      <c r="A28" s="240">
        <v>1</v>
      </c>
      <c r="B28" s="1045" t="s">
        <v>388</v>
      </c>
      <c r="C28" s="1046"/>
      <c r="D28" s="1046"/>
      <c r="E28" s="1046"/>
      <c r="F28" s="1046"/>
      <c r="G28" s="1046"/>
      <c r="H28" s="1046"/>
      <c r="I28" s="1046"/>
      <c r="J28" s="1046"/>
      <c r="K28" s="1046"/>
      <c r="L28" s="1046"/>
      <c r="M28" s="1046"/>
      <c r="N28" s="1046"/>
      <c r="O28" s="1046"/>
      <c r="P28" s="1047"/>
      <c r="Q28" s="1048">
        <v>14166</v>
      </c>
      <c r="R28" s="1049"/>
      <c r="S28" s="1049"/>
      <c r="T28" s="1049"/>
      <c r="U28" s="1049"/>
      <c r="V28" s="1049">
        <v>13994</v>
      </c>
      <c r="W28" s="1049"/>
      <c r="X28" s="1049"/>
      <c r="Y28" s="1049"/>
      <c r="Z28" s="1049"/>
      <c r="AA28" s="1049">
        <v>173</v>
      </c>
      <c r="AB28" s="1049"/>
      <c r="AC28" s="1049"/>
      <c r="AD28" s="1049"/>
      <c r="AE28" s="1050"/>
      <c r="AF28" s="1051">
        <v>173</v>
      </c>
      <c r="AG28" s="1049"/>
      <c r="AH28" s="1049"/>
      <c r="AI28" s="1049"/>
      <c r="AJ28" s="1052"/>
      <c r="AK28" s="1040">
        <v>947</v>
      </c>
      <c r="AL28" s="1041"/>
      <c r="AM28" s="1041"/>
      <c r="AN28" s="1041"/>
      <c r="AO28" s="1041"/>
      <c r="AP28" s="1041" t="s">
        <v>546</v>
      </c>
      <c r="AQ28" s="1041"/>
      <c r="AR28" s="1041"/>
      <c r="AS28" s="1041"/>
      <c r="AT28" s="1041"/>
      <c r="AU28" s="1041" t="s">
        <v>546</v>
      </c>
      <c r="AV28" s="1041"/>
      <c r="AW28" s="1041"/>
      <c r="AX28" s="1041"/>
      <c r="AY28" s="1041"/>
      <c r="AZ28" s="1042" t="s">
        <v>546</v>
      </c>
      <c r="BA28" s="1042"/>
      <c r="BB28" s="1042"/>
      <c r="BC28" s="1042"/>
      <c r="BD28" s="1042"/>
      <c r="BE28" s="1043" t="s">
        <v>547</v>
      </c>
      <c r="BF28" s="1043"/>
      <c r="BG28" s="1043"/>
      <c r="BH28" s="1043"/>
      <c r="BI28" s="1044"/>
      <c r="BJ28" s="230"/>
      <c r="BK28" s="230"/>
      <c r="BL28" s="230"/>
      <c r="BM28" s="230"/>
      <c r="BN28" s="230"/>
      <c r="BO28" s="239"/>
      <c r="BP28" s="239"/>
      <c r="BQ28" s="236">
        <v>22</v>
      </c>
      <c r="BR28" s="237"/>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28"/>
    </row>
    <row r="29" spans="1:131" ht="26.25" customHeight="1" x14ac:dyDescent="0.2">
      <c r="A29" s="240">
        <v>2</v>
      </c>
      <c r="B29" s="1028" t="s">
        <v>389</v>
      </c>
      <c r="C29" s="1029"/>
      <c r="D29" s="1029"/>
      <c r="E29" s="1029"/>
      <c r="F29" s="1029"/>
      <c r="G29" s="1029"/>
      <c r="H29" s="1029"/>
      <c r="I29" s="1029"/>
      <c r="J29" s="1029"/>
      <c r="K29" s="1029"/>
      <c r="L29" s="1029"/>
      <c r="M29" s="1029"/>
      <c r="N29" s="1029"/>
      <c r="O29" s="1029"/>
      <c r="P29" s="1030"/>
      <c r="Q29" s="1036">
        <v>12670</v>
      </c>
      <c r="R29" s="1037"/>
      <c r="S29" s="1037"/>
      <c r="T29" s="1037"/>
      <c r="U29" s="1037"/>
      <c r="V29" s="1037">
        <v>12355</v>
      </c>
      <c r="W29" s="1037"/>
      <c r="X29" s="1037"/>
      <c r="Y29" s="1037"/>
      <c r="Z29" s="1037"/>
      <c r="AA29" s="1037">
        <v>315</v>
      </c>
      <c r="AB29" s="1037"/>
      <c r="AC29" s="1037"/>
      <c r="AD29" s="1037"/>
      <c r="AE29" s="1038"/>
      <c r="AF29" s="1033">
        <v>315</v>
      </c>
      <c r="AG29" s="1034"/>
      <c r="AH29" s="1034"/>
      <c r="AI29" s="1034"/>
      <c r="AJ29" s="1035"/>
      <c r="AK29" s="978">
        <v>1907</v>
      </c>
      <c r="AL29" s="969"/>
      <c r="AM29" s="969"/>
      <c r="AN29" s="969"/>
      <c r="AO29" s="969"/>
      <c r="AP29" s="969" t="s">
        <v>546</v>
      </c>
      <c r="AQ29" s="969"/>
      <c r="AR29" s="969"/>
      <c r="AS29" s="969"/>
      <c r="AT29" s="969"/>
      <c r="AU29" s="969" t="s">
        <v>546</v>
      </c>
      <c r="AV29" s="969"/>
      <c r="AW29" s="969"/>
      <c r="AX29" s="969"/>
      <c r="AY29" s="969"/>
      <c r="AZ29" s="1039" t="s">
        <v>546</v>
      </c>
      <c r="BA29" s="1039"/>
      <c r="BB29" s="1039"/>
      <c r="BC29" s="1039"/>
      <c r="BD29" s="1039"/>
      <c r="BE29" s="970" t="s">
        <v>548</v>
      </c>
      <c r="BF29" s="970"/>
      <c r="BG29" s="970"/>
      <c r="BH29" s="970"/>
      <c r="BI29" s="971"/>
      <c r="BJ29" s="230"/>
      <c r="BK29" s="230"/>
      <c r="BL29" s="230"/>
      <c r="BM29" s="230"/>
      <c r="BN29" s="230"/>
      <c r="BO29" s="239"/>
      <c r="BP29" s="239"/>
      <c r="BQ29" s="236">
        <v>23</v>
      </c>
      <c r="BR29" s="237"/>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28"/>
    </row>
    <row r="30" spans="1:131" ht="26.25" customHeight="1" x14ac:dyDescent="0.2">
      <c r="A30" s="240">
        <v>3</v>
      </c>
      <c r="B30" s="1028" t="s">
        <v>390</v>
      </c>
      <c r="C30" s="1029"/>
      <c r="D30" s="1029"/>
      <c r="E30" s="1029"/>
      <c r="F30" s="1029"/>
      <c r="G30" s="1029"/>
      <c r="H30" s="1029"/>
      <c r="I30" s="1029"/>
      <c r="J30" s="1029"/>
      <c r="K30" s="1029"/>
      <c r="L30" s="1029"/>
      <c r="M30" s="1029"/>
      <c r="N30" s="1029"/>
      <c r="O30" s="1029"/>
      <c r="P30" s="1030"/>
      <c r="Q30" s="1036">
        <v>4110</v>
      </c>
      <c r="R30" s="1037"/>
      <c r="S30" s="1037"/>
      <c r="T30" s="1037"/>
      <c r="U30" s="1037"/>
      <c r="V30" s="1037">
        <v>4054</v>
      </c>
      <c r="W30" s="1037"/>
      <c r="X30" s="1037"/>
      <c r="Y30" s="1037"/>
      <c r="Z30" s="1037"/>
      <c r="AA30" s="1037">
        <v>57</v>
      </c>
      <c r="AB30" s="1037"/>
      <c r="AC30" s="1037"/>
      <c r="AD30" s="1037"/>
      <c r="AE30" s="1038"/>
      <c r="AF30" s="1033">
        <v>57</v>
      </c>
      <c r="AG30" s="1034"/>
      <c r="AH30" s="1034"/>
      <c r="AI30" s="1034"/>
      <c r="AJ30" s="1035"/>
      <c r="AK30" s="978">
        <v>395</v>
      </c>
      <c r="AL30" s="969"/>
      <c r="AM30" s="969"/>
      <c r="AN30" s="969"/>
      <c r="AO30" s="969"/>
      <c r="AP30" s="969" t="s">
        <v>546</v>
      </c>
      <c r="AQ30" s="969"/>
      <c r="AR30" s="969"/>
      <c r="AS30" s="969"/>
      <c r="AT30" s="969"/>
      <c r="AU30" s="969" t="s">
        <v>546</v>
      </c>
      <c r="AV30" s="969"/>
      <c r="AW30" s="969"/>
      <c r="AX30" s="969"/>
      <c r="AY30" s="969"/>
      <c r="AZ30" s="1039" t="s">
        <v>546</v>
      </c>
      <c r="BA30" s="1039"/>
      <c r="BB30" s="1039"/>
      <c r="BC30" s="1039"/>
      <c r="BD30" s="1039"/>
      <c r="BE30" s="970"/>
      <c r="BF30" s="970"/>
      <c r="BG30" s="970"/>
      <c r="BH30" s="970"/>
      <c r="BI30" s="971"/>
      <c r="BJ30" s="230"/>
      <c r="BK30" s="230"/>
      <c r="BL30" s="230"/>
      <c r="BM30" s="230"/>
      <c r="BN30" s="230"/>
      <c r="BO30" s="239"/>
      <c r="BP30" s="239"/>
      <c r="BQ30" s="236">
        <v>24</v>
      </c>
      <c r="BR30" s="237"/>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28"/>
    </row>
    <row r="31" spans="1:131" ht="26.25" customHeight="1" x14ac:dyDescent="0.2">
      <c r="A31" s="240">
        <v>4</v>
      </c>
      <c r="B31" s="1028" t="s">
        <v>391</v>
      </c>
      <c r="C31" s="1029"/>
      <c r="D31" s="1029"/>
      <c r="E31" s="1029"/>
      <c r="F31" s="1029"/>
      <c r="G31" s="1029"/>
      <c r="H31" s="1029"/>
      <c r="I31" s="1029"/>
      <c r="J31" s="1029"/>
      <c r="K31" s="1029"/>
      <c r="L31" s="1029"/>
      <c r="M31" s="1029"/>
      <c r="N31" s="1029"/>
      <c r="O31" s="1029"/>
      <c r="P31" s="1030"/>
      <c r="Q31" s="1036">
        <v>2608</v>
      </c>
      <c r="R31" s="1037"/>
      <c r="S31" s="1037"/>
      <c r="T31" s="1037"/>
      <c r="U31" s="1037"/>
      <c r="V31" s="1037">
        <v>2145</v>
      </c>
      <c r="W31" s="1037"/>
      <c r="X31" s="1037"/>
      <c r="Y31" s="1037"/>
      <c r="Z31" s="1037"/>
      <c r="AA31" s="1037">
        <v>462</v>
      </c>
      <c r="AB31" s="1037"/>
      <c r="AC31" s="1037"/>
      <c r="AD31" s="1037"/>
      <c r="AE31" s="1038"/>
      <c r="AF31" s="1033">
        <v>1666</v>
      </c>
      <c r="AG31" s="1034"/>
      <c r="AH31" s="1034"/>
      <c r="AI31" s="1034"/>
      <c r="AJ31" s="1035"/>
      <c r="AK31" s="978">
        <v>173</v>
      </c>
      <c r="AL31" s="969"/>
      <c r="AM31" s="969"/>
      <c r="AN31" s="969"/>
      <c r="AO31" s="969"/>
      <c r="AP31" s="969">
        <v>361</v>
      </c>
      <c r="AQ31" s="969"/>
      <c r="AR31" s="969"/>
      <c r="AS31" s="969"/>
      <c r="AT31" s="969"/>
      <c r="AU31" s="969">
        <v>48</v>
      </c>
      <c r="AV31" s="969"/>
      <c r="AW31" s="969"/>
      <c r="AX31" s="969"/>
      <c r="AY31" s="969"/>
      <c r="AZ31" s="1039" t="s">
        <v>546</v>
      </c>
      <c r="BA31" s="1039"/>
      <c r="BB31" s="1039"/>
      <c r="BC31" s="1039"/>
      <c r="BD31" s="1039"/>
      <c r="BE31" s="970" t="s">
        <v>392</v>
      </c>
      <c r="BF31" s="970"/>
      <c r="BG31" s="970"/>
      <c r="BH31" s="970"/>
      <c r="BI31" s="971"/>
      <c r="BJ31" s="230"/>
      <c r="BK31" s="230"/>
      <c r="BL31" s="230"/>
      <c r="BM31" s="230"/>
      <c r="BN31" s="230"/>
      <c r="BO31" s="239"/>
      <c r="BP31" s="239"/>
      <c r="BQ31" s="236">
        <v>25</v>
      </c>
      <c r="BR31" s="237"/>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28"/>
    </row>
    <row r="32" spans="1:131" ht="26.25" customHeight="1" x14ac:dyDescent="0.2">
      <c r="A32" s="240">
        <v>5</v>
      </c>
      <c r="B32" s="1028" t="s">
        <v>393</v>
      </c>
      <c r="C32" s="1029"/>
      <c r="D32" s="1029"/>
      <c r="E32" s="1029"/>
      <c r="F32" s="1029"/>
      <c r="G32" s="1029"/>
      <c r="H32" s="1029"/>
      <c r="I32" s="1029"/>
      <c r="J32" s="1029"/>
      <c r="K32" s="1029"/>
      <c r="L32" s="1029"/>
      <c r="M32" s="1029"/>
      <c r="N32" s="1029"/>
      <c r="O32" s="1029"/>
      <c r="P32" s="1030"/>
      <c r="Q32" s="1036">
        <v>2675</v>
      </c>
      <c r="R32" s="1037"/>
      <c r="S32" s="1037"/>
      <c r="T32" s="1037"/>
      <c r="U32" s="1037"/>
      <c r="V32" s="1037">
        <v>2675</v>
      </c>
      <c r="W32" s="1037"/>
      <c r="X32" s="1037"/>
      <c r="Y32" s="1037"/>
      <c r="Z32" s="1037"/>
      <c r="AA32" s="1037" t="s">
        <v>546</v>
      </c>
      <c r="AB32" s="1037"/>
      <c r="AC32" s="1037"/>
      <c r="AD32" s="1037"/>
      <c r="AE32" s="1038"/>
      <c r="AF32" s="1033">
        <v>540</v>
      </c>
      <c r="AG32" s="1034"/>
      <c r="AH32" s="1034"/>
      <c r="AI32" s="1034"/>
      <c r="AJ32" s="1035"/>
      <c r="AK32" s="978">
        <v>695</v>
      </c>
      <c r="AL32" s="969"/>
      <c r="AM32" s="969"/>
      <c r="AN32" s="969"/>
      <c r="AO32" s="969"/>
      <c r="AP32" s="969">
        <v>18423</v>
      </c>
      <c r="AQ32" s="969"/>
      <c r="AR32" s="969"/>
      <c r="AS32" s="969"/>
      <c r="AT32" s="969"/>
      <c r="AU32" s="969">
        <v>9045</v>
      </c>
      <c r="AV32" s="969"/>
      <c r="AW32" s="969"/>
      <c r="AX32" s="969"/>
      <c r="AY32" s="969"/>
      <c r="AZ32" s="1039" t="s">
        <v>546</v>
      </c>
      <c r="BA32" s="1039"/>
      <c r="BB32" s="1039"/>
      <c r="BC32" s="1039"/>
      <c r="BD32" s="1039"/>
      <c r="BE32" s="970" t="s">
        <v>392</v>
      </c>
      <c r="BF32" s="970"/>
      <c r="BG32" s="970"/>
      <c r="BH32" s="970"/>
      <c r="BI32" s="971"/>
      <c r="BJ32" s="230"/>
      <c r="BK32" s="230"/>
      <c r="BL32" s="230"/>
      <c r="BM32" s="230"/>
      <c r="BN32" s="230"/>
      <c r="BO32" s="239"/>
      <c r="BP32" s="239"/>
      <c r="BQ32" s="236">
        <v>26</v>
      </c>
      <c r="BR32" s="237"/>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28"/>
    </row>
    <row r="33" spans="1:131" ht="26.25" customHeight="1" x14ac:dyDescent="0.2">
      <c r="A33" s="240">
        <v>6</v>
      </c>
      <c r="B33" s="1028"/>
      <c r="C33" s="1029"/>
      <c r="D33" s="1029"/>
      <c r="E33" s="1029"/>
      <c r="F33" s="1029"/>
      <c r="G33" s="1029"/>
      <c r="H33" s="1029"/>
      <c r="I33" s="1029"/>
      <c r="J33" s="1029"/>
      <c r="K33" s="1029"/>
      <c r="L33" s="1029"/>
      <c r="M33" s="1029"/>
      <c r="N33" s="1029"/>
      <c r="O33" s="1029"/>
      <c r="P33" s="1030"/>
      <c r="Q33" s="1036"/>
      <c r="R33" s="1037"/>
      <c r="S33" s="1037"/>
      <c r="T33" s="1037"/>
      <c r="U33" s="1037"/>
      <c r="V33" s="1037"/>
      <c r="W33" s="1037"/>
      <c r="X33" s="1037"/>
      <c r="Y33" s="1037"/>
      <c r="Z33" s="1037"/>
      <c r="AA33" s="1037"/>
      <c r="AB33" s="1037"/>
      <c r="AC33" s="1037"/>
      <c r="AD33" s="1037"/>
      <c r="AE33" s="1038"/>
      <c r="AF33" s="1033"/>
      <c r="AG33" s="1034"/>
      <c r="AH33" s="1034"/>
      <c r="AI33" s="1034"/>
      <c r="AJ33" s="1035"/>
      <c r="AK33" s="978"/>
      <c r="AL33" s="969"/>
      <c r="AM33" s="969"/>
      <c r="AN33" s="969"/>
      <c r="AO33" s="969"/>
      <c r="AP33" s="969"/>
      <c r="AQ33" s="969"/>
      <c r="AR33" s="969"/>
      <c r="AS33" s="969"/>
      <c r="AT33" s="969"/>
      <c r="AU33" s="969"/>
      <c r="AV33" s="969"/>
      <c r="AW33" s="969"/>
      <c r="AX33" s="969"/>
      <c r="AY33" s="969"/>
      <c r="AZ33" s="1039"/>
      <c r="BA33" s="1039"/>
      <c r="BB33" s="1039"/>
      <c r="BC33" s="1039"/>
      <c r="BD33" s="1039"/>
      <c r="BE33" s="970"/>
      <c r="BF33" s="970"/>
      <c r="BG33" s="970"/>
      <c r="BH33" s="970"/>
      <c r="BI33" s="971"/>
      <c r="BJ33" s="230"/>
      <c r="BK33" s="230"/>
      <c r="BL33" s="230"/>
      <c r="BM33" s="230"/>
      <c r="BN33" s="230"/>
      <c r="BO33" s="239"/>
      <c r="BP33" s="239"/>
      <c r="BQ33" s="236">
        <v>27</v>
      </c>
      <c r="BR33" s="237"/>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28"/>
    </row>
    <row r="34" spans="1:131" ht="26.25" customHeight="1" x14ac:dyDescent="0.2">
      <c r="A34" s="240">
        <v>7</v>
      </c>
      <c r="B34" s="1028"/>
      <c r="C34" s="1029"/>
      <c r="D34" s="1029"/>
      <c r="E34" s="1029"/>
      <c r="F34" s="1029"/>
      <c r="G34" s="1029"/>
      <c r="H34" s="1029"/>
      <c r="I34" s="1029"/>
      <c r="J34" s="1029"/>
      <c r="K34" s="1029"/>
      <c r="L34" s="1029"/>
      <c r="M34" s="1029"/>
      <c r="N34" s="1029"/>
      <c r="O34" s="1029"/>
      <c r="P34" s="1030"/>
      <c r="Q34" s="1036"/>
      <c r="R34" s="1037"/>
      <c r="S34" s="1037"/>
      <c r="T34" s="1037"/>
      <c r="U34" s="1037"/>
      <c r="V34" s="1037"/>
      <c r="W34" s="1037"/>
      <c r="X34" s="1037"/>
      <c r="Y34" s="1037"/>
      <c r="Z34" s="1037"/>
      <c r="AA34" s="1037"/>
      <c r="AB34" s="1037"/>
      <c r="AC34" s="1037"/>
      <c r="AD34" s="1037"/>
      <c r="AE34" s="1038"/>
      <c r="AF34" s="1033"/>
      <c r="AG34" s="1034"/>
      <c r="AH34" s="1034"/>
      <c r="AI34" s="1034"/>
      <c r="AJ34" s="1035"/>
      <c r="AK34" s="978"/>
      <c r="AL34" s="969"/>
      <c r="AM34" s="969"/>
      <c r="AN34" s="969"/>
      <c r="AO34" s="969"/>
      <c r="AP34" s="969"/>
      <c r="AQ34" s="969"/>
      <c r="AR34" s="969"/>
      <c r="AS34" s="969"/>
      <c r="AT34" s="969"/>
      <c r="AU34" s="969"/>
      <c r="AV34" s="969"/>
      <c r="AW34" s="969"/>
      <c r="AX34" s="969"/>
      <c r="AY34" s="969"/>
      <c r="AZ34" s="1039"/>
      <c r="BA34" s="1039"/>
      <c r="BB34" s="1039"/>
      <c r="BC34" s="1039"/>
      <c r="BD34" s="1039"/>
      <c r="BE34" s="970"/>
      <c r="BF34" s="970"/>
      <c r="BG34" s="970"/>
      <c r="BH34" s="970"/>
      <c r="BI34" s="971"/>
      <c r="BJ34" s="230"/>
      <c r="BK34" s="230"/>
      <c r="BL34" s="230"/>
      <c r="BM34" s="230"/>
      <c r="BN34" s="230"/>
      <c r="BO34" s="239"/>
      <c r="BP34" s="239"/>
      <c r="BQ34" s="236">
        <v>28</v>
      </c>
      <c r="BR34" s="237"/>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28"/>
    </row>
    <row r="35" spans="1:131" ht="26.25" customHeight="1" x14ac:dyDescent="0.2">
      <c r="A35" s="240">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78"/>
      <c r="AL35" s="969"/>
      <c r="AM35" s="969"/>
      <c r="AN35" s="969"/>
      <c r="AO35" s="969"/>
      <c r="AP35" s="969"/>
      <c r="AQ35" s="969"/>
      <c r="AR35" s="969"/>
      <c r="AS35" s="969"/>
      <c r="AT35" s="969"/>
      <c r="AU35" s="969"/>
      <c r="AV35" s="969"/>
      <c r="AW35" s="969"/>
      <c r="AX35" s="969"/>
      <c r="AY35" s="969"/>
      <c r="AZ35" s="1039"/>
      <c r="BA35" s="1039"/>
      <c r="BB35" s="1039"/>
      <c r="BC35" s="1039"/>
      <c r="BD35" s="1039"/>
      <c r="BE35" s="970"/>
      <c r="BF35" s="970"/>
      <c r="BG35" s="970"/>
      <c r="BH35" s="970"/>
      <c r="BI35" s="971"/>
      <c r="BJ35" s="230"/>
      <c r="BK35" s="230"/>
      <c r="BL35" s="230"/>
      <c r="BM35" s="230"/>
      <c r="BN35" s="230"/>
      <c r="BO35" s="239"/>
      <c r="BP35" s="239"/>
      <c r="BQ35" s="236">
        <v>29</v>
      </c>
      <c r="BR35" s="237"/>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28"/>
    </row>
    <row r="36" spans="1:131" ht="26.25" customHeight="1" x14ac:dyDescent="0.2">
      <c r="A36" s="240">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78"/>
      <c r="AL36" s="969"/>
      <c r="AM36" s="969"/>
      <c r="AN36" s="969"/>
      <c r="AO36" s="969"/>
      <c r="AP36" s="969"/>
      <c r="AQ36" s="969"/>
      <c r="AR36" s="969"/>
      <c r="AS36" s="969"/>
      <c r="AT36" s="969"/>
      <c r="AU36" s="969"/>
      <c r="AV36" s="969"/>
      <c r="AW36" s="969"/>
      <c r="AX36" s="969"/>
      <c r="AY36" s="969"/>
      <c r="AZ36" s="1039"/>
      <c r="BA36" s="1039"/>
      <c r="BB36" s="1039"/>
      <c r="BC36" s="1039"/>
      <c r="BD36" s="1039"/>
      <c r="BE36" s="970"/>
      <c r="BF36" s="970"/>
      <c r="BG36" s="970"/>
      <c r="BH36" s="970"/>
      <c r="BI36" s="971"/>
      <c r="BJ36" s="230"/>
      <c r="BK36" s="230"/>
      <c r="BL36" s="230"/>
      <c r="BM36" s="230"/>
      <c r="BN36" s="230"/>
      <c r="BO36" s="239"/>
      <c r="BP36" s="239"/>
      <c r="BQ36" s="236">
        <v>30</v>
      </c>
      <c r="BR36" s="237"/>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28"/>
    </row>
    <row r="37" spans="1:131" ht="26.25" customHeight="1" x14ac:dyDescent="0.2">
      <c r="A37" s="240">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78"/>
      <c r="AL37" s="969"/>
      <c r="AM37" s="969"/>
      <c r="AN37" s="969"/>
      <c r="AO37" s="969"/>
      <c r="AP37" s="969"/>
      <c r="AQ37" s="969"/>
      <c r="AR37" s="969"/>
      <c r="AS37" s="969"/>
      <c r="AT37" s="969"/>
      <c r="AU37" s="969"/>
      <c r="AV37" s="969"/>
      <c r="AW37" s="969"/>
      <c r="AX37" s="969"/>
      <c r="AY37" s="969"/>
      <c r="AZ37" s="1039"/>
      <c r="BA37" s="1039"/>
      <c r="BB37" s="1039"/>
      <c r="BC37" s="1039"/>
      <c r="BD37" s="1039"/>
      <c r="BE37" s="970"/>
      <c r="BF37" s="970"/>
      <c r="BG37" s="970"/>
      <c r="BH37" s="970"/>
      <c r="BI37" s="971"/>
      <c r="BJ37" s="230"/>
      <c r="BK37" s="230"/>
      <c r="BL37" s="230"/>
      <c r="BM37" s="230"/>
      <c r="BN37" s="230"/>
      <c r="BO37" s="239"/>
      <c r="BP37" s="239"/>
      <c r="BQ37" s="236">
        <v>31</v>
      </c>
      <c r="BR37" s="237"/>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28"/>
    </row>
    <row r="38" spans="1:131" ht="26.25" customHeight="1" x14ac:dyDescent="0.2">
      <c r="A38" s="240">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78"/>
      <c r="AL38" s="969"/>
      <c r="AM38" s="969"/>
      <c r="AN38" s="969"/>
      <c r="AO38" s="969"/>
      <c r="AP38" s="969"/>
      <c r="AQ38" s="969"/>
      <c r="AR38" s="969"/>
      <c r="AS38" s="969"/>
      <c r="AT38" s="969"/>
      <c r="AU38" s="969"/>
      <c r="AV38" s="969"/>
      <c r="AW38" s="969"/>
      <c r="AX38" s="969"/>
      <c r="AY38" s="969"/>
      <c r="AZ38" s="1039"/>
      <c r="BA38" s="1039"/>
      <c r="BB38" s="1039"/>
      <c r="BC38" s="1039"/>
      <c r="BD38" s="1039"/>
      <c r="BE38" s="970"/>
      <c r="BF38" s="970"/>
      <c r="BG38" s="970"/>
      <c r="BH38" s="970"/>
      <c r="BI38" s="971"/>
      <c r="BJ38" s="230"/>
      <c r="BK38" s="230"/>
      <c r="BL38" s="230"/>
      <c r="BM38" s="230"/>
      <c r="BN38" s="230"/>
      <c r="BO38" s="239"/>
      <c r="BP38" s="239"/>
      <c r="BQ38" s="236">
        <v>32</v>
      </c>
      <c r="BR38" s="237"/>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28"/>
    </row>
    <row r="39" spans="1:131" ht="26.25" customHeight="1" x14ac:dyDescent="0.2">
      <c r="A39" s="240">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78"/>
      <c r="AL39" s="969"/>
      <c r="AM39" s="969"/>
      <c r="AN39" s="969"/>
      <c r="AO39" s="969"/>
      <c r="AP39" s="969"/>
      <c r="AQ39" s="969"/>
      <c r="AR39" s="969"/>
      <c r="AS39" s="969"/>
      <c r="AT39" s="969"/>
      <c r="AU39" s="969"/>
      <c r="AV39" s="969"/>
      <c r="AW39" s="969"/>
      <c r="AX39" s="969"/>
      <c r="AY39" s="969"/>
      <c r="AZ39" s="1039"/>
      <c r="BA39" s="1039"/>
      <c r="BB39" s="1039"/>
      <c r="BC39" s="1039"/>
      <c r="BD39" s="1039"/>
      <c r="BE39" s="970"/>
      <c r="BF39" s="970"/>
      <c r="BG39" s="970"/>
      <c r="BH39" s="970"/>
      <c r="BI39" s="971"/>
      <c r="BJ39" s="230"/>
      <c r="BK39" s="230"/>
      <c r="BL39" s="230"/>
      <c r="BM39" s="230"/>
      <c r="BN39" s="230"/>
      <c r="BO39" s="239"/>
      <c r="BP39" s="239"/>
      <c r="BQ39" s="236">
        <v>33</v>
      </c>
      <c r="BR39" s="237"/>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28"/>
    </row>
    <row r="40" spans="1:131" ht="26.25" customHeight="1" x14ac:dyDescent="0.2">
      <c r="A40" s="236">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78"/>
      <c r="AL40" s="969"/>
      <c r="AM40" s="969"/>
      <c r="AN40" s="969"/>
      <c r="AO40" s="969"/>
      <c r="AP40" s="969"/>
      <c r="AQ40" s="969"/>
      <c r="AR40" s="969"/>
      <c r="AS40" s="969"/>
      <c r="AT40" s="969"/>
      <c r="AU40" s="969"/>
      <c r="AV40" s="969"/>
      <c r="AW40" s="969"/>
      <c r="AX40" s="969"/>
      <c r="AY40" s="969"/>
      <c r="AZ40" s="1039"/>
      <c r="BA40" s="1039"/>
      <c r="BB40" s="1039"/>
      <c r="BC40" s="1039"/>
      <c r="BD40" s="1039"/>
      <c r="BE40" s="970"/>
      <c r="BF40" s="970"/>
      <c r="BG40" s="970"/>
      <c r="BH40" s="970"/>
      <c r="BI40" s="971"/>
      <c r="BJ40" s="230"/>
      <c r="BK40" s="230"/>
      <c r="BL40" s="230"/>
      <c r="BM40" s="230"/>
      <c r="BN40" s="230"/>
      <c r="BO40" s="239"/>
      <c r="BP40" s="239"/>
      <c r="BQ40" s="236">
        <v>34</v>
      </c>
      <c r="BR40" s="237"/>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28"/>
    </row>
    <row r="41" spans="1:131" ht="26.25" customHeight="1" x14ac:dyDescent="0.2">
      <c r="A41" s="236">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78"/>
      <c r="AL41" s="969"/>
      <c r="AM41" s="969"/>
      <c r="AN41" s="969"/>
      <c r="AO41" s="969"/>
      <c r="AP41" s="969"/>
      <c r="AQ41" s="969"/>
      <c r="AR41" s="969"/>
      <c r="AS41" s="969"/>
      <c r="AT41" s="969"/>
      <c r="AU41" s="969"/>
      <c r="AV41" s="969"/>
      <c r="AW41" s="969"/>
      <c r="AX41" s="969"/>
      <c r="AY41" s="969"/>
      <c r="AZ41" s="1039"/>
      <c r="BA41" s="1039"/>
      <c r="BB41" s="1039"/>
      <c r="BC41" s="1039"/>
      <c r="BD41" s="1039"/>
      <c r="BE41" s="970"/>
      <c r="BF41" s="970"/>
      <c r="BG41" s="970"/>
      <c r="BH41" s="970"/>
      <c r="BI41" s="971"/>
      <c r="BJ41" s="230"/>
      <c r="BK41" s="230"/>
      <c r="BL41" s="230"/>
      <c r="BM41" s="230"/>
      <c r="BN41" s="230"/>
      <c r="BO41" s="239"/>
      <c r="BP41" s="239"/>
      <c r="BQ41" s="236">
        <v>35</v>
      </c>
      <c r="BR41" s="237"/>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28"/>
    </row>
    <row r="42" spans="1:131" ht="26.25" customHeight="1" x14ac:dyDescent="0.2">
      <c r="A42" s="236">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78"/>
      <c r="AL42" s="969"/>
      <c r="AM42" s="969"/>
      <c r="AN42" s="969"/>
      <c r="AO42" s="969"/>
      <c r="AP42" s="969"/>
      <c r="AQ42" s="969"/>
      <c r="AR42" s="969"/>
      <c r="AS42" s="969"/>
      <c r="AT42" s="969"/>
      <c r="AU42" s="969"/>
      <c r="AV42" s="969"/>
      <c r="AW42" s="969"/>
      <c r="AX42" s="969"/>
      <c r="AY42" s="969"/>
      <c r="AZ42" s="1039"/>
      <c r="BA42" s="1039"/>
      <c r="BB42" s="1039"/>
      <c r="BC42" s="1039"/>
      <c r="BD42" s="1039"/>
      <c r="BE42" s="970"/>
      <c r="BF42" s="970"/>
      <c r="BG42" s="970"/>
      <c r="BH42" s="970"/>
      <c r="BI42" s="971"/>
      <c r="BJ42" s="230"/>
      <c r="BK42" s="230"/>
      <c r="BL42" s="230"/>
      <c r="BM42" s="230"/>
      <c r="BN42" s="230"/>
      <c r="BO42" s="239"/>
      <c r="BP42" s="239"/>
      <c r="BQ42" s="236">
        <v>36</v>
      </c>
      <c r="BR42" s="237"/>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28"/>
    </row>
    <row r="43" spans="1:131" ht="26.25" customHeight="1" x14ac:dyDescent="0.2">
      <c r="A43" s="236">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78"/>
      <c r="AL43" s="969"/>
      <c r="AM43" s="969"/>
      <c r="AN43" s="969"/>
      <c r="AO43" s="969"/>
      <c r="AP43" s="969"/>
      <c r="AQ43" s="969"/>
      <c r="AR43" s="969"/>
      <c r="AS43" s="969"/>
      <c r="AT43" s="969"/>
      <c r="AU43" s="969"/>
      <c r="AV43" s="969"/>
      <c r="AW43" s="969"/>
      <c r="AX43" s="969"/>
      <c r="AY43" s="969"/>
      <c r="AZ43" s="1039"/>
      <c r="BA43" s="1039"/>
      <c r="BB43" s="1039"/>
      <c r="BC43" s="1039"/>
      <c r="BD43" s="1039"/>
      <c r="BE43" s="970"/>
      <c r="BF43" s="970"/>
      <c r="BG43" s="970"/>
      <c r="BH43" s="970"/>
      <c r="BI43" s="971"/>
      <c r="BJ43" s="230"/>
      <c r="BK43" s="230"/>
      <c r="BL43" s="230"/>
      <c r="BM43" s="230"/>
      <c r="BN43" s="230"/>
      <c r="BO43" s="239"/>
      <c r="BP43" s="239"/>
      <c r="BQ43" s="236">
        <v>37</v>
      </c>
      <c r="BR43" s="237"/>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28"/>
    </row>
    <row r="44" spans="1:131" ht="26.25" customHeight="1" x14ac:dyDescent="0.2">
      <c r="A44" s="236">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78"/>
      <c r="AL44" s="969"/>
      <c r="AM44" s="969"/>
      <c r="AN44" s="969"/>
      <c r="AO44" s="969"/>
      <c r="AP44" s="969"/>
      <c r="AQ44" s="969"/>
      <c r="AR44" s="969"/>
      <c r="AS44" s="969"/>
      <c r="AT44" s="969"/>
      <c r="AU44" s="969"/>
      <c r="AV44" s="969"/>
      <c r="AW44" s="969"/>
      <c r="AX44" s="969"/>
      <c r="AY44" s="969"/>
      <c r="AZ44" s="1039"/>
      <c r="BA44" s="1039"/>
      <c r="BB44" s="1039"/>
      <c r="BC44" s="1039"/>
      <c r="BD44" s="1039"/>
      <c r="BE44" s="970"/>
      <c r="BF44" s="970"/>
      <c r="BG44" s="970"/>
      <c r="BH44" s="970"/>
      <c r="BI44" s="971"/>
      <c r="BJ44" s="230"/>
      <c r="BK44" s="230"/>
      <c r="BL44" s="230"/>
      <c r="BM44" s="230"/>
      <c r="BN44" s="230"/>
      <c r="BO44" s="239"/>
      <c r="BP44" s="239"/>
      <c r="BQ44" s="236">
        <v>38</v>
      </c>
      <c r="BR44" s="237"/>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28"/>
    </row>
    <row r="45" spans="1:131" ht="26.25" customHeight="1" x14ac:dyDescent="0.2">
      <c r="A45" s="236">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78"/>
      <c r="AL45" s="969"/>
      <c r="AM45" s="969"/>
      <c r="AN45" s="969"/>
      <c r="AO45" s="969"/>
      <c r="AP45" s="969"/>
      <c r="AQ45" s="969"/>
      <c r="AR45" s="969"/>
      <c r="AS45" s="969"/>
      <c r="AT45" s="969"/>
      <c r="AU45" s="969"/>
      <c r="AV45" s="969"/>
      <c r="AW45" s="969"/>
      <c r="AX45" s="969"/>
      <c r="AY45" s="969"/>
      <c r="AZ45" s="1039"/>
      <c r="BA45" s="1039"/>
      <c r="BB45" s="1039"/>
      <c r="BC45" s="1039"/>
      <c r="BD45" s="1039"/>
      <c r="BE45" s="970"/>
      <c r="BF45" s="970"/>
      <c r="BG45" s="970"/>
      <c r="BH45" s="970"/>
      <c r="BI45" s="971"/>
      <c r="BJ45" s="230"/>
      <c r="BK45" s="230"/>
      <c r="BL45" s="230"/>
      <c r="BM45" s="230"/>
      <c r="BN45" s="230"/>
      <c r="BO45" s="239"/>
      <c r="BP45" s="239"/>
      <c r="BQ45" s="236">
        <v>39</v>
      </c>
      <c r="BR45" s="237"/>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28"/>
    </row>
    <row r="46" spans="1:131" ht="26.25" customHeight="1" x14ac:dyDescent="0.2">
      <c r="A46" s="236">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78"/>
      <c r="AL46" s="969"/>
      <c r="AM46" s="969"/>
      <c r="AN46" s="969"/>
      <c r="AO46" s="969"/>
      <c r="AP46" s="969"/>
      <c r="AQ46" s="969"/>
      <c r="AR46" s="969"/>
      <c r="AS46" s="969"/>
      <c r="AT46" s="969"/>
      <c r="AU46" s="969"/>
      <c r="AV46" s="969"/>
      <c r="AW46" s="969"/>
      <c r="AX46" s="969"/>
      <c r="AY46" s="969"/>
      <c r="AZ46" s="1039"/>
      <c r="BA46" s="1039"/>
      <c r="BB46" s="1039"/>
      <c r="BC46" s="1039"/>
      <c r="BD46" s="1039"/>
      <c r="BE46" s="970"/>
      <c r="BF46" s="970"/>
      <c r="BG46" s="970"/>
      <c r="BH46" s="970"/>
      <c r="BI46" s="971"/>
      <c r="BJ46" s="230"/>
      <c r="BK46" s="230"/>
      <c r="BL46" s="230"/>
      <c r="BM46" s="230"/>
      <c r="BN46" s="230"/>
      <c r="BO46" s="239"/>
      <c r="BP46" s="239"/>
      <c r="BQ46" s="236">
        <v>40</v>
      </c>
      <c r="BR46" s="237"/>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28"/>
    </row>
    <row r="47" spans="1:131" ht="26.25" customHeight="1" x14ac:dyDescent="0.2">
      <c r="A47" s="236">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78"/>
      <c r="AL47" s="969"/>
      <c r="AM47" s="969"/>
      <c r="AN47" s="969"/>
      <c r="AO47" s="969"/>
      <c r="AP47" s="969"/>
      <c r="AQ47" s="969"/>
      <c r="AR47" s="969"/>
      <c r="AS47" s="969"/>
      <c r="AT47" s="969"/>
      <c r="AU47" s="969"/>
      <c r="AV47" s="969"/>
      <c r="AW47" s="969"/>
      <c r="AX47" s="969"/>
      <c r="AY47" s="969"/>
      <c r="AZ47" s="1039"/>
      <c r="BA47" s="1039"/>
      <c r="BB47" s="1039"/>
      <c r="BC47" s="1039"/>
      <c r="BD47" s="1039"/>
      <c r="BE47" s="970"/>
      <c r="BF47" s="970"/>
      <c r="BG47" s="970"/>
      <c r="BH47" s="970"/>
      <c r="BI47" s="971"/>
      <c r="BJ47" s="230"/>
      <c r="BK47" s="230"/>
      <c r="BL47" s="230"/>
      <c r="BM47" s="230"/>
      <c r="BN47" s="230"/>
      <c r="BO47" s="239"/>
      <c r="BP47" s="239"/>
      <c r="BQ47" s="236">
        <v>41</v>
      </c>
      <c r="BR47" s="237"/>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28"/>
    </row>
    <row r="48" spans="1:131" ht="26.25" customHeight="1" x14ac:dyDescent="0.2">
      <c r="A48" s="236">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78"/>
      <c r="AL48" s="969"/>
      <c r="AM48" s="969"/>
      <c r="AN48" s="969"/>
      <c r="AO48" s="969"/>
      <c r="AP48" s="969"/>
      <c r="AQ48" s="969"/>
      <c r="AR48" s="969"/>
      <c r="AS48" s="969"/>
      <c r="AT48" s="969"/>
      <c r="AU48" s="969"/>
      <c r="AV48" s="969"/>
      <c r="AW48" s="969"/>
      <c r="AX48" s="969"/>
      <c r="AY48" s="969"/>
      <c r="AZ48" s="1039"/>
      <c r="BA48" s="1039"/>
      <c r="BB48" s="1039"/>
      <c r="BC48" s="1039"/>
      <c r="BD48" s="1039"/>
      <c r="BE48" s="970"/>
      <c r="BF48" s="970"/>
      <c r="BG48" s="970"/>
      <c r="BH48" s="970"/>
      <c r="BI48" s="971"/>
      <c r="BJ48" s="230"/>
      <c r="BK48" s="230"/>
      <c r="BL48" s="230"/>
      <c r="BM48" s="230"/>
      <c r="BN48" s="230"/>
      <c r="BO48" s="239"/>
      <c r="BP48" s="239"/>
      <c r="BQ48" s="236">
        <v>42</v>
      </c>
      <c r="BR48" s="237"/>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28"/>
    </row>
    <row r="49" spans="1:131" ht="26.25" customHeight="1" x14ac:dyDescent="0.2">
      <c r="A49" s="236">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78"/>
      <c r="AL49" s="969"/>
      <c r="AM49" s="969"/>
      <c r="AN49" s="969"/>
      <c r="AO49" s="969"/>
      <c r="AP49" s="969"/>
      <c r="AQ49" s="969"/>
      <c r="AR49" s="969"/>
      <c r="AS49" s="969"/>
      <c r="AT49" s="969"/>
      <c r="AU49" s="969"/>
      <c r="AV49" s="969"/>
      <c r="AW49" s="969"/>
      <c r="AX49" s="969"/>
      <c r="AY49" s="969"/>
      <c r="AZ49" s="1039"/>
      <c r="BA49" s="1039"/>
      <c r="BB49" s="1039"/>
      <c r="BC49" s="1039"/>
      <c r="BD49" s="1039"/>
      <c r="BE49" s="970"/>
      <c r="BF49" s="970"/>
      <c r="BG49" s="970"/>
      <c r="BH49" s="970"/>
      <c r="BI49" s="971"/>
      <c r="BJ49" s="230"/>
      <c r="BK49" s="230"/>
      <c r="BL49" s="230"/>
      <c r="BM49" s="230"/>
      <c r="BN49" s="230"/>
      <c r="BO49" s="239"/>
      <c r="BP49" s="239"/>
      <c r="BQ49" s="236">
        <v>43</v>
      </c>
      <c r="BR49" s="237"/>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28"/>
    </row>
    <row r="50" spans="1:131" ht="26.25" customHeight="1" x14ac:dyDescent="0.2">
      <c r="A50" s="236">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0"/>
      <c r="BF50" s="970"/>
      <c r="BG50" s="970"/>
      <c r="BH50" s="970"/>
      <c r="BI50" s="971"/>
      <c r="BJ50" s="230"/>
      <c r="BK50" s="230"/>
      <c r="BL50" s="230"/>
      <c r="BM50" s="230"/>
      <c r="BN50" s="230"/>
      <c r="BO50" s="239"/>
      <c r="BP50" s="239"/>
      <c r="BQ50" s="236">
        <v>44</v>
      </c>
      <c r="BR50" s="237"/>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28"/>
    </row>
    <row r="51" spans="1:131" ht="26.25" customHeight="1" x14ac:dyDescent="0.2">
      <c r="A51" s="236">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0"/>
      <c r="BF51" s="970"/>
      <c r="BG51" s="970"/>
      <c r="BH51" s="970"/>
      <c r="BI51" s="971"/>
      <c r="BJ51" s="230"/>
      <c r="BK51" s="230"/>
      <c r="BL51" s="230"/>
      <c r="BM51" s="230"/>
      <c r="BN51" s="230"/>
      <c r="BO51" s="239"/>
      <c r="BP51" s="239"/>
      <c r="BQ51" s="236">
        <v>45</v>
      </c>
      <c r="BR51" s="237"/>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28"/>
    </row>
    <row r="52" spans="1:131" ht="26.25" customHeight="1" x14ac:dyDescent="0.2">
      <c r="A52" s="236">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0"/>
      <c r="BF52" s="970"/>
      <c r="BG52" s="970"/>
      <c r="BH52" s="970"/>
      <c r="BI52" s="971"/>
      <c r="BJ52" s="230"/>
      <c r="BK52" s="230"/>
      <c r="BL52" s="230"/>
      <c r="BM52" s="230"/>
      <c r="BN52" s="230"/>
      <c r="BO52" s="239"/>
      <c r="BP52" s="239"/>
      <c r="BQ52" s="236">
        <v>46</v>
      </c>
      <c r="BR52" s="237"/>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28"/>
    </row>
    <row r="53" spans="1:131" ht="26.25" customHeight="1" x14ac:dyDescent="0.2">
      <c r="A53" s="236">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0"/>
      <c r="BF53" s="970"/>
      <c r="BG53" s="970"/>
      <c r="BH53" s="970"/>
      <c r="BI53" s="971"/>
      <c r="BJ53" s="230"/>
      <c r="BK53" s="230"/>
      <c r="BL53" s="230"/>
      <c r="BM53" s="230"/>
      <c r="BN53" s="230"/>
      <c r="BO53" s="239"/>
      <c r="BP53" s="239"/>
      <c r="BQ53" s="236">
        <v>47</v>
      </c>
      <c r="BR53" s="237"/>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28"/>
    </row>
    <row r="54" spans="1:131" ht="26.25" customHeight="1" x14ac:dyDescent="0.2">
      <c r="A54" s="236">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0"/>
      <c r="BF54" s="970"/>
      <c r="BG54" s="970"/>
      <c r="BH54" s="970"/>
      <c r="BI54" s="971"/>
      <c r="BJ54" s="230"/>
      <c r="BK54" s="230"/>
      <c r="BL54" s="230"/>
      <c r="BM54" s="230"/>
      <c r="BN54" s="230"/>
      <c r="BO54" s="239"/>
      <c r="BP54" s="239"/>
      <c r="BQ54" s="236">
        <v>48</v>
      </c>
      <c r="BR54" s="237"/>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28"/>
    </row>
    <row r="55" spans="1:131" ht="26.25" customHeight="1" x14ac:dyDescent="0.2">
      <c r="A55" s="236">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0"/>
      <c r="BF55" s="970"/>
      <c r="BG55" s="970"/>
      <c r="BH55" s="970"/>
      <c r="BI55" s="971"/>
      <c r="BJ55" s="230"/>
      <c r="BK55" s="230"/>
      <c r="BL55" s="230"/>
      <c r="BM55" s="230"/>
      <c r="BN55" s="230"/>
      <c r="BO55" s="239"/>
      <c r="BP55" s="239"/>
      <c r="BQ55" s="236">
        <v>49</v>
      </c>
      <c r="BR55" s="237"/>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28"/>
    </row>
    <row r="56" spans="1:131" ht="26.25" customHeight="1" x14ac:dyDescent="0.2">
      <c r="A56" s="236">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0"/>
      <c r="BF56" s="970"/>
      <c r="BG56" s="970"/>
      <c r="BH56" s="970"/>
      <c r="BI56" s="971"/>
      <c r="BJ56" s="230"/>
      <c r="BK56" s="230"/>
      <c r="BL56" s="230"/>
      <c r="BM56" s="230"/>
      <c r="BN56" s="230"/>
      <c r="BO56" s="239"/>
      <c r="BP56" s="239"/>
      <c r="BQ56" s="236">
        <v>50</v>
      </c>
      <c r="BR56" s="237"/>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28"/>
    </row>
    <row r="57" spans="1:131" ht="26.25" customHeight="1" x14ac:dyDescent="0.2">
      <c r="A57" s="236">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0"/>
      <c r="BF57" s="970"/>
      <c r="BG57" s="970"/>
      <c r="BH57" s="970"/>
      <c r="BI57" s="971"/>
      <c r="BJ57" s="230"/>
      <c r="BK57" s="230"/>
      <c r="BL57" s="230"/>
      <c r="BM57" s="230"/>
      <c r="BN57" s="230"/>
      <c r="BO57" s="239"/>
      <c r="BP57" s="239"/>
      <c r="BQ57" s="236">
        <v>51</v>
      </c>
      <c r="BR57" s="237"/>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28"/>
    </row>
    <row r="58" spans="1:131" ht="26.25" customHeight="1" x14ac:dyDescent="0.2">
      <c r="A58" s="236">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0"/>
      <c r="BF58" s="970"/>
      <c r="BG58" s="970"/>
      <c r="BH58" s="970"/>
      <c r="BI58" s="971"/>
      <c r="BJ58" s="230"/>
      <c r="BK58" s="230"/>
      <c r="BL58" s="230"/>
      <c r="BM58" s="230"/>
      <c r="BN58" s="230"/>
      <c r="BO58" s="239"/>
      <c r="BP58" s="239"/>
      <c r="BQ58" s="236">
        <v>52</v>
      </c>
      <c r="BR58" s="237"/>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28"/>
    </row>
    <row r="59" spans="1:131" ht="26.25" customHeight="1" x14ac:dyDescent="0.2">
      <c r="A59" s="236">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0"/>
      <c r="BF59" s="970"/>
      <c r="BG59" s="970"/>
      <c r="BH59" s="970"/>
      <c r="BI59" s="971"/>
      <c r="BJ59" s="230"/>
      <c r="BK59" s="230"/>
      <c r="BL59" s="230"/>
      <c r="BM59" s="230"/>
      <c r="BN59" s="230"/>
      <c r="BO59" s="239"/>
      <c r="BP59" s="239"/>
      <c r="BQ59" s="236">
        <v>53</v>
      </c>
      <c r="BR59" s="237"/>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28"/>
    </row>
    <row r="60" spans="1:131" ht="26.25" customHeight="1" x14ac:dyDescent="0.2">
      <c r="A60" s="236">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0"/>
      <c r="BF60" s="970"/>
      <c r="BG60" s="970"/>
      <c r="BH60" s="970"/>
      <c r="BI60" s="971"/>
      <c r="BJ60" s="230"/>
      <c r="BK60" s="230"/>
      <c r="BL60" s="230"/>
      <c r="BM60" s="230"/>
      <c r="BN60" s="230"/>
      <c r="BO60" s="239"/>
      <c r="BP60" s="239"/>
      <c r="BQ60" s="236">
        <v>54</v>
      </c>
      <c r="BR60" s="237"/>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28"/>
    </row>
    <row r="61" spans="1:131" ht="26.25" customHeight="1" thickBot="1" x14ac:dyDescent="0.25">
      <c r="A61" s="236">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0"/>
      <c r="BF61" s="970"/>
      <c r="BG61" s="970"/>
      <c r="BH61" s="970"/>
      <c r="BI61" s="971"/>
      <c r="BJ61" s="230"/>
      <c r="BK61" s="230"/>
      <c r="BL61" s="230"/>
      <c r="BM61" s="230"/>
      <c r="BN61" s="230"/>
      <c r="BO61" s="239"/>
      <c r="BP61" s="239"/>
      <c r="BQ61" s="236">
        <v>55</v>
      </c>
      <c r="BR61" s="237"/>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28"/>
    </row>
    <row r="62" spans="1:131" ht="26.25" customHeight="1" x14ac:dyDescent="0.2">
      <c r="A62" s="236">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0"/>
      <c r="BF62" s="970"/>
      <c r="BG62" s="970"/>
      <c r="BH62" s="970"/>
      <c r="BI62" s="971"/>
      <c r="BJ62" s="1025" t="s">
        <v>394</v>
      </c>
      <c r="BK62" s="1026"/>
      <c r="BL62" s="1026"/>
      <c r="BM62" s="1026"/>
      <c r="BN62" s="1027"/>
      <c r="BO62" s="239"/>
      <c r="BP62" s="239"/>
      <c r="BQ62" s="236">
        <v>56</v>
      </c>
      <c r="BR62" s="237"/>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28"/>
    </row>
    <row r="63" spans="1:131" ht="26.25" customHeight="1" thickBot="1" x14ac:dyDescent="0.25">
      <c r="A63" s="238" t="s">
        <v>376</v>
      </c>
      <c r="B63" s="935" t="s">
        <v>395</v>
      </c>
      <c r="C63" s="936"/>
      <c r="D63" s="936"/>
      <c r="E63" s="936"/>
      <c r="F63" s="936"/>
      <c r="G63" s="936"/>
      <c r="H63" s="936"/>
      <c r="I63" s="936"/>
      <c r="J63" s="936"/>
      <c r="K63" s="936"/>
      <c r="L63" s="936"/>
      <c r="M63" s="936"/>
      <c r="N63" s="936"/>
      <c r="O63" s="936"/>
      <c r="P63" s="946"/>
      <c r="Q63" s="960"/>
      <c r="R63" s="961"/>
      <c r="S63" s="961"/>
      <c r="T63" s="961"/>
      <c r="U63" s="961"/>
      <c r="V63" s="961"/>
      <c r="W63" s="961"/>
      <c r="X63" s="961"/>
      <c r="Y63" s="961"/>
      <c r="Z63" s="961"/>
      <c r="AA63" s="961"/>
      <c r="AB63" s="961"/>
      <c r="AC63" s="961"/>
      <c r="AD63" s="961"/>
      <c r="AE63" s="1018"/>
      <c r="AF63" s="1019">
        <v>2750</v>
      </c>
      <c r="AG63" s="957"/>
      <c r="AH63" s="957"/>
      <c r="AI63" s="957"/>
      <c r="AJ63" s="1020"/>
      <c r="AK63" s="1021"/>
      <c r="AL63" s="961"/>
      <c r="AM63" s="961"/>
      <c r="AN63" s="961"/>
      <c r="AO63" s="961"/>
      <c r="AP63" s="957">
        <v>18784</v>
      </c>
      <c r="AQ63" s="957"/>
      <c r="AR63" s="957"/>
      <c r="AS63" s="957"/>
      <c r="AT63" s="957"/>
      <c r="AU63" s="957">
        <v>9093</v>
      </c>
      <c r="AV63" s="957"/>
      <c r="AW63" s="957"/>
      <c r="AX63" s="957"/>
      <c r="AY63" s="957"/>
      <c r="AZ63" s="1015"/>
      <c r="BA63" s="1015"/>
      <c r="BB63" s="1015"/>
      <c r="BC63" s="1015"/>
      <c r="BD63" s="1015"/>
      <c r="BE63" s="958"/>
      <c r="BF63" s="958"/>
      <c r="BG63" s="958"/>
      <c r="BH63" s="958"/>
      <c r="BI63" s="959"/>
      <c r="BJ63" s="1016" t="s">
        <v>122</v>
      </c>
      <c r="BK63" s="951"/>
      <c r="BL63" s="951"/>
      <c r="BM63" s="951"/>
      <c r="BN63" s="1017"/>
      <c r="BO63" s="239"/>
      <c r="BP63" s="239"/>
      <c r="BQ63" s="236">
        <v>57</v>
      </c>
      <c r="BR63" s="237"/>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28"/>
    </row>
    <row r="65" spans="1:131" ht="26.25" customHeight="1" thickBot="1" x14ac:dyDescent="0.25">
      <c r="A65" s="230" t="s">
        <v>396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28"/>
    </row>
    <row r="66" spans="1:131" ht="26.25" customHeight="1" x14ac:dyDescent="0.2">
      <c r="A66" s="993" t="s">
        <v>397</v>
      </c>
      <c r="B66" s="994"/>
      <c r="C66" s="994"/>
      <c r="D66" s="994"/>
      <c r="E66" s="994"/>
      <c r="F66" s="994"/>
      <c r="G66" s="994"/>
      <c r="H66" s="994"/>
      <c r="I66" s="994"/>
      <c r="J66" s="994"/>
      <c r="K66" s="994"/>
      <c r="L66" s="994"/>
      <c r="M66" s="994"/>
      <c r="N66" s="994"/>
      <c r="O66" s="994"/>
      <c r="P66" s="995"/>
      <c r="Q66" s="999" t="s">
        <v>380</v>
      </c>
      <c r="R66" s="1000"/>
      <c r="S66" s="1000"/>
      <c r="T66" s="1000"/>
      <c r="U66" s="1001"/>
      <c r="V66" s="999" t="s">
        <v>381</v>
      </c>
      <c r="W66" s="1000"/>
      <c r="X66" s="1000"/>
      <c r="Y66" s="1000"/>
      <c r="Z66" s="1001"/>
      <c r="AA66" s="999" t="s">
        <v>382</v>
      </c>
      <c r="AB66" s="1000"/>
      <c r="AC66" s="1000"/>
      <c r="AD66" s="1000"/>
      <c r="AE66" s="1001"/>
      <c r="AF66" s="1005" t="s">
        <v>383</v>
      </c>
      <c r="AG66" s="1006"/>
      <c r="AH66" s="1006"/>
      <c r="AI66" s="1006"/>
      <c r="AJ66" s="1007"/>
      <c r="AK66" s="999" t="s">
        <v>384</v>
      </c>
      <c r="AL66" s="994"/>
      <c r="AM66" s="994"/>
      <c r="AN66" s="994"/>
      <c r="AO66" s="995"/>
      <c r="AP66" s="999" t="s">
        <v>385</v>
      </c>
      <c r="AQ66" s="1000"/>
      <c r="AR66" s="1000"/>
      <c r="AS66" s="1000"/>
      <c r="AT66" s="1001"/>
      <c r="AU66" s="999" t="s">
        <v>398</v>
      </c>
      <c r="AV66" s="1000"/>
      <c r="AW66" s="1000"/>
      <c r="AX66" s="1000"/>
      <c r="AY66" s="1001"/>
      <c r="AZ66" s="999" t="s">
        <v>364</v>
      </c>
      <c r="BA66" s="1000"/>
      <c r="BB66" s="1000"/>
      <c r="BC66" s="1000"/>
      <c r="BD66" s="1013"/>
      <c r="BE66" s="239"/>
      <c r="BF66" s="239"/>
      <c r="BG66" s="239"/>
      <c r="BH66" s="239"/>
      <c r="BI66" s="239"/>
      <c r="BJ66" s="239"/>
      <c r="BK66" s="239"/>
      <c r="BL66" s="239"/>
      <c r="BM66" s="239"/>
      <c r="BN66" s="239"/>
      <c r="BO66" s="239"/>
      <c r="BP66" s="239"/>
      <c r="BQ66" s="236">
        <v>60</v>
      </c>
      <c r="BR66" s="241"/>
      <c r="BS66" s="943"/>
      <c r="BT66" s="944"/>
      <c r="BU66" s="944"/>
      <c r="BV66" s="944"/>
      <c r="BW66" s="944"/>
      <c r="BX66" s="944"/>
      <c r="BY66" s="944"/>
      <c r="BZ66" s="944"/>
      <c r="CA66" s="944"/>
      <c r="CB66" s="944"/>
      <c r="CC66" s="944"/>
      <c r="CD66" s="944"/>
      <c r="CE66" s="944"/>
      <c r="CF66" s="944"/>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43"/>
      <c r="DW66" s="944"/>
      <c r="DX66" s="944"/>
      <c r="DY66" s="944"/>
      <c r="DZ66" s="945"/>
      <c r="EA66" s="228"/>
    </row>
    <row r="67" spans="1:131" ht="26.25" customHeight="1" thickBot="1" x14ac:dyDescent="0.25">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39"/>
      <c r="BF67" s="239"/>
      <c r="BG67" s="239"/>
      <c r="BH67" s="239"/>
      <c r="BI67" s="239"/>
      <c r="BJ67" s="239"/>
      <c r="BK67" s="239"/>
      <c r="BL67" s="239"/>
      <c r="BM67" s="239"/>
      <c r="BN67" s="239"/>
      <c r="BO67" s="239"/>
      <c r="BP67" s="239"/>
      <c r="BQ67" s="236">
        <v>61</v>
      </c>
      <c r="BR67" s="241"/>
      <c r="BS67" s="943"/>
      <c r="BT67" s="944"/>
      <c r="BU67" s="944"/>
      <c r="BV67" s="944"/>
      <c r="BW67" s="944"/>
      <c r="BX67" s="944"/>
      <c r="BY67" s="944"/>
      <c r="BZ67" s="944"/>
      <c r="CA67" s="944"/>
      <c r="CB67" s="944"/>
      <c r="CC67" s="944"/>
      <c r="CD67" s="944"/>
      <c r="CE67" s="944"/>
      <c r="CF67" s="944"/>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43"/>
      <c r="DW67" s="944"/>
      <c r="DX67" s="944"/>
      <c r="DY67" s="944"/>
      <c r="DZ67" s="945"/>
      <c r="EA67" s="228"/>
    </row>
    <row r="68" spans="1:131" ht="26.25" customHeight="1" thickTop="1" x14ac:dyDescent="0.2">
      <c r="A68" s="234">
        <v>1</v>
      </c>
      <c r="B68" s="983" t="s">
        <v>549</v>
      </c>
      <c r="C68" s="984"/>
      <c r="D68" s="984"/>
      <c r="E68" s="984"/>
      <c r="F68" s="984"/>
      <c r="G68" s="984"/>
      <c r="H68" s="984"/>
      <c r="I68" s="984"/>
      <c r="J68" s="984"/>
      <c r="K68" s="984"/>
      <c r="L68" s="984"/>
      <c r="M68" s="984"/>
      <c r="N68" s="984"/>
      <c r="O68" s="984"/>
      <c r="P68" s="985"/>
      <c r="Q68" s="986">
        <v>53</v>
      </c>
      <c r="R68" s="980"/>
      <c r="S68" s="980"/>
      <c r="T68" s="980"/>
      <c r="U68" s="980"/>
      <c r="V68" s="980">
        <v>41</v>
      </c>
      <c r="W68" s="980"/>
      <c r="X68" s="980"/>
      <c r="Y68" s="980"/>
      <c r="Z68" s="980"/>
      <c r="AA68" s="980">
        <v>12</v>
      </c>
      <c r="AB68" s="980"/>
      <c r="AC68" s="980"/>
      <c r="AD68" s="980"/>
      <c r="AE68" s="980"/>
      <c r="AF68" s="980">
        <v>12</v>
      </c>
      <c r="AG68" s="980"/>
      <c r="AH68" s="980"/>
      <c r="AI68" s="980"/>
      <c r="AJ68" s="980"/>
      <c r="AK68" s="980" t="s">
        <v>486</v>
      </c>
      <c r="AL68" s="980"/>
      <c r="AM68" s="980"/>
      <c r="AN68" s="980"/>
      <c r="AO68" s="980"/>
      <c r="AP68" s="980" t="s">
        <v>486</v>
      </c>
      <c r="AQ68" s="980"/>
      <c r="AR68" s="980"/>
      <c r="AS68" s="980"/>
      <c r="AT68" s="980"/>
      <c r="AU68" s="980" t="s">
        <v>486</v>
      </c>
      <c r="AV68" s="980"/>
      <c r="AW68" s="980"/>
      <c r="AX68" s="980"/>
      <c r="AY68" s="980"/>
      <c r="AZ68" s="981"/>
      <c r="BA68" s="981"/>
      <c r="BB68" s="981"/>
      <c r="BC68" s="981"/>
      <c r="BD68" s="982"/>
      <c r="BE68" s="239"/>
      <c r="BF68" s="239"/>
      <c r="BG68" s="239"/>
      <c r="BH68" s="239"/>
      <c r="BI68" s="239"/>
      <c r="BJ68" s="239"/>
      <c r="BK68" s="239"/>
      <c r="BL68" s="239"/>
      <c r="BM68" s="239"/>
      <c r="BN68" s="239"/>
      <c r="BO68" s="239"/>
      <c r="BP68" s="239"/>
      <c r="BQ68" s="236">
        <v>62</v>
      </c>
      <c r="BR68" s="241"/>
      <c r="BS68" s="943"/>
      <c r="BT68" s="944"/>
      <c r="BU68" s="944"/>
      <c r="BV68" s="944"/>
      <c r="BW68" s="944"/>
      <c r="BX68" s="944"/>
      <c r="BY68" s="944"/>
      <c r="BZ68" s="944"/>
      <c r="CA68" s="944"/>
      <c r="CB68" s="944"/>
      <c r="CC68" s="944"/>
      <c r="CD68" s="944"/>
      <c r="CE68" s="944"/>
      <c r="CF68" s="944"/>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43"/>
      <c r="DW68" s="944"/>
      <c r="DX68" s="944"/>
      <c r="DY68" s="944"/>
      <c r="DZ68" s="945"/>
      <c r="EA68" s="228"/>
    </row>
    <row r="69" spans="1:131" ht="26.25" customHeight="1" x14ac:dyDescent="0.2">
      <c r="A69" s="236">
        <v>2</v>
      </c>
      <c r="B69" s="972" t="s">
        <v>550</v>
      </c>
      <c r="C69" s="973"/>
      <c r="D69" s="973"/>
      <c r="E69" s="973"/>
      <c r="F69" s="973"/>
      <c r="G69" s="973"/>
      <c r="H69" s="973"/>
      <c r="I69" s="973"/>
      <c r="J69" s="973"/>
      <c r="K69" s="973"/>
      <c r="L69" s="973"/>
      <c r="M69" s="973"/>
      <c r="N69" s="973"/>
      <c r="O69" s="973"/>
      <c r="P69" s="974"/>
      <c r="Q69" s="975">
        <v>63</v>
      </c>
      <c r="R69" s="969"/>
      <c r="S69" s="969"/>
      <c r="T69" s="969"/>
      <c r="U69" s="969"/>
      <c r="V69" s="969">
        <v>57</v>
      </c>
      <c r="W69" s="969"/>
      <c r="X69" s="969"/>
      <c r="Y69" s="969"/>
      <c r="Z69" s="969"/>
      <c r="AA69" s="969">
        <v>6</v>
      </c>
      <c r="AB69" s="969"/>
      <c r="AC69" s="969"/>
      <c r="AD69" s="969"/>
      <c r="AE69" s="969"/>
      <c r="AF69" s="969">
        <v>6</v>
      </c>
      <c r="AG69" s="969"/>
      <c r="AH69" s="969"/>
      <c r="AI69" s="969"/>
      <c r="AJ69" s="969"/>
      <c r="AK69" s="969" t="s">
        <v>554</v>
      </c>
      <c r="AL69" s="969"/>
      <c r="AM69" s="969"/>
      <c r="AN69" s="969"/>
      <c r="AO69" s="969"/>
      <c r="AP69" s="969" t="s">
        <v>554</v>
      </c>
      <c r="AQ69" s="969"/>
      <c r="AR69" s="969"/>
      <c r="AS69" s="969"/>
      <c r="AT69" s="969"/>
      <c r="AU69" s="969" t="s">
        <v>554</v>
      </c>
      <c r="AV69" s="969"/>
      <c r="AW69" s="969"/>
      <c r="AX69" s="969"/>
      <c r="AY69" s="969"/>
      <c r="AZ69" s="970"/>
      <c r="BA69" s="970"/>
      <c r="BB69" s="970"/>
      <c r="BC69" s="970"/>
      <c r="BD69" s="971"/>
      <c r="BE69" s="239"/>
      <c r="BF69" s="239"/>
      <c r="BG69" s="239"/>
      <c r="BH69" s="239"/>
      <c r="BI69" s="239"/>
      <c r="BJ69" s="239"/>
      <c r="BK69" s="239"/>
      <c r="BL69" s="239"/>
      <c r="BM69" s="239"/>
      <c r="BN69" s="239"/>
      <c r="BO69" s="239"/>
      <c r="BP69" s="239"/>
      <c r="BQ69" s="236">
        <v>63</v>
      </c>
      <c r="BR69" s="241"/>
      <c r="BS69" s="943"/>
      <c r="BT69" s="944"/>
      <c r="BU69" s="944"/>
      <c r="BV69" s="944"/>
      <c r="BW69" s="944"/>
      <c r="BX69" s="944"/>
      <c r="BY69" s="944"/>
      <c r="BZ69" s="944"/>
      <c r="CA69" s="944"/>
      <c r="CB69" s="944"/>
      <c r="CC69" s="944"/>
      <c r="CD69" s="944"/>
      <c r="CE69" s="944"/>
      <c r="CF69" s="944"/>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43"/>
      <c r="DW69" s="944"/>
      <c r="DX69" s="944"/>
      <c r="DY69" s="944"/>
      <c r="DZ69" s="945"/>
      <c r="EA69" s="228"/>
    </row>
    <row r="70" spans="1:131" ht="26.25" customHeight="1" x14ac:dyDescent="0.2">
      <c r="A70" s="236">
        <v>3</v>
      </c>
      <c r="B70" s="972" t="s">
        <v>551</v>
      </c>
      <c r="C70" s="973"/>
      <c r="D70" s="973"/>
      <c r="E70" s="973"/>
      <c r="F70" s="973"/>
      <c r="G70" s="973"/>
      <c r="H70" s="973"/>
      <c r="I70" s="973"/>
      <c r="J70" s="973"/>
      <c r="K70" s="973"/>
      <c r="L70" s="973"/>
      <c r="M70" s="973"/>
      <c r="N70" s="973"/>
      <c r="O70" s="973"/>
      <c r="P70" s="974"/>
      <c r="Q70" s="975">
        <v>5949</v>
      </c>
      <c r="R70" s="969"/>
      <c r="S70" s="969"/>
      <c r="T70" s="969"/>
      <c r="U70" s="969"/>
      <c r="V70" s="969">
        <v>4240</v>
      </c>
      <c r="W70" s="969"/>
      <c r="X70" s="969"/>
      <c r="Y70" s="969"/>
      <c r="Z70" s="969"/>
      <c r="AA70" s="969">
        <v>1709</v>
      </c>
      <c r="AB70" s="969"/>
      <c r="AC70" s="969"/>
      <c r="AD70" s="969"/>
      <c r="AE70" s="969"/>
      <c r="AF70" s="969">
        <v>1709</v>
      </c>
      <c r="AG70" s="969"/>
      <c r="AH70" s="969"/>
      <c r="AI70" s="969"/>
      <c r="AJ70" s="969"/>
      <c r="AK70" s="969" t="s">
        <v>554</v>
      </c>
      <c r="AL70" s="969"/>
      <c r="AM70" s="969"/>
      <c r="AN70" s="969"/>
      <c r="AO70" s="969"/>
      <c r="AP70" s="969" t="s">
        <v>554</v>
      </c>
      <c r="AQ70" s="969"/>
      <c r="AR70" s="969"/>
      <c r="AS70" s="969"/>
      <c r="AT70" s="969"/>
      <c r="AU70" s="969" t="s">
        <v>554</v>
      </c>
      <c r="AV70" s="969"/>
      <c r="AW70" s="969"/>
      <c r="AX70" s="969"/>
      <c r="AY70" s="969"/>
      <c r="AZ70" s="970"/>
      <c r="BA70" s="970"/>
      <c r="BB70" s="970"/>
      <c r="BC70" s="970"/>
      <c r="BD70" s="971"/>
      <c r="BE70" s="239"/>
      <c r="BF70" s="239"/>
      <c r="BG70" s="239"/>
      <c r="BH70" s="239"/>
      <c r="BI70" s="239"/>
      <c r="BJ70" s="239"/>
      <c r="BK70" s="239"/>
      <c r="BL70" s="239"/>
      <c r="BM70" s="239"/>
      <c r="BN70" s="239"/>
      <c r="BO70" s="239"/>
      <c r="BP70" s="239"/>
      <c r="BQ70" s="236">
        <v>64</v>
      </c>
      <c r="BR70" s="241"/>
      <c r="BS70" s="943"/>
      <c r="BT70" s="944"/>
      <c r="BU70" s="944"/>
      <c r="BV70" s="944"/>
      <c r="BW70" s="944"/>
      <c r="BX70" s="944"/>
      <c r="BY70" s="944"/>
      <c r="BZ70" s="944"/>
      <c r="CA70" s="944"/>
      <c r="CB70" s="944"/>
      <c r="CC70" s="944"/>
      <c r="CD70" s="944"/>
      <c r="CE70" s="944"/>
      <c r="CF70" s="944"/>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43"/>
      <c r="DW70" s="944"/>
      <c r="DX70" s="944"/>
      <c r="DY70" s="944"/>
      <c r="DZ70" s="945"/>
      <c r="EA70" s="228"/>
    </row>
    <row r="71" spans="1:131" ht="26.25" customHeight="1" x14ac:dyDescent="0.2">
      <c r="A71" s="236">
        <v>4</v>
      </c>
      <c r="B71" s="972" t="s">
        <v>552</v>
      </c>
      <c r="C71" s="973"/>
      <c r="D71" s="973"/>
      <c r="E71" s="973"/>
      <c r="F71" s="973"/>
      <c r="G71" s="973"/>
      <c r="H71" s="973"/>
      <c r="I71" s="973"/>
      <c r="J71" s="973"/>
      <c r="K71" s="973"/>
      <c r="L71" s="973"/>
      <c r="M71" s="973"/>
      <c r="N71" s="973"/>
      <c r="O71" s="973"/>
      <c r="P71" s="974"/>
      <c r="Q71" s="975">
        <v>264</v>
      </c>
      <c r="R71" s="969"/>
      <c r="S71" s="969"/>
      <c r="T71" s="969"/>
      <c r="U71" s="969"/>
      <c r="V71" s="969">
        <v>227</v>
      </c>
      <c r="W71" s="969"/>
      <c r="X71" s="969"/>
      <c r="Y71" s="969"/>
      <c r="Z71" s="969"/>
      <c r="AA71" s="969">
        <v>37</v>
      </c>
      <c r="AB71" s="969"/>
      <c r="AC71" s="969"/>
      <c r="AD71" s="969"/>
      <c r="AE71" s="969"/>
      <c r="AF71" s="969">
        <v>37</v>
      </c>
      <c r="AG71" s="969"/>
      <c r="AH71" s="969"/>
      <c r="AI71" s="969"/>
      <c r="AJ71" s="969"/>
      <c r="AK71" s="969" t="s">
        <v>554</v>
      </c>
      <c r="AL71" s="969"/>
      <c r="AM71" s="969"/>
      <c r="AN71" s="969"/>
      <c r="AO71" s="969"/>
      <c r="AP71" s="969" t="s">
        <v>554</v>
      </c>
      <c r="AQ71" s="969"/>
      <c r="AR71" s="969"/>
      <c r="AS71" s="969"/>
      <c r="AT71" s="969"/>
      <c r="AU71" s="969" t="s">
        <v>554</v>
      </c>
      <c r="AV71" s="969"/>
      <c r="AW71" s="969"/>
      <c r="AX71" s="969"/>
      <c r="AY71" s="969"/>
      <c r="AZ71" s="970"/>
      <c r="BA71" s="970"/>
      <c r="BB71" s="970"/>
      <c r="BC71" s="970"/>
      <c r="BD71" s="971"/>
      <c r="BE71" s="239"/>
      <c r="BF71" s="239"/>
      <c r="BG71" s="239"/>
      <c r="BH71" s="239"/>
      <c r="BI71" s="239"/>
      <c r="BJ71" s="239"/>
      <c r="BK71" s="239"/>
      <c r="BL71" s="239"/>
      <c r="BM71" s="239"/>
      <c r="BN71" s="239"/>
      <c r="BO71" s="239"/>
      <c r="BP71" s="239"/>
      <c r="BQ71" s="236">
        <v>65</v>
      </c>
      <c r="BR71" s="241"/>
      <c r="BS71" s="943"/>
      <c r="BT71" s="944"/>
      <c r="BU71" s="944"/>
      <c r="BV71" s="944"/>
      <c r="BW71" s="944"/>
      <c r="BX71" s="944"/>
      <c r="BY71" s="944"/>
      <c r="BZ71" s="944"/>
      <c r="CA71" s="944"/>
      <c r="CB71" s="944"/>
      <c r="CC71" s="944"/>
      <c r="CD71" s="944"/>
      <c r="CE71" s="944"/>
      <c r="CF71" s="944"/>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43"/>
      <c r="DW71" s="944"/>
      <c r="DX71" s="944"/>
      <c r="DY71" s="944"/>
      <c r="DZ71" s="945"/>
      <c r="EA71" s="228"/>
    </row>
    <row r="72" spans="1:131" ht="26.25" customHeight="1" x14ac:dyDescent="0.2">
      <c r="A72" s="236">
        <v>5</v>
      </c>
      <c r="B72" s="972" t="s">
        <v>553</v>
      </c>
      <c r="C72" s="973"/>
      <c r="D72" s="973"/>
      <c r="E72" s="973"/>
      <c r="F72" s="973"/>
      <c r="G72" s="973"/>
      <c r="H72" s="973"/>
      <c r="I72" s="973"/>
      <c r="J72" s="973"/>
      <c r="K72" s="973"/>
      <c r="L72" s="973"/>
      <c r="M72" s="973"/>
      <c r="N72" s="973"/>
      <c r="O72" s="973"/>
      <c r="P72" s="974"/>
      <c r="Q72" s="975">
        <v>295194</v>
      </c>
      <c r="R72" s="969"/>
      <c r="S72" s="969"/>
      <c r="T72" s="969"/>
      <c r="U72" s="969"/>
      <c r="V72" s="969">
        <v>282398</v>
      </c>
      <c r="W72" s="969"/>
      <c r="X72" s="969"/>
      <c r="Y72" s="969"/>
      <c r="Z72" s="969"/>
      <c r="AA72" s="969">
        <v>12796</v>
      </c>
      <c r="AB72" s="969"/>
      <c r="AC72" s="969"/>
      <c r="AD72" s="969"/>
      <c r="AE72" s="969"/>
      <c r="AF72" s="969">
        <v>12796</v>
      </c>
      <c r="AG72" s="969"/>
      <c r="AH72" s="969"/>
      <c r="AI72" s="969"/>
      <c r="AJ72" s="969"/>
      <c r="AK72" s="969" t="s">
        <v>554</v>
      </c>
      <c r="AL72" s="969"/>
      <c r="AM72" s="969"/>
      <c r="AN72" s="969"/>
      <c r="AO72" s="969"/>
      <c r="AP72" s="969" t="s">
        <v>554</v>
      </c>
      <c r="AQ72" s="969"/>
      <c r="AR72" s="969"/>
      <c r="AS72" s="969"/>
      <c r="AT72" s="969"/>
      <c r="AU72" s="969" t="s">
        <v>554</v>
      </c>
      <c r="AV72" s="969"/>
      <c r="AW72" s="969"/>
      <c r="AX72" s="969"/>
      <c r="AY72" s="969"/>
      <c r="AZ72" s="970"/>
      <c r="BA72" s="970"/>
      <c r="BB72" s="970"/>
      <c r="BC72" s="970"/>
      <c r="BD72" s="971"/>
      <c r="BE72" s="239"/>
      <c r="BF72" s="239"/>
      <c r="BG72" s="239"/>
      <c r="BH72" s="239"/>
      <c r="BI72" s="239"/>
      <c r="BJ72" s="239"/>
      <c r="BK72" s="239"/>
      <c r="BL72" s="239"/>
      <c r="BM72" s="239"/>
      <c r="BN72" s="239"/>
      <c r="BO72" s="239"/>
      <c r="BP72" s="239"/>
      <c r="BQ72" s="236">
        <v>66</v>
      </c>
      <c r="BR72" s="241"/>
      <c r="BS72" s="943"/>
      <c r="BT72" s="944"/>
      <c r="BU72" s="944"/>
      <c r="BV72" s="944"/>
      <c r="BW72" s="944"/>
      <c r="BX72" s="944"/>
      <c r="BY72" s="944"/>
      <c r="BZ72" s="944"/>
      <c r="CA72" s="944"/>
      <c r="CB72" s="944"/>
      <c r="CC72" s="944"/>
      <c r="CD72" s="944"/>
      <c r="CE72" s="944"/>
      <c r="CF72" s="944"/>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43"/>
      <c r="DW72" s="944"/>
      <c r="DX72" s="944"/>
      <c r="DY72" s="944"/>
      <c r="DZ72" s="945"/>
      <c r="EA72" s="228"/>
    </row>
    <row r="73" spans="1:131" ht="26.25" customHeight="1" x14ac:dyDescent="0.2">
      <c r="A73" s="236">
        <v>6</v>
      </c>
      <c r="B73" s="972"/>
      <c r="C73" s="973"/>
      <c r="D73" s="973"/>
      <c r="E73" s="973"/>
      <c r="F73" s="973"/>
      <c r="G73" s="973"/>
      <c r="H73" s="973"/>
      <c r="I73" s="973"/>
      <c r="J73" s="973"/>
      <c r="K73" s="973"/>
      <c r="L73" s="973"/>
      <c r="M73" s="973"/>
      <c r="N73" s="973"/>
      <c r="O73" s="973"/>
      <c r="P73" s="974"/>
      <c r="Q73" s="975"/>
      <c r="R73" s="969"/>
      <c r="S73" s="969"/>
      <c r="T73" s="969"/>
      <c r="U73" s="969"/>
      <c r="V73" s="969"/>
      <c r="W73" s="969"/>
      <c r="X73" s="969"/>
      <c r="Y73" s="969"/>
      <c r="Z73" s="969"/>
      <c r="AA73" s="969"/>
      <c r="AB73" s="969"/>
      <c r="AC73" s="969"/>
      <c r="AD73" s="969"/>
      <c r="AE73" s="969"/>
      <c r="AF73" s="969"/>
      <c r="AG73" s="969"/>
      <c r="AH73" s="969"/>
      <c r="AI73" s="969"/>
      <c r="AJ73" s="969"/>
      <c r="AK73" s="969"/>
      <c r="AL73" s="969"/>
      <c r="AM73" s="969"/>
      <c r="AN73" s="969"/>
      <c r="AO73" s="969"/>
      <c r="AP73" s="969"/>
      <c r="AQ73" s="969"/>
      <c r="AR73" s="969"/>
      <c r="AS73" s="969"/>
      <c r="AT73" s="969"/>
      <c r="AU73" s="969"/>
      <c r="AV73" s="969"/>
      <c r="AW73" s="969"/>
      <c r="AX73" s="969"/>
      <c r="AY73" s="969"/>
      <c r="AZ73" s="970"/>
      <c r="BA73" s="970"/>
      <c r="BB73" s="970"/>
      <c r="BC73" s="970"/>
      <c r="BD73" s="971"/>
      <c r="BE73" s="239"/>
      <c r="BF73" s="239"/>
      <c r="BG73" s="239"/>
      <c r="BH73" s="239"/>
      <c r="BI73" s="239"/>
      <c r="BJ73" s="239"/>
      <c r="BK73" s="239"/>
      <c r="BL73" s="239"/>
      <c r="BM73" s="239"/>
      <c r="BN73" s="239"/>
      <c r="BO73" s="239"/>
      <c r="BP73" s="239"/>
      <c r="BQ73" s="236">
        <v>67</v>
      </c>
      <c r="BR73" s="241"/>
      <c r="BS73" s="943"/>
      <c r="BT73" s="944"/>
      <c r="BU73" s="944"/>
      <c r="BV73" s="944"/>
      <c r="BW73" s="944"/>
      <c r="BX73" s="944"/>
      <c r="BY73" s="944"/>
      <c r="BZ73" s="944"/>
      <c r="CA73" s="944"/>
      <c r="CB73" s="944"/>
      <c r="CC73" s="944"/>
      <c r="CD73" s="944"/>
      <c r="CE73" s="944"/>
      <c r="CF73" s="944"/>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43"/>
      <c r="DW73" s="944"/>
      <c r="DX73" s="944"/>
      <c r="DY73" s="944"/>
      <c r="DZ73" s="945"/>
      <c r="EA73" s="228"/>
    </row>
    <row r="74" spans="1:131" ht="26.25" customHeight="1" x14ac:dyDescent="0.2">
      <c r="A74" s="236">
        <v>7</v>
      </c>
      <c r="B74" s="972"/>
      <c r="C74" s="973"/>
      <c r="D74" s="973"/>
      <c r="E74" s="973"/>
      <c r="F74" s="973"/>
      <c r="G74" s="973"/>
      <c r="H74" s="973"/>
      <c r="I74" s="973"/>
      <c r="J74" s="973"/>
      <c r="K74" s="973"/>
      <c r="L74" s="973"/>
      <c r="M74" s="973"/>
      <c r="N74" s="973"/>
      <c r="O74" s="973"/>
      <c r="P74" s="974"/>
      <c r="Q74" s="975"/>
      <c r="R74" s="969"/>
      <c r="S74" s="969"/>
      <c r="T74" s="969"/>
      <c r="U74" s="969"/>
      <c r="V74" s="969"/>
      <c r="W74" s="969"/>
      <c r="X74" s="969"/>
      <c r="Y74" s="969"/>
      <c r="Z74" s="969"/>
      <c r="AA74" s="969"/>
      <c r="AB74" s="969"/>
      <c r="AC74" s="969"/>
      <c r="AD74" s="969"/>
      <c r="AE74" s="969"/>
      <c r="AF74" s="969"/>
      <c r="AG74" s="969"/>
      <c r="AH74" s="969"/>
      <c r="AI74" s="969"/>
      <c r="AJ74" s="969"/>
      <c r="AK74" s="969"/>
      <c r="AL74" s="969"/>
      <c r="AM74" s="969"/>
      <c r="AN74" s="969"/>
      <c r="AO74" s="969"/>
      <c r="AP74" s="969"/>
      <c r="AQ74" s="969"/>
      <c r="AR74" s="969"/>
      <c r="AS74" s="969"/>
      <c r="AT74" s="969"/>
      <c r="AU74" s="969"/>
      <c r="AV74" s="969"/>
      <c r="AW74" s="969"/>
      <c r="AX74" s="969"/>
      <c r="AY74" s="969"/>
      <c r="AZ74" s="970"/>
      <c r="BA74" s="970"/>
      <c r="BB74" s="970"/>
      <c r="BC74" s="970"/>
      <c r="BD74" s="971"/>
      <c r="BE74" s="239"/>
      <c r="BF74" s="239"/>
      <c r="BG74" s="239"/>
      <c r="BH74" s="239"/>
      <c r="BI74" s="239"/>
      <c r="BJ74" s="239"/>
      <c r="BK74" s="239"/>
      <c r="BL74" s="239"/>
      <c r="BM74" s="239"/>
      <c r="BN74" s="239"/>
      <c r="BO74" s="239"/>
      <c r="BP74" s="239"/>
      <c r="BQ74" s="236">
        <v>68</v>
      </c>
      <c r="BR74" s="241"/>
      <c r="BS74" s="943"/>
      <c r="BT74" s="944"/>
      <c r="BU74" s="944"/>
      <c r="BV74" s="944"/>
      <c r="BW74" s="944"/>
      <c r="BX74" s="944"/>
      <c r="BY74" s="944"/>
      <c r="BZ74" s="944"/>
      <c r="CA74" s="944"/>
      <c r="CB74" s="944"/>
      <c r="CC74" s="944"/>
      <c r="CD74" s="944"/>
      <c r="CE74" s="944"/>
      <c r="CF74" s="944"/>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43"/>
      <c r="DW74" s="944"/>
      <c r="DX74" s="944"/>
      <c r="DY74" s="944"/>
      <c r="DZ74" s="945"/>
      <c r="EA74" s="228"/>
    </row>
    <row r="75" spans="1:131" ht="26.25" customHeight="1" x14ac:dyDescent="0.2">
      <c r="A75" s="236">
        <v>8</v>
      </c>
      <c r="B75" s="972"/>
      <c r="C75" s="973"/>
      <c r="D75" s="973"/>
      <c r="E75" s="973"/>
      <c r="F75" s="973"/>
      <c r="G75" s="973"/>
      <c r="H75" s="973"/>
      <c r="I75" s="973"/>
      <c r="J75" s="973"/>
      <c r="K75" s="973"/>
      <c r="L75" s="973"/>
      <c r="M75" s="973"/>
      <c r="N75" s="973"/>
      <c r="O75" s="973"/>
      <c r="P75" s="974"/>
      <c r="Q75" s="976"/>
      <c r="R75" s="977"/>
      <c r="S75" s="977"/>
      <c r="T75" s="977"/>
      <c r="U75" s="978"/>
      <c r="V75" s="979"/>
      <c r="W75" s="977"/>
      <c r="X75" s="977"/>
      <c r="Y75" s="977"/>
      <c r="Z75" s="978"/>
      <c r="AA75" s="979"/>
      <c r="AB75" s="977"/>
      <c r="AC75" s="977"/>
      <c r="AD75" s="977"/>
      <c r="AE75" s="978"/>
      <c r="AF75" s="979"/>
      <c r="AG75" s="977"/>
      <c r="AH75" s="977"/>
      <c r="AI75" s="977"/>
      <c r="AJ75" s="978"/>
      <c r="AK75" s="979"/>
      <c r="AL75" s="977"/>
      <c r="AM75" s="977"/>
      <c r="AN75" s="977"/>
      <c r="AO75" s="978"/>
      <c r="AP75" s="979"/>
      <c r="AQ75" s="977"/>
      <c r="AR75" s="977"/>
      <c r="AS75" s="977"/>
      <c r="AT75" s="978"/>
      <c r="AU75" s="979"/>
      <c r="AV75" s="977"/>
      <c r="AW75" s="977"/>
      <c r="AX75" s="977"/>
      <c r="AY75" s="978"/>
      <c r="AZ75" s="970"/>
      <c r="BA75" s="970"/>
      <c r="BB75" s="970"/>
      <c r="BC75" s="970"/>
      <c r="BD75" s="971"/>
      <c r="BE75" s="239"/>
      <c r="BF75" s="239"/>
      <c r="BG75" s="239"/>
      <c r="BH75" s="239"/>
      <c r="BI75" s="239"/>
      <c r="BJ75" s="239"/>
      <c r="BK75" s="239"/>
      <c r="BL75" s="239"/>
      <c r="BM75" s="239"/>
      <c r="BN75" s="239"/>
      <c r="BO75" s="239"/>
      <c r="BP75" s="239"/>
      <c r="BQ75" s="236">
        <v>69</v>
      </c>
      <c r="BR75" s="241"/>
      <c r="BS75" s="943"/>
      <c r="BT75" s="944"/>
      <c r="BU75" s="944"/>
      <c r="BV75" s="944"/>
      <c r="BW75" s="944"/>
      <c r="BX75" s="944"/>
      <c r="BY75" s="944"/>
      <c r="BZ75" s="944"/>
      <c r="CA75" s="944"/>
      <c r="CB75" s="944"/>
      <c r="CC75" s="944"/>
      <c r="CD75" s="944"/>
      <c r="CE75" s="944"/>
      <c r="CF75" s="944"/>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43"/>
      <c r="DW75" s="944"/>
      <c r="DX75" s="944"/>
      <c r="DY75" s="944"/>
      <c r="DZ75" s="945"/>
      <c r="EA75" s="228"/>
    </row>
    <row r="76" spans="1:131" ht="26.25" customHeight="1" x14ac:dyDescent="0.2">
      <c r="A76" s="236">
        <v>9</v>
      </c>
      <c r="B76" s="972"/>
      <c r="C76" s="973"/>
      <c r="D76" s="973"/>
      <c r="E76" s="973"/>
      <c r="F76" s="973"/>
      <c r="G76" s="973"/>
      <c r="H76" s="973"/>
      <c r="I76" s="973"/>
      <c r="J76" s="973"/>
      <c r="K76" s="973"/>
      <c r="L76" s="973"/>
      <c r="M76" s="973"/>
      <c r="N76" s="973"/>
      <c r="O76" s="973"/>
      <c r="P76" s="974"/>
      <c r="Q76" s="976"/>
      <c r="R76" s="977"/>
      <c r="S76" s="977"/>
      <c r="T76" s="977"/>
      <c r="U76" s="978"/>
      <c r="V76" s="979"/>
      <c r="W76" s="977"/>
      <c r="X76" s="977"/>
      <c r="Y76" s="977"/>
      <c r="Z76" s="978"/>
      <c r="AA76" s="979"/>
      <c r="AB76" s="977"/>
      <c r="AC76" s="977"/>
      <c r="AD76" s="977"/>
      <c r="AE76" s="978"/>
      <c r="AF76" s="979"/>
      <c r="AG76" s="977"/>
      <c r="AH76" s="977"/>
      <c r="AI76" s="977"/>
      <c r="AJ76" s="978"/>
      <c r="AK76" s="979"/>
      <c r="AL76" s="977"/>
      <c r="AM76" s="977"/>
      <c r="AN76" s="977"/>
      <c r="AO76" s="978"/>
      <c r="AP76" s="979"/>
      <c r="AQ76" s="977"/>
      <c r="AR76" s="977"/>
      <c r="AS76" s="977"/>
      <c r="AT76" s="978"/>
      <c r="AU76" s="979"/>
      <c r="AV76" s="977"/>
      <c r="AW76" s="977"/>
      <c r="AX76" s="977"/>
      <c r="AY76" s="978"/>
      <c r="AZ76" s="970"/>
      <c r="BA76" s="970"/>
      <c r="BB76" s="970"/>
      <c r="BC76" s="970"/>
      <c r="BD76" s="971"/>
      <c r="BE76" s="239"/>
      <c r="BF76" s="239"/>
      <c r="BG76" s="239"/>
      <c r="BH76" s="239"/>
      <c r="BI76" s="239"/>
      <c r="BJ76" s="239"/>
      <c r="BK76" s="239"/>
      <c r="BL76" s="239"/>
      <c r="BM76" s="239"/>
      <c r="BN76" s="239"/>
      <c r="BO76" s="239"/>
      <c r="BP76" s="239"/>
      <c r="BQ76" s="236">
        <v>70</v>
      </c>
      <c r="BR76" s="241"/>
      <c r="BS76" s="943"/>
      <c r="BT76" s="944"/>
      <c r="BU76" s="944"/>
      <c r="BV76" s="944"/>
      <c r="BW76" s="944"/>
      <c r="BX76" s="944"/>
      <c r="BY76" s="944"/>
      <c r="BZ76" s="944"/>
      <c r="CA76" s="944"/>
      <c r="CB76" s="944"/>
      <c r="CC76" s="944"/>
      <c r="CD76" s="944"/>
      <c r="CE76" s="944"/>
      <c r="CF76" s="944"/>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43"/>
      <c r="DW76" s="944"/>
      <c r="DX76" s="944"/>
      <c r="DY76" s="944"/>
      <c r="DZ76" s="945"/>
      <c r="EA76" s="228"/>
    </row>
    <row r="77" spans="1:131" ht="26.25" customHeight="1" x14ac:dyDescent="0.2">
      <c r="A77" s="236">
        <v>10</v>
      </c>
      <c r="B77" s="972"/>
      <c r="C77" s="973"/>
      <c r="D77" s="973"/>
      <c r="E77" s="973"/>
      <c r="F77" s="973"/>
      <c r="G77" s="973"/>
      <c r="H77" s="973"/>
      <c r="I77" s="973"/>
      <c r="J77" s="973"/>
      <c r="K77" s="973"/>
      <c r="L77" s="973"/>
      <c r="M77" s="973"/>
      <c r="N77" s="973"/>
      <c r="O77" s="973"/>
      <c r="P77" s="974"/>
      <c r="Q77" s="976"/>
      <c r="R77" s="977"/>
      <c r="S77" s="977"/>
      <c r="T77" s="977"/>
      <c r="U77" s="978"/>
      <c r="V77" s="979"/>
      <c r="W77" s="977"/>
      <c r="X77" s="977"/>
      <c r="Y77" s="977"/>
      <c r="Z77" s="978"/>
      <c r="AA77" s="979"/>
      <c r="AB77" s="977"/>
      <c r="AC77" s="977"/>
      <c r="AD77" s="977"/>
      <c r="AE77" s="978"/>
      <c r="AF77" s="979"/>
      <c r="AG77" s="977"/>
      <c r="AH77" s="977"/>
      <c r="AI77" s="977"/>
      <c r="AJ77" s="978"/>
      <c r="AK77" s="979"/>
      <c r="AL77" s="977"/>
      <c r="AM77" s="977"/>
      <c r="AN77" s="977"/>
      <c r="AO77" s="978"/>
      <c r="AP77" s="979"/>
      <c r="AQ77" s="977"/>
      <c r="AR77" s="977"/>
      <c r="AS77" s="977"/>
      <c r="AT77" s="978"/>
      <c r="AU77" s="979"/>
      <c r="AV77" s="977"/>
      <c r="AW77" s="977"/>
      <c r="AX77" s="977"/>
      <c r="AY77" s="978"/>
      <c r="AZ77" s="970"/>
      <c r="BA77" s="970"/>
      <c r="BB77" s="970"/>
      <c r="BC77" s="970"/>
      <c r="BD77" s="971"/>
      <c r="BE77" s="239"/>
      <c r="BF77" s="239"/>
      <c r="BG77" s="239"/>
      <c r="BH77" s="239"/>
      <c r="BI77" s="239"/>
      <c r="BJ77" s="239"/>
      <c r="BK77" s="239"/>
      <c r="BL77" s="239"/>
      <c r="BM77" s="239"/>
      <c r="BN77" s="239"/>
      <c r="BO77" s="239"/>
      <c r="BP77" s="239"/>
      <c r="BQ77" s="236">
        <v>71</v>
      </c>
      <c r="BR77" s="241"/>
      <c r="BS77" s="943"/>
      <c r="BT77" s="944"/>
      <c r="BU77" s="944"/>
      <c r="BV77" s="944"/>
      <c r="BW77" s="944"/>
      <c r="BX77" s="944"/>
      <c r="BY77" s="944"/>
      <c r="BZ77" s="944"/>
      <c r="CA77" s="944"/>
      <c r="CB77" s="944"/>
      <c r="CC77" s="944"/>
      <c r="CD77" s="944"/>
      <c r="CE77" s="944"/>
      <c r="CF77" s="944"/>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43"/>
      <c r="DW77" s="944"/>
      <c r="DX77" s="944"/>
      <c r="DY77" s="944"/>
      <c r="DZ77" s="945"/>
      <c r="EA77" s="228"/>
    </row>
    <row r="78" spans="1:131" ht="26.25" customHeight="1" x14ac:dyDescent="0.2">
      <c r="A78" s="236">
        <v>11</v>
      </c>
      <c r="B78" s="972"/>
      <c r="C78" s="973"/>
      <c r="D78" s="973"/>
      <c r="E78" s="973"/>
      <c r="F78" s="973"/>
      <c r="G78" s="973"/>
      <c r="H78" s="973"/>
      <c r="I78" s="973"/>
      <c r="J78" s="973"/>
      <c r="K78" s="973"/>
      <c r="L78" s="973"/>
      <c r="M78" s="973"/>
      <c r="N78" s="973"/>
      <c r="O78" s="973"/>
      <c r="P78" s="974"/>
      <c r="Q78" s="975"/>
      <c r="R78" s="969"/>
      <c r="S78" s="969"/>
      <c r="T78" s="969"/>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969"/>
      <c r="AV78" s="969"/>
      <c r="AW78" s="969"/>
      <c r="AX78" s="969"/>
      <c r="AY78" s="969"/>
      <c r="AZ78" s="970"/>
      <c r="BA78" s="970"/>
      <c r="BB78" s="970"/>
      <c r="BC78" s="970"/>
      <c r="BD78" s="971"/>
      <c r="BE78" s="239"/>
      <c r="BF78" s="239"/>
      <c r="BG78" s="239"/>
      <c r="BH78" s="239"/>
      <c r="BI78" s="239"/>
      <c r="BJ78" s="228"/>
      <c r="BK78" s="228"/>
      <c r="BL78" s="228"/>
      <c r="BM78" s="228"/>
      <c r="BN78" s="228"/>
      <c r="BO78" s="239"/>
      <c r="BP78" s="239"/>
      <c r="BQ78" s="236">
        <v>72</v>
      </c>
      <c r="BR78" s="241"/>
      <c r="BS78" s="943"/>
      <c r="BT78" s="944"/>
      <c r="BU78" s="944"/>
      <c r="BV78" s="944"/>
      <c r="BW78" s="944"/>
      <c r="BX78" s="944"/>
      <c r="BY78" s="944"/>
      <c r="BZ78" s="944"/>
      <c r="CA78" s="944"/>
      <c r="CB78" s="944"/>
      <c r="CC78" s="944"/>
      <c r="CD78" s="944"/>
      <c r="CE78" s="944"/>
      <c r="CF78" s="944"/>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43"/>
      <c r="DW78" s="944"/>
      <c r="DX78" s="944"/>
      <c r="DY78" s="944"/>
      <c r="DZ78" s="945"/>
      <c r="EA78" s="228"/>
    </row>
    <row r="79" spans="1:131" ht="26.25" customHeight="1" x14ac:dyDescent="0.2">
      <c r="A79" s="236">
        <v>12</v>
      </c>
      <c r="B79" s="972"/>
      <c r="C79" s="973"/>
      <c r="D79" s="973"/>
      <c r="E79" s="973"/>
      <c r="F79" s="973"/>
      <c r="G79" s="973"/>
      <c r="H79" s="973"/>
      <c r="I79" s="973"/>
      <c r="J79" s="973"/>
      <c r="K79" s="973"/>
      <c r="L79" s="973"/>
      <c r="M79" s="973"/>
      <c r="N79" s="973"/>
      <c r="O79" s="973"/>
      <c r="P79" s="974"/>
      <c r="Q79" s="975"/>
      <c r="R79" s="969"/>
      <c r="S79" s="969"/>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969"/>
      <c r="AV79" s="969"/>
      <c r="AW79" s="969"/>
      <c r="AX79" s="969"/>
      <c r="AY79" s="969"/>
      <c r="AZ79" s="970"/>
      <c r="BA79" s="970"/>
      <c r="BB79" s="970"/>
      <c r="BC79" s="970"/>
      <c r="BD79" s="971"/>
      <c r="BE79" s="239"/>
      <c r="BF79" s="239"/>
      <c r="BG79" s="239"/>
      <c r="BH79" s="239"/>
      <c r="BI79" s="239"/>
      <c r="BJ79" s="228"/>
      <c r="BK79" s="228"/>
      <c r="BL79" s="228"/>
      <c r="BM79" s="228"/>
      <c r="BN79" s="228"/>
      <c r="BO79" s="239"/>
      <c r="BP79" s="239"/>
      <c r="BQ79" s="236">
        <v>73</v>
      </c>
      <c r="BR79" s="241"/>
      <c r="BS79" s="943"/>
      <c r="BT79" s="944"/>
      <c r="BU79" s="944"/>
      <c r="BV79" s="944"/>
      <c r="BW79" s="944"/>
      <c r="BX79" s="944"/>
      <c r="BY79" s="944"/>
      <c r="BZ79" s="944"/>
      <c r="CA79" s="944"/>
      <c r="CB79" s="944"/>
      <c r="CC79" s="944"/>
      <c r="CD79" s="944"/>
      <c r="CE79" s="944"/>
      <c r="CF79" s="944"/>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43"/>
      <c r="DW79" s="944"/>
      <c r="DX79" s="944"/>
      <c r="DY79" s="944"/>
      <c r="DZ79" s="945"/>
      <c r="EA79" s="228"/>
    </row>
    <row r="80" spans="1:131" ht="26.25" customHeight="1" x14ac:dyDescent="0.2">
      <c r="A80" s="236">
        <v>13</v>
      </c>
      <c r="B80" s="972"/>
      <c r="C80" s="973"/>
      <c r="D80" s="973"/>
      <c r="E80" s="973"/>
      <c r="F80" s="973"/>
      <c r="G80" s="973"/>
      <c r="H80" s="973"/>
      <c r="I80" s="973"/>
      <c r="J80" s="973"/>
      <c r="K80" s="973"/>
      <c r="L80" s="973"/>
      <c r="M80" s="973"/>
      <c r="N80" s="973"/>
      <c r="O80" s="973"/>
      <c r="P80" s="974"/>
      <c r="Q80" s="975"/>
      <c r="R80" s="969"/>
      <c r="S80" s="969"/>
      <c r="T80" s="969"/>
      <c r="U80" s="969"/>
      <c r="V80" s="969"/>
      <c r="W80" s="969"/>
      <c r="X80" s="969"/>
      <c r="Y80" s="969"/>
      <c r="Z80" s="969"/>
      <c r="AA80" s="969"/>
      <c r="AB80" s="969"/>
      <c r="AC80" s="969"/>
      <c r="AD80" s="969"/>
      <c r="AE80" s="969"/>
      <c r="AF80" s="969"/>
      <c r="AG80" s="969"/>
      <c r="AH80" s="969"/>
      <c r="AI80" s="969"/>
      <c r="AJ80" s="969"/>
      <c r="AK80" s="969"/>
      <c r="AL80" s="969"/>
      <c r="AM80" s="969"/>
      <c r="AN80" s="969"/>
      <c r="AO80" s="969"/>
      <c r="AP80" s="969"/>
      <c r="AQ80" s="969"/>
      <c r="AR80" s="969"/>
      <c r="AS80" s="969"/>
      <c r="AT80" s="969"/>
      <c r="AU80" s="969"/>
      <c r="AV80" s="969"/>
      <c r="AW80" s="969"/>
      <c r="AX80" s="969"/>
      <c r="AY80" s="969"/>
      <c r="AZ80" s="970"/>
      <c r="BA80" s="970"/>
      <c r="BB80" s="970"/>
      <c r="BC80" s="970"/>
      <c r="BD80" s="971"/>
      <c r="BE80" s="239"/>
      <c r="BF80" s="239"/>
      <c r="BG80" s="239"/>
      <c r="BH80" s="239"/>
      <c r="BI80" s="239"/>
      <c r="BJ80" s="239"/>
      <c r="BK80" s="239"/>
      <c r="BL80" s="239"/>
      <c r="BM80" s="239"/>
      <c r="BN80" s="239"/>
      <c r="BO80" s="239"/>
      <c r="BP80" s="239"/>
      <c r="BQ80" s="236">
        <v>74</v>
      </c>
      <c r="BR80" s="241"/>
      <c r="BS80" s="943"/>
      <c r="BT80" s="944"/>
      <c r="BU80" s="944"/>
      <c r="BV80" s="944"/>
      <c r="BW80" s="944"/>
      <c r="BX80" s="944"/>
      <c r="BY80" s="944"/>
      <c r="BZ80" s="944"/>
      <c r="CA80" s="944"/>
      <c r="CB80" s="944"/>
      <c r="CC80" s="944"/>
      <c r="CD80" s="944"/>
      <c r="CE80" s="944"/>
      <c r="CF80" s="944"/>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43"/>
      <c r="DW80" s="944"/>
      <c r="DX80" s="944"/>
      <c r="DY80" s="944"/>
      <c r="DZ80" s="945"/>
      <c r="EA80" s="228"/>
    </row>
    <row r="81" spans="1:131" ht="26.25" customHeight="1" x14ac:dyDescent="0.2">
      <c r="A81" s="236">
        <v>14</v>
      </c>
      <c r="B81" s="972"/>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39"/>
      <c r="BF81" s="239"/>
      <c r="BG81" s="239"/>
      <c r="BH81" s="239"/>
      <c r="BI81" s="239"/>
      <c r="BJ81" s="239"/>
      <c r="BK81" s="239"/>
      <c r="BL81" s="239"/>
      <c r="BM81" s="239"/>
      <c r="BN81" s="239"/>
      <c r="BO81" s="239"/>
      <c r="BP81" s="239"/>
      <c r="BQ81" s="236">
        <v>75</v>
      </c>
      <c r="BR81" s="241"/>
      <c r="BS81" s="943"/>
      <c r="BT81" s="944"/>
      <c r="BU81" s="944"/>
      <c r="BV81" s="944"/>
      <c r="BW81" s="944"/>
      <c r="BX81" s="944"/>
      <c r="BY81" s="944"/>
      <c r="BZ81" s="944"/>
      <c r="CA81" s="944"/>
      <c r="CB81" s="944"/>
      <c r="CC81" s="944"/>
      <c r="CD81" s="944"/>
      <c r="CE81" s="944"/>
      <c r="CF81" s="944"/>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43"/>
      <c r="DW81" s="944"/>
      <c r="DX81" s="944"/>
      <c r="DY81" s="944"/>
      <c r="DZ81" s="945"/>
      <c r="EA81" s="228"/>
    </row>
    <row r="82" spans="1:131" ht="26.25" customHeight="1" x14ac:dyDescent="0.2">
      <c r="A82" s="236">
        <v>15</v>
      </c>
      <c r="B82" s="972"/>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39"/>
      <c r="BF82" s="239"/>
      <c r="BG82" s="239"/>
      <c r="BH82" s="239"/>
      <c r="BI82" s="239"/>
      <c r="BJ82" s="239"/>
      <c r="BK82" s="239"/>
      <c r="BL82" s="239"/>
      <c r="BM82" s="239"/>
      <c r="BN82" s="239"/>
      <c r="BO82" s="239"/>
      <c r="BP82" s="239"/>
      <c r="BQ82" s="236">
        <v>76</v>
      </c>
      <c r="BR82" s="241"/>
      <c r="BS82" s="943"/>
      <c r="BT82" s="944"/>
      <c r="BU82" s="944"/>
      <c r="BV82" s="944"/>
      <c r="BW82" s="944"/>
      <c r="BX82" s="944"/>
      <c r="BY82" s="944"/>
      <c r="BZ82" s="944"/>
      <c r="CA82" s="944"/>
      <c r="CB82" s="944"/>
      <c r="CC82" s="944"/>
      <c r="CD82" s="944"/>
      <c r="CE82" s="944"/>
      <c r="CF82" s="944"/>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43"/>
      <c r="DW82" s="944"/>
      <c r="DX82" s="944"/>
      <c r="DY82" s="944"/>
      <c r="DZ82" s="945"/>
      <c r="EA82" s="228"/>
    </row>
    <row r="83" spans="1:131" ht="26.25" customHeight="1" x14ac:dyDescent="0.2">
      <c r="A83" s="236">
        <v>16</v>
      </c>
      <c r="B83" s="972"/>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39"/>
      <c r="BF83" s="239"/>
      <c r="BG83" s="239"/>
      <c r="BH83" s="239"/>
      <c r="BI83" s="239"/>
      <c r="BJ83" s="239"/>
      <c r="BK83" s="239"/>
      <c r="BL83" s="239"/>
      <c r="BM83" s="239"/>
      <c r="BN83" s="239"/>
      <c r="BO83" s="239"/>
      <c r="BP83" s="239"/>
      <c r="BQ83" s="236">
        <v>77</v>
      </c>
      <c r="BR83" s="241"/>
      <c r="BS83" s="943"/>
      <c r="BT83" s="944"/>
      <c r="BU83" s="944"/>
      <c r="BV83" s="944"/>
      <c r="BW83" s="944"/>
      <c r="BX83" s="944"/>
      <c r="BY83" s="944"/>
      <c r="BZ83" s="944"/>
      <c r="CA83" s="944"/>
      <c r="CB83" s="944"/>
      <c r="CC83" s="944"/>
      <c r="CD83" s="944"/>
      <c r="CE83" s="944"/>
      <c r="CF83" s="944"/>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43"/>
      <c r="DW83" s="944"/>
      <c r="DX83" s="944"/>
      <c r="DY83" s="944"/>
      <c r="DZ83" s="945"/>
      <c r="EA83" s="228"/>
    </row>
    <row r="84" spans="1:131" ht="26.25" customHeight="1" x14ac:dyDescent="0.2">
      <c r="A84" s="236">
        <v>17</v>
      </c>
      <c r="B84" s="972"/>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39"/>
      <c r="BF84" s="239"/>
      <c r="BG84" s="239"/>
      <c r="BH84" s="239"/>
      <c r="BI84" s="239"/>
      <c r="BJ84" s="239"/>
      <c r="BK84" s="239"/>
      <c r="BL84" s="239"/>
      <c r="BM84" s="239"/>
      <c r="BN84" s="239"/>
      <c r="BO84" s="239"/>
      <c r="BP84" s="239"/>
      <c r="BQ84" s="236">
        <v>78</v>
      </c>
      <c r="BR84" s="241"/>
      <c r="BS84" s="943"/>
      <c r="BT84" s="944"/>
      <c r="BU84" s="944"/>
      <c r="BV84" s="944"/>
      <c r="BW84" s="944"/>
      <c r="BX84" s="944"/>
      <c r="BY84" s="944"/>
      <c r="BZ84" s="944"/>
      <c r="CA84" s="944"/>
      <c r="CB84" s="944"/>
      <c r="CC84" s="944"/>
      <c r="CD84" s="944"/>
      <c r="CE84" s="944"/>
      <c r="CF84" s="944"/>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43"/>
      <c r="DW84" s="944"/>
      <c r="DX84" s="944"/>
      <c r="DY84" s="944"/>
      <c r="DZ84" s="945"/>
      <c r="EA84" s="228"/>
    </row>
    <row r="85" spans="1:131" ht="26.25" customHeight="1" x14ac:dyDescent="0.2">
      <c r="A85" s="236">
        <v>18</v>
      </c>
      <c r="B85" s="972"/>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39"/>
      <c r="BF85" s="239"/>
      <c r="BG85" s="239"/>
      <c r="BH85" s="239"/>
      <c r="BI85" s="239"/>
      <c r="BJ85" s="239"/>
      <c r="BK85" s="239"/>
      <c r="BL85" s="239"/>
      <c r="BM85" s="239"/>
      <c r="BN85" s="239"/>
      <c r="BO85" s="239"/>
      <c r="BP85" s="239"/>
      <c r="BQ85" s="236">
        <v>79</v>
      </c>
      <c r="BR85" s="241"/>
      <c r="BS85" s="943"/>
      <c r="BT85" s="944"/>
      <c r="BU85" s="944"/>
      <c r="BV85" s="944"/>
      <c r="BW85" s="944"/>
      <c r="BX85" s="944"/>
      <c r="BY85" s="944"/>
      <c r="BZ85" s="944"/>
      <c r="CA85" s="944"/>
      <c r="CB85" s="944"/>
      <c r="CC85" s="944"/>
      <c r="CD85" s="944"/>
      <c r="CE85" s="944"/>
      <c r="CF85" s="944"/>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43"/>
      <c r="DW85" s="944"/>
      <c r="DX85" s="944"/>
      <c r="DY85" s="944"/>
      <c r="DZ85" s="945"/>
      <c r="EA85" s="228"/>
    </row>
    <row r="86" spans="1:131" ht="26.25" customHeight="1" x14ac:dyDescent="0.2">
      <c r="A86" s="236">
        <v>19</v>
      </c>
      <c r="B86" s="972"/>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39"/>
      <c r="BF86" s="239"/>
      <c r="BG86" s="239"/>
      <c r="BH86" s="239"/>
      <c r="BI86" s="239"/>
      <c r="BJ86" s="239"/>
      <c r="BK86" s="239"/>
      <c r="BL86" s="239"/>
      <c r="BM86" s="239"/>
      <c r="BN86" s="239"/>
      <c r="BO86" s="239"/>
      <c r="BP86" s="239"/>
      <c r="BQ86" s="236">
        <v>80</v>
      </c>
      <c r="BR86" s="241"/>
      <c r="BS86" s="943"/>
      <c r="BT86" s="944"/>
      <c r="BU86" s="944"/>
      <c r="BV86" s="944"/>
      <c r="BW86" s="944"/>
      <c r="BX86" s="944"/>
      <c r="BY86" s="944"/>
      <c r="BZ86" s="944"/>
      <c r="CA86" s="944"/>
      <c r="CB86" s="944"/>
      <c r="CC86" s="944"/>
      <c r="CD86" s="944"/>
      <c r="CE86" s="944"/>
      <c r="CF86" s="944"/>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43"/>
      <c r="DW86" s="944"/>
      <c r="DX86" s="944"/>
      <c r="DY86" s="944"/>
      <c r="DZ86" s="945"/>
      <c r="EA86" s="228"/>
    </row>
    <row r="87" spans="1:131" ht="26.25" customHeight="1" x14ac:dyDescent="0.2">
      <c r="A87" s="242">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39"/>
      <c r="BF87" s="239"/>
      <c r="BG87" s="239"/>
      <c r="BH87" s="239"/>
      <c r="BI87" s="239"/>
      <c r="BJ87" s="239"/>
      <c r="BK87" s="239"/>
      <c r="BL87" s="239"/>
      <c r="BM87" s="239"/>
      <c r="BN87" s="239"/>
      <c r="BO87" s="239"/>
      <c r="BP87" s="239"/>
      <c r="BQ87" s="236">
        <v>81</v>
      </c>
      <c r="BR87" s="241"/>
      <c r="BS87" s="943"/>
      <c r="BT87" s="944"/>
      <c r="BU87" s="944"/>
      <c r="BV87" s="944"/>
      <c r="BW87" s="944"/>
      <c r="BX87" s="944"/>
      <c r="BY87" s="944"/>
      <c r="BZ87" s="944"/>
      <c r="CA87" s="944"/>
      <c r="CB87" s="944"/>
      <c r="CC87" s="944"/>
      <c r="CD87" s="944"/>
      <c r="CE87" s="944"/>
      <c r="CF87" s="944"/>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43"/>
      <c r="DW87" s="944"/>
      <c r="DX87" s="944"/>
      <c r="DY87" s="944"/>
      <c r="DZ87" s="945"/>
      <c r="EA87" s="228"/>
    </row>
    <row r="88" spans="1:131" ht="26.25" customHeight="1" thickBot="1" x14ac:dyDescent="0.25">
      <c r="A88" s="238" t="s">
        <v>376</v>
      </c>
      <c r="B88" s="935" t="s">
        <v>399</v>
      </c>
      <c r="C88" s="936"/>
      <c r="D88" s="936"/>
      <c r="E88" s="936"/>
      <c r="F88" s="936"/>
      <c r="G88" s="936"/>
      <c r="H88" s="936"/>
      <c r="I88" s="936"/>
      <c r="J88" s="936"/>
      <c r="K88" s="936"/>
      <c r="L88" s="936"/>
      <c r="M88" s="936"/>
      <c r="N88" s="936"/>
      <c r="O88" s="936"/>
      <c r="P88" s="946"/>
      <c r="Q88" s="960"/>
      <c r="R88" s="961"/>
      <c r="S88" s="961"/>
      <c r="T88" s="961"/>
      <c r="U88" s="961"/>
      <c r="V88" s="961"/>
      <c r="W88" s="961"/>
      <c r="X88" s="961"/>
      <c r="Y88" s="961"/>
      <c r="Z88" s="961"/>
      <c r="AA88" s="961"/>
      <c r="AB88" s="961"/>
      <c r="AC88" s="961"/>
      <c r="AD88" s="961"/>
      <c r="AE88" s="961"/>
      <c r="AF88" s="957">
        <v>14560</v>
      </c>
      <c r="AG88" s="957"/>
      <c r="AH88" s="957"/>
      <c r="AI88" s="957"/>
      <c r="AJ88" s="957"/>
      <c r="AK88" s="961"/>
      <c r="AL88" s="961"/>
      <c r="AM88" s="961"/>
      <c r="AN88" s="961"/>
      <c r="AO88" s="961"/>
      <c r="AP88" s="957" t="s">
        <v>563</v>
      </c>
      <c r="AQ88" s="957"/>
      <c r="AR88" s="957"/>
      <c r="AS88" s="957"/>
      <c r="AT88" s="957"/>
      <c r="AU88" s="957" t="s">
        <v>563</v>
      </c>
      <c r="AV88" s="957"/>
      <c r="AW88" s="957"/>
      <c r="AX88" s="957"/>
      <c r="AY88" s="957"/>
      <c r="AZ88" s="958"/>
      <c r="BA88" s="958"/>
      <c r="BB88" s="958"/>
      <c r="BC88" s="958"/>
      <c r="BD88" s="959"/>
      <c r="BE88" s="239"/>
      <c r="BF88" s="239"/>
      <c r="BG88" s="239"/>
      <c r="BH88" s="239"/>
      <c r="BI88" s="239"/>
      <c r="BJ88" s="239"/>
      <c r="BK88" s="239"/>
      <c r="BL88" s="239"/>
      <c r="BM88" s="239"/>
      <c r="BN88" s="239"/>
      <c r="BO88" s="239"/>
      <c r="BP88" s="239"/>
      <c r="BQ88" s="236">
        <v>82</v>
      </c>
      <c r="BR88" s="241"/>
      <c r="BS88" s="943"/>
      <c r="BT88" s="944"/>
      <c r="BU88" s="944"/>
      <c r="BV88" s="944"/>
      <c r="BW88" s="944"/>
      <c r="BX88" s="944"/>
      <c r="BY88" s="944"/>
      <c r="BZ88" s="944"/>
      <c r="CA88" s="944"/>
      <c r="CB88" s="944"/>
      <c r="CC88" s="944"/>
      <c r="CD88" s="944"/>
      <c r="CE88" s="944"/>
      <c r="CF88" s="944"/>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43"/>
      <c r="DW88" s="944"/>
      <c r="DX88" s="944"/>
      <c r="DY88" s="944"/>
      <c r="DZ88" s="945"/>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43"/>
      <c r="BT89" s="944"/>
      <c r="BU89" s="944"/>
      <c r="BV89" s="944"/>
      <c r="BW89" s="944"/>
      <c r="BX89" s="944"/>
      <c r="BY89" s="944"/>
      <c r="BZ89" s="944"/>
      <c r="CA89" s="944"/>
      <c r="CB89" s="944"/>
      <c r="CC89" s="944"/>
      <c r="CD89" s="944"/>
      <c r="CE89" s="944"/>
      <c r="CF89" s="944"/>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43"/>
      <c r="DW89" s="944"/>
      <c r="DX89" s="944"/>
      <c r="DY89" s="944"/>
      <c r="DZ89" s="945"/>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43"/>
      <c r="BT90" s="944"/>
      <c r="BU90" s="944"/>
      <c r="BV90" s="944"/>
      <c r="BW90" s="944"/>
      <c r="BX90" s="944"/>
      <c r="BY90" s="944"/>
      <c r="BZ90" s="944"/>
      <c r="CA90" s="944"/>
      <c r="CB90" s="944"/>
      <c r="CC90" s="944"/>
      <c r="CD90" s="944"/>
      <c r="CE90" s="944"/>
      <c r="CF90" s="944"/>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43"/>
      <c r="DW90" s="944"/>
      <c r="DX90" s="944"/>
      <c r="DY90" s="944"/>
      <c r="DZ90" s="945"/>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43"/>
      <c r="BT91" s="944"/>
      <c r="BU91" s="944"/>
      <c r="BV91" s="944"/>
      <c r="BW91" s="944"/>
      <c r="BX91" s="944"/>
      <c r="BY91" s="944"/>
      <c r="BZ91" s="944"/>
      <c r="CA91" s="944"/>
      <c r="CB91" s="944"/>
      <c r="CC91" s="944"/>
      <c r="CD91" s="944"/>
      <c r="CE91" s="944"/>
      <c r="CF91" s="944"/>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43"/>
      <c r="DW91" s="944"/>
      <c r="DX91" s="944"/>
      <c r="DY91" s="944"/>
      <c r="DZ91" s="945"/>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43"/>
      <c r="BT92" s="944"/>
      <c r="BU92" s="944"/>
      <c r="BV92" s="944"/>
      <c r="BW92" s="944"/>
      <c r="BX92" s="944"/>
      <c r="BY92" s="944"/>
      <c r="BZ92" s="944"/>
      <c r="CA92" s="944"/>
      <c r="CB92" s="944"/>
      <c r="CC92" s="944"/>
      <c r="CD92" s="944"/>
      <c r="CE92" s="944"/>
      <c r="CF92" s="944"/>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43"/>
      <c r="DW92" s="944"/>
      <c r="DX92" s="944"/>
      <c r="DY92" s="944"/>
      <c r="DZ92" s="945"/>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43"/>
      <c r="BT93" s="944"/>
      <c r="BU93" s="944"/>
      <c r="BV93" s="944"/>
      <c r="BW93" s="944"/>
      <c r="BX93" s="944"/>
      <c r="BY93" s="944"/>
      <c r="BZ93" s="944"/>
      <c r="CA93" s="944"/>
      <c r="CB93" s="944"/>
      <c r="CC93" s="944"/>
      <c r="CD93" s="944"/>
      <c r="CE93" s="944"/>
      <c r="CF93" s="944"/>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43"/>
      <c r="DW93" s="944"/>
      <c r="DX93" s="944"/>
      <c r="DY93" s="944"/>
      <c r="DZ93" s="945"/>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43"/>
      <c r="BT94" s="944"/>
      <c r="BU94" s="944"/>
      <c r="BV94" s="944"/>
      <c r="BW94" s="944"/>
      <c r="BX94" s="944"/>
      <c r="BY94" s="944"/>
      <c r="BZ94" s="944"/>
      <c r="CA94" s="944"/>
      <c r="CB94" s="944"/>
      <c r="CC94" s="944"/>
      <c r="CD94" s="944"/>
      <c r="CE94" s="944"/>
      <c r="CF94" s="944"/>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43"/>
      <c r="DW94" s="944"/>
      <c r="DX94" s="944"/>
      <c r="DY94" s="944"/>
      <c r="DZ94" s="945"/>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43"/>
      <c r="BT95" s="944"/>
      <c r="BU95" s="944"/>
      <c r="BV95" s="944"/>
      <c r="BW95" s="944"/>
      <c r="BX95" s="944"/>
      <c r="BY95" s="944"/>
      <c r="BZ95" s="944"/>
      <c r="CA95" s="944"/>
      <c r="CB95" s="944"/>
      <c r="CC95" s="944"/>
      <c r="CD95" s="944"/>
      <c r="CE95" s="944"/>
      <c r="CF95" s="944"/>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43"/>
      <c r="DW95" s="944"/>
      <c r="DX95" s="944"/>
      <c r="DY95" s="944"/>
      <c r="DZ95" s="945"/>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43"/>
      <c r="BT96" s="944"/>
      <c r="BU96" s="944"/>
      <c r="BV96" s="944"/>
      <c r="BW96" s="944"/>
      <c r="BX96" s="944"/>
      <c r="BY96" s="944"/>
      <c r="BZ96" s="944"/>
      <c r="CA96" s="944"/>
      <c r="CB96" s="944"/>
      <c r="CC96" s="944"/>
      <c r="CD96" s="944"/>
      <c r="CE96" s="944"/>
      <c r="CF96" s="944"/>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43"/>
      <c r="DW96" s="944"/>
      <c r="DX96" s="944"/>
      <c r="DY96" s="944"/>
      <c r="DZ96" s="945"/>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43"/>
      <c r="BT97" s="944"/>
      <c r="BU97" s="944"/>
      <c r="BV97" s="944"/>
      <c r="BW97" s="944"/>
      <c r="BX97" s="944"/>
      <c r="BY97" s="944"/>
      <c r="BZ97" s="944"/>
      <c r="CA97" s="944"/>
      <c r="CB97" s="944"/>
      <c r="CC97" s="944"/>
      <c r="CD97" s="944"/>
      <c r="CE97" s="944"/>
      <c r="CF97" s="944"/>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43"/>
      <c r="DW97" s="944"/>
      <c r="DX97" s="944"/>
      <c r="DY97" s="944"/>
      <c r="DZ97" s="945"/>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43"/>
      <c r="BT98" s="944"/>
      <c r="BU98" s="944"/>
      <c r="BV98" s="944"/>
      <c r="BW98" s="944"/>
      <c r="BX98" s="944"/>
      <c r="BY98" s="944"/>
      <c r="BZ98" s="944"/>
      <c r="CA98" s="944"/>
      <c r="CB98" s="944"/>
      <c r="CC98" s="944"/>
      <c r="CD98" s="944"/>
      <c r="CE98" s="944"/>
      <c r="CF98" s="944"/>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43"/>
      <c r="DW98" s="944"/>
      <c r="DX98" s="944"/>
      <c r="DY98" s="944"/>
      <c r="DZ98" s="945"/>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43"/>
      <c r="BT99" s="944"/>
      <c r="BU99" s="944"/>
      <c r="BV99" s="944"/>
      <c r="BW99" s="944"/>
      <c r="BX99" s="944"/>
      <c r="BY99" s="944"/>
      <c r="BZ99" s="944"/>
      <c r="CA99" s="944"/>
      <c r="CB99" s="944"/>
      <c r="CC99" s="944"/>
      <c r="CD99" s="944"/>
      <c r="CE99" s="944"/>
      <c r="CF99" s="944"/>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43"/>
      <c r="DW99" s="944"/>
      <c r="DX99" s="944"/>
      <c r="DY99" s="944"/>
      <c r="DZ99" s="945"/>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43"/>
      <c r="BT100" s="944"/>
      <c r="BU100" s="944"/>
      <c r="BV100" s="944"/>
      <c r="BW100" s="944"/>
      <c r="BX100" s="944"/>
      <c r="BY100" s="944"/>
      <c r="BZ100" s="944"/>
      <c r="CA100" s="944"/>
      <c r="CB100" s="944"/>
      <c r="CC100" s="944"/>
      <c r="CD100" s="944"/>
      <c r="CE100" s="944"/>
      <c r="CF100" s="944"/>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43"/>
      <c r="DW100" s="944"/>
      <c r="DX100" s="944"/>
      <c r="DY100" s="944"/>
      <c r="DZ100" s="945"/>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43"/>
      <c r="BT101" s="944"/>
      <c r="BU101" s="944"/>
      <c r="BV101" s="944"/>
      <c r="BW101" s="944"/>
      <c r="BX101" s="944"/>
      <c r="BY101" s="944"/>
      <c r="BZ101" s="944"/>
      <c r="CA101" s="944"/>
      <c r="CB101" s="944"/>
      <c r="CC101" s="944"/>
      <c r="CD101" s="944"/>
      <c r="CE101" s="944"/>
      <c r="CF101" s="944"/>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43"/>
      <c r="DW101" s="944"/>
      <c r="DX101" s="944"/>
      <c r="DY101" s="944"/>
      <c r="DZ101" s="945"/>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376</v>
      </c>
      <c r="BR102" s="935" t="s">
        <v>400</v>
      </c>
      <c r="BS102" s="936"/>
      <c r="BT102" s="936"/>
      <c r="BU102" s="936"/>
      <c r="BV102" s="936"/>
      <c r="BW102" s="936"/>
      <c r="BX102" s="936"/>
      <c r="BY102" s="936"/>
      <c r="BZ102" s="936"/>
      <c r="CA102" s="936"/>
      <c r="CB102" s="936"/>
      <c r="CC102" s="936"/>
      <c r="CD102" s="936"/>
      <c r="CE102" s="936"/>
      <c r="CF102" s="936"/>
      <c r="CG102" s="946"/>
      <c r="CH102" s="947"/>
      <c r="CI102" s="948"/>
      <c r="CJ102" s="948"/>
      <c r="CK102" s="948"/>
      <c r="CL102" s="949"/>
      <c r="CM102" s="947"/>
      <c r="CN102" s="948"/>
      <c r="CO102" s="948"/>
      <c r="CP102" s="948"/>
      <c r="CQ102" s="949"/>
      <c r="CR102" s="950">
        <v>21</v>
      </c>
      <c r="CS102" s="951"/>
      <c r="CT102" s="951"/>
      <c r="CU102" s="951"/>
      <c r="CV102" s="952"/>
      <c r="CW102" s="950">
        <v>9</v>
      </c>
      <c r="CX102" s="951"/>
      <c r="CY102" s="951"/>
      <c r="CZ102" s="951"/>
      <c r="DA102" s="952"/>
      <c r="DB102" s="950" t="s">
        <v>554</v>
      </c>
      <c r="DC102" s="951"/>
      <c r="DD102" s="951"/>
      <c r="DE102" s="951"/>
      <c r="DF102" s="952"/>
      <c r="DG102" s="950" t="s">
        <v>563</v>
      </c>
      <c r="DH102" s="951"/>
      <c r="DI102" s="951"/>
      <c r="DJ102" s="951"/>
      <c r="DK102" s="952"/>
      <c r="DL102" s="950" t="s">
        <v>554</v>
      </c>
      <c r="DM102" s="951"/>
      <c r="DN102" s="951"/>
      <c r="DO102" s="951"/>
      <c r="DP102" s="952"/>
      <c r="DQ102" s="950" t="s">
        <v>563</v>
      </c>
      <c r="DR102" s="951"/>
      <c r="DS102" s="951"/>
      <c r="DT102" s="951"/>
      <c r="DU102" s="952"/>
      <c r="DV102" s="935"/>
      <c r="DW102" s="936"/>
      <c r="DX102" s="936"/>
      <c r="DY102" s="936"/>
      <c r="DZ102" s="937"/>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38" t="s">
        <v>401</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39" t="s">
        <v>402</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403</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404</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40" t="s">
        <v>405</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406</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28" customFormat="1" ht="26.25" customHeight="1" x14ac:dyDescent="0.2">
      <c r="A109" s="89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6" t="s">
        <v>408</v>
      </c>
      <c r="AB109" s="894"/>
      <c r="AC109" s="894"/>
      <c r="AD109" s="894"/>
      <c r="AE109" s="895"/>
      <c r="AF109" s="896" t="s">
        <v>409</v>
      </c>
      <c r="AG109" s="894"/>
      <c r="AH109" s="894"/>
      <c r="AI109" s="894"/>
      <c r="AJ109" s="895"/>
      <c r="AK109" s="896" t="s">
        <v>294</v>
      </c>
      <c r="AL109" s="894"/>
      <c r="AM109" s="894"/>
      <c r="AN109" s="894"/>
      <c r="AO109" s="895"/>
      <c r="AP109" s="896" t="s">
        <v>410</v>
      </c>
      <c r="AQ109" s="894"/>
      <c r="AR109" s="894"/>
      <c r="AS109" s="894"/>
      <c r="AT109" s="927"/>
      <c r="AU109" s="89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6" t="s">
        <v>408</v>
      </c>
      <c r="BR109" s="894"/>
      <c r="BS109" s="894"/>
      <c r="BT109" s="894"/>
      <c r="BU109" s="895"/>
      <c r="BV109" s="896" t="s">
        <v>409</v>
      </c>
      <c r="BW109" s="894"/>
      <c r="BX109" s="894"/>
      <c r="BY109" s="894"/>
      <c r="BZ109" s="895"/>
      <c r="CA109" s="896" t="s">
        <v>294</v>
      </c>
      <c r="CB109" s="894"/>
      <c r="CC109" s="894"/>
      <c r="CD109" s="894"/>
      <c r="CE109" s="895"/>
      <c r="CF109" s="934" t="s">
        <v>410</v>
      </c>
      <c r="CG109" s="934"/>
      <c r="CH109" s="934"/>
      <c r="CI109" s="934"/>
      <c r="CJ109" s="934"/>
      <c r="CK109" s="896"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6" t="s">
        <v>408</v>
      </c>
      <c r="DH109" s="894"/>
      <c r="DI109" s="894"/>
      <c r="DJ109" s="894"/>
      <c r="DK109" s="895"/>
      <c r="DL109" s="896" t="s">
        <v>409</v>
      </c>
      <c r="DM109" s="894"/>
      <c r="DN109" s="894"/>
      <c r="DO109" s="894"/>
      <c r="DP109" s="895"/>
      <c r="DQ109" s="896" t="s">
        <v>294</v>
      </c>
      <c r="DR109" s="894"/>
      <c r="DS109" s="894"/>
      <c r="DT109" s="894"/>
      <c r="DU109" s="895"/>
      <c r="DV109" s="896" t="s">
        <v>410</v>
      </c>
      <c r="DW109" s="894"/>
      <c r="DX109" s="894"/>
      <c r="DY109" s="894"/>
      <c r="DZ109" s="927"/>
    </row>
    <row r="110" spans="1:131" s="228" customFormat="1" ht="26.25" customHeight="1" x14ac:dyDescent="0.2">
      <c r="A110" s="805" t="s">
        <v>412</v>
      </c>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6"/>
      <c r="Y110" s="806"/>
      <c r="Z110" s="807"/>
      <c r="AA110" s="886">
        <v>5574636</v>
      </c>
      <c r="AB110" s="887"/>
      <c r="AC110" s="887"/>
      <c r="AD110" s="887"/>
      <c r="AE110" s="888"/>
      <c r="AF110" s="889">
        <v>5404954</v>
      </c>
      <c r="AG110" s="887"/>
      <c r="AH110" s="887"/>
      <c r="AI110" s="887"/>
      <c r="AJ110" s="888"/>
      <c r="AK110" s="889">
        <v>4852657</v>
      </c>
      <c r="AL110" s="887"/>
      <c r="AM110" s="887"/>
      <c r="AN110" s="887"/>
      <c r="AO110" s="888"/>
      <c r="AP110" s="890">
        <v>18.399999999999999</v>
      </c>
      <c r="AQ110" s="891"/>
      <c r="AR110" s="891"/>
      <c r="AS110" s="891"/>
      <c r="AT110" s="892"/>
      <c r="AU110" s="928" t="s">
        <v>69</v>
      </c>
      <c r="AV110" s="929"/>
      <c r="AW110" s="929"/>
      <c r="AX110" s="929"/>
      <c r="AY110" s="929"/>
      <c r="AZ110" s="858" t="s">
        <v>413</v>
      </c>
      <c r="BA110" s="806"/>
      <c r="BB110" s="806"/>
      <c r="BC110" s="806"/>
      <c r="BD110" s="806"/>
      <c r="BE110" s="806"/>
      <c r="BF110" s="806"/>
      <c r="BG110" s="806"/>
      <c r="BH110" s="806"/>
      <c r="BI110" s="806"/>
      <c r="BJ110" s="806"/>
      <c r="BK110" s="806"/>
      <c r="BL110" s="806"/>
      <c r="BM110" s="806"/>
      <c r="BN110" s="806"/>
      <c r="BO110" s="806"/>
      <c r="BP110" s="807"/>
      <c r="BQ110" s="859">
        <v>24317445</v>
      </c>
      <c r="BR110" s="840"/>
      <c r="BS110" s="840"/>
      <c r="BT110" s="840"/>
      <c r="BU110" s="840"/>
      <c r="BV110" s="840">
        <v>21841125</v>
      </c>
      <c r="BW110" s="840"/>
      <c r="BX110" s="840"/>
      <c r="BY110" s="840"/>
      <c r="BZ110" s="840"/>
      <c r="CA110" s="840">
        <v>22210935</v>
      </c>
      <c r="CB110" s="840"/>
      <c r="CC110" s="840"/>
      <c r="CD110" s="840"/>
      <c r="CE110" s="840"/>
      <c r="CF110" s="864">
        <v>84.1</v>
      </c>
      <c r="CG110" s="865"/>
      <c r="CH110" s="865"/>
      <c r="CI110" s="865"/>
      <c r="CJ110" s="865"/>
      <c r="CK110" s="924" t="s">
        <v>414</v>
      </c>
      <c r="CL110" s="817"/>
      <c r="CM110" s="858" t="s">
        <v>415</v>
      </c>
      <c r="CN110" s="806"/>
      <c r="CO110" s="806"/>
      <c r="CP110" s="806"/>
      <c r="CQ110" s="806"/>
      <c r="CR110" s="806"/>
      <c r="CS110" s="806"/>
      <c r="CT110" s="806"/>
      <c r="CU110" s="806"/>
      <c r="CV110" s="806"/>
      <c r="CW110" s="806"/>
      <c r="CX110" s="806"/>
      <c r="CY110" s="806"/>
      <c r="CZ110" s="806"/>
      <c r="DA110" s="806"/>
      <c r="DB110" s="806"/>
      <c r="DC110" s="806"/>
      <c r="DD110" s="806"/>
      <c r="DE110" s="806"/>
      <c r="DF110" s="807"/>
      <c r="DG110" s="859" t="s">
        <v>122</v>
      </c>
      <c r="DH110" s="840"/>
      <c r="DI110" s="840"/>
      <c r="DJ110" s="840"/>
      <c r="DK110" s="840"/>
      <c r="DL110" s="840" t="s">
        <v>122</v>
      </c>
      <c r="DM110" s="840"/>
      <c r="DN110" s="840"/>
      <c r="DO110" s="840"/>
      <c r="DP110" s="840"/>
      <c r="DQ110" s="840" t="s">
        <v>122</v>
      </c>
      <c r="DR110" s="840"/>
      <c r="DS110" s="840"/>
      <c r="DT110" s="840"/>
      <c r="DU110" s="840"/>
      <c r="DV110" s="841" t="s">
        <v>122</v>
      </c>
      <c r="DW110" s="841"/>
      <c r="DX110" s="841"/>
      <c r="DY110" s="841"/>
      <c r="DZ110" s="842"/>
    </row>
    <row r="111" spans="1:131" s="228" customFormat="1" ht="26.25" customHeight="1" x14ac:dyDescent="0.2">
      <c r="A111" s="772" t="s">
        <v>416</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923"/>
      <c r="AA111" s="916" t="s">
        <v>122</v>
      </c>
      <c r="AB111" s="917"/>
      <c r="AC111" s="917"/>
      <c r="AD111" s="917"/>
      <c r="AE111" s="918"/>
      <c r="AF111" s="919" t="s">
        <v>122</v>
      </c>
      <c r="AG111" s="917"/>
      <c r="AH111" s="917"/>
      <c r="AI111" s="917"/>
      <c r="AJ111" s="918"/>
      <c r="AK111" s="919" t="s">
        <v>122</v>
      </c>
      <c r="AL111" s="917"/>
      <c r="AM111" s="917"/>
      <c r="AN111" s="917"/>
      <c r="AO111" s="918"/>
      <c r="AP111" s="920" t="s">
        <v>122</v>
      </c>
      <c r="AQ111" s="921"/>
      <c r="AR111" s="921"/>
      <c r="AS111" s="921"/>
      <c r="AT111" s="922"/>
      <c r="AU111" s="930"/>
      <c r="AV111" s="931"/>
      <c r="AW111" s="931"/>
      <c r="AX111" s="931"/>
      <c r="AY111" s="931"/>
      <c r="AZ111" s="813" t="s">
        <v>417</v>
      </c>
      <c r="BA111" s="750"/>
      <c r="BB111" s="750"/>
      <c r="BC111" s="750"/>
      <c r="BD111" s="750"/>
      <c r="BE111" s="750"/>
      <c r="BF111" s="750"/>
      <c r="BG111" s="750"/>
      <c r="BH111" s="750"/>
      <c r="BI111" s="750"/>
      <c r="BJ111" s="750"/>
      <c r="BK111" s="750"/>
      <c r="BL111" s="750"/>
      <c r="BM111" s="750"/>
      <c r="BN111" s="750"/>
      <c r="BO111" s="750"/>
      <c r="BP111" s="751"/>
      <c r="BQ111" s="814">
        <v>417136</v>
      </c>
      <c r="BR111" s="815"/>
      <c r="BS111" s="815"/>
      <c r="BT111" s="815"/>
      <c r="BU111" s="815"/>
      <c r="BV111" s="815">
        <v>585924</v>
      </c>
      <c r="BW111" s="815"/>
      <c r="BX111" s="815"/>
      <c r="BY111" s="815"/>
      <c r="BZ111" s="815"/>
      <c r="CA111" s="815">
        <v>497473</v>
      </c>
      <c r="CB111" s="815"/>
      <c r="CC111" s="815"/>
      <c r="CD111" s="815"/>
      <c r="CE111" s="815"/>
      <c r="CF111" s="873">
        <v>1.9</v>
      </c>
      <c r="CG111" s="874"/>
      <c r="CH111" s="874"/>
      <c r="CI111" s="874"/>
      <c r="CJ111" s="874"/>
      <c r="CK111" s="925"/>
      <c r="CL111" s="819"/>
      <c r="CM111" s="813" t="s">
        <v>418</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4" t="s">
        <v>122</v>
      </c>
      <c r="DH111" s="815"/>
      <c r="DI111" s="815"/>
      <c r="DJ111" s="815"/>
      <c r="DK111" s="815"/>
      <c r="DL111" s="815" t="s">
        <v>122</v>
      </c>
      <c r="DM111" s="815"/>
      <c r="DN111" s="815"/>
      <c r="DO111" s="815"/>
      <c r="DP111" s="815"/>
      <c r="DQ111" s="815" t="s">
        <v>122</v>
      </c>
      <c r="DR111" s="815"/>
      <c r="DS111" s="815"/>
      <c r="DT111" s="815"/>
      <c r="DU111" s="815"/>
      <c r="DV111" s="792" t="s">
        <v>122</v>
      </c>
      <c r="DW111" s="792"/>
      <c r="DX111" s="792"/>
      <c r="DY111" s="792"/>
      <c r="DZ111" s="793"/>
    </row>
    <row r="112" spans="1:131" s="228" customFormat="1" ht="26.25" customHeight="1" x14ac:dyDescent="0.2">
      <c r="A112" s="910" t="s">
        <v>419</v>
      </c>
      <c r="B112" s="911"/>
      <c r="C112" s="750" t="s">
        <v>420</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77" t="s">
        <v>122</v>
      </c>
      <c r="AB112" s="778"/>
      <c r="AC112" s="778"/>
      <c r="AD112" s="778"/>
      <c r="AE112" s="779"/>
      <c r="AF112" s="780" t="s">
        <v>122</v>
      </c>
      <c r="AG112" s="778"/>
      <c r="AH112" s="778"/>
      <c r="AI112" s="778"/>
      <c r="AJ112" s="779"/>
      <c r="AK112" s="780" t="s">
        <v>122</v>
      </c>
      <c r="AL112" s="778"/>
      <c r="AM112" s="778"/>
      <c r="AN112" s="778"/>
      <c r="AO112" s="779"/>
      <c r="AP112" s="822" t="s">
        <v>122</v>
      </c>
      <c r="AQ112" s="823"/>
      <c r="AR112" s="823"/>
      <c r="AS112" s="823"/>
      <c r="AT112" s="824"/>
      <c r="AU112" s="930"/>
      <c r="AV112" s="931"/>
      <c r="AW112" s="931"/>
      <c r="AX112" s="931"/>
      <c r="AY112" s="931"/>
      <c r="AZ112" s="813" t="s">
        <v>421</v>
      </c>
      <c r="BA112" s="750"/>
      <c r="BB112" s="750"/>
      <c r="BC112" s="750"/>
      <c r="BD112" s="750"/>
      <c r="BE112" s="750"/>
      <c r="BF112" s="750"/>
      <c r="BG112" s="750"/>
      <c r="BH112" s="750"/>
      <c r="BI112" s="750"/>
      <c r="BJ112" s="750"/>
      <c r="BK112" s="750"/>
      <c r="BL112" s="750"/>
      <c r="BM112" s="750"/>
      <c r="BN112" s="750"/>
      <c r="BO112" s="750"/>
      <c r="BP112" s="751"/>
      <c r="BQ112" s="814">
        <v>9722286</v>
      </c>
      <c r="BR112" s="815"/>
      <c r="BS112" s="815"/>
      <c r="BT112" s="815"/>
      <c r="BU112" s="815"/>
      <c r="BV112" s="815">
        <v>9693747</v>
      </c>
      <c r="BW112" s="815"/>
      <c r="BX112" s="815"/>
      <c r="BY112" s="815"/>
      <c r="BZ112" s="815"/>
      <c r="CA112" s="815">
        <v>9093806</v>
      </c>
      <c r="CB112" s="815"/>
      <c r="CC112" s="815"/>
      <c r="CD112" s="815"/>
      <c r="CE112" s="815"/>
      <c r="CF112" s="873">
        <v>34.4</v>
      </c>
      <c r="CG112" s="874"/>
      <c r="CH112" s="874"/>
      <c r="CI112" s="874"/>
      <c r="CJ112" s="874"/>
      <c r="CK112" s="925"/>
      <c r="CL112" s="819"/>
      <c r="CM112" s="813" t="s">
        <v>422</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4" t="s">
        <v>122</v>
      </c>
      <c r="DH112" s="815"/>
      <c r="DI112" s="815"/>
      <c r="DJ112" s="815"/>
      <c r="DK112" s="815"/>
      <c r="DL112" s="815" t="s">
        <v>122</v>
      </c>
      <c r="DM112" s="815"/>
      <c r="DN112" s="815"/>
      <c r="DO112" s="815"/>
      <c r="DP112" s="815"/>
      <c r="DQ112" s="815" t="s">
        <v>122</v>
      </c>
      <c r="DR112" s="815"/>
      <c r="DS112" s="815"/>
      <c r="DT112" s="815"/>
      <c r="DU112" s="815"/>
      <c r="DV112" s="792" t="s">
        <v>122</v>
      </c>
      <c r="DW112" s="792"/>
      <c r="DX112" s="792"/>
      <c r="DY112" s="792"/>
      <c r="DZ112" s="793"/>
    </row>
    <row r="113" spans="1:130" s="228" customFormat="1" ht="26.25" customHeight="1" x14ac:dyDescent="0.2">
      <c r="A113" s="912"/>
      <c r="B113" s="913"/>
      <c r="C113" s="750" t="s">
        <v>423</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916">
        <v>593017</v>
      </c>
      <c r="AB113" s="917"/>
      <c r="AC113" s="917"/>
      <c r="AD113" s="917"/>
      <c r="AE113" s="918"/>
      <c r="AF113" s="919">
        <v>578762</v>
      </c>
      <c r="AG113" s="917"/>
      <c r="AH113" s="917"/>
      <c r="AI113" s="917"/>
      <c r="AJ113" s="918"/>
      <c r="AK113" s="919">
        <v>638529</v>
      </c>
      <c r="AL113" s="917"/>
      <c r="AM113" s="917"/>
      <c r="AN113" s="917"/>
      <c r="AO113" s="918"/>
      <c r="AP113" s="920">
        <v>2.4</v>
      </c>
      <c r="AQ113" s="921"/>
      <c r="AR113" s="921"/>
      <c r="AS113" s="921"/>
      <c r="AT113" s="922"/>
      <c r="AU113" s="930"/>
      <c r="AV113" s="931"/>
      <c r="AW113" s="931"/>
      <c r="AX113" s="931"/>
      <c r="AY113" s="931"/>
      <c r="AZ113" s="813" t="s">
        <v>424</v>
      </c>
      <c r="BA113" s="750"/>
      <c r="BB113" s="750"/>
      <c r="BC113" s="750"/>
      <c r="BD113" s="750"/>
      <c r="BE113" s="750"/>
      <c r="BF113" s="750"/>
      <c r="BG113" s="750"/>
      <c r="BH113" s="750"/>
      <c r="BI113" s="750"/>
      <c r="BJ113" s="750"/>
      <c r="BK113" s="750"/>
      <c r="BL113" s="750"/>
      <c r="BM113" s="750"/>
      <c r="BN113" s="750"/>
      <c r="BO113" s="750"/>
      <c r="BP113" s="751"/>
      <c r="BQ113" s="814" t="s">
        <v>122</v>
      </c>
      <c r="BR113" s="815"/>
      <c r="BS113" s="815"/>
      <c r="BT113" s="815"/>
      <c r="BU113" s="815"/>
      <c r="BV113" s="815" t="s">
        <v>122</v>
      </c>
      <c r="BW113" s="815"/>
      <c r="BX113" s="815"/>
      <c r="BY113" s="815"/>
      <c r="BZ113" s="815"/>
      <c r="CA113" s="815" t="s">
        <v>122</v>
      </c>
      <c r="CB113" s="815"/>
      <c r="CC113" s="815"/>
      <c r="CD113" s="815"/>
      <c r="CE113" s="815"/>
      <c r="CF113" s="873" t="s">
        <v>122</v>
      </c>
      <c r="CG113" s="874"/>
      <c r="CH113" s="874"/>
      <c r="CI113" s="874"/>
      <c r="CJ113" s="874"/>
      <c r="CK113" s="925"/>
      <c r="CL113" s="819"/>
      <c r="CM113" s="813" t="s">
        <v>425</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77" t="s">
        <v>122</v>
      </c>
      <c r="DH113" s="778"/>
      <c r="DI113" s="778"/>
      <c r="DJ113" s="778"/>
      <c r="DK113" s="779"/>
      <c r="DL113" s="780" t="s">
        <v>122</v>
      </c>
      <c r="DM113" s="778"/>
      <c r="DN113" s="778"/>
      <c r="DO113" s="778"/>
      <c r="DP113" s="779"/>
      <c r="DQ113" s="780" t="s">
        <v>122</v>
      </c>
      <c r="DR113" s="778"/>
      <c r="DS113" s="778"/>
      <c r="DT113" s="778"/>
      <c r="DU113" s="779"/>
      <c r="DV113" s="822" t="s">
        <v>122</v>
      </c>
      <c r="DW113" s="823"/>
      <c r="DX113" s="823"/>
      <c r="DY113" s="823"/>
      <c r="DZ113" s="824"/>
    </row>
    <row r="114" spans="1:130" s="228" customFormat="1" ht="26.25" customHeight="1" x14ac:dyDescent="0.2">
      <c r="A114" s="912"/>
      <c r="B114" s="913"/>
      <c r="C114" s="750" t="s">
        <v>426</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77" t="s">
        <v>122</v>
      </c>
      <c r="AB114" s="778"/>
      <c r="AC114" s="778"/>
      <c r="AD114" s="778"/>
      <c r="AE114" s="779"/>
      <c r="AF114" s="780" t="s">
        <v>122</v>
      </c>
      <c r="AG114" s="778"/>
      <c r="AH114" s="778"/>
      <c r="AI114" s="778"/>
      <c r="AJ114" s="779"/>
      <c r="AK114" s="780" t="s">
        <v>122</v>
      </c>
      <c r="AL114" s="778"/>
      <c r="AM114" s="778"/>
      <c r="AN114" s="778"/>
      <c r="AO114" s="779"/>
      <c r="AP114" s="822" t="s">
        <v>122</v>
      </c>
      <c r="AQ114" s="823"/>
      <c r="AR114" s="823"/>
      <c r="AS114" s="823"/>
      <c r="AT114" s="824"/>
      <c r="AU114" s="930"/>
      <c r="AV114" s="931"/>
      <c r="AW114" s="931"/>
      <c r="AX114" s="931"/>
      <c r="AY114" s="931"/>
      <c r="AZ114" s="813" t="s">
        <v>427</v>
      </c>
      <c r="BA114" s="750"/>
      <c r="BB114" s="750"/>
      <c r="BC114" s="750"/>
      <c r="BD114" s="750"/>
      <c r="BE114" s="750"/>
      <c r="BF114" s="750"/>
      <c r="BG114" s="750"/>
      <c r="BH114" s="750"/>
      <c r="BI114" s="750"/>
      <c r="BJ114" s="750"/>
      <c r="BK114" s="750"/>
      <c r="BL114" s="750"/>
      <c r="BM114" s="750"/>
      <c r="BN114" s="750"/>
      <c r="BO114" s="750"/>
      <c r="BP114" s="751"/>
      <c r="BQ114" s="814">
        <v>6749208</v>
      </c>
      <c r="BR114" s="815"/>
      <c r="BS114" s="815"/>
      <c r="BT114" s="815"/>
      <c r="BU114" s="815"/>
      <c r="BV114" s="815">
        <v>6638527</v>
      </c>
      <c r="BW114" s="815"/>
      <c r="BX114" s="815"/>
      <c r="BY114" s="815"/>
      <c r="BZ114" s="815"/>
      <c r="CA114" s="815">
        <v>6588911</v>
      </c>
      <c r="CB114" s="815"/>
      <c r="CC114" s="815"/>
      <c r="CD114" s="815"/>
      <c r="CE114" s="815"/>
      <c r="CF114" s="873">
        <v>24.9</v>
      </c>
      <c r="CG114" s="874"/>
      <c r="CH114" s="874"/>
      <c r="CI114" s="874"/>
      <c r="CJ114" s="874"/>
      <c r="CK114" s="925"/>
      <c r="CL114" s="819"/>
      <c r="CM114" s="813" t="s">
        <v>428</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77" t="s">
        <v>122</v>
      </c>
      <c r="DH114" s="778"/>
      <c r="DI114" s="778"/>
      <c r="DJ114" s="778"/>
      <c r="DK114" s="779"/>
      <c r="DL114" s="780" t="s">
        <v>122</v>
      </c>
      <c r="DM114" s="778"/>
      <c r="DN114" s="778"/>
      <c r="DO114" s="778"/>
      <c r="DP114" s="779"/>
      <c r="DQ114" s="780" t="s">
        <v>122</v>
      </c>
      <c r="DR114" s="778"/>
      <c r="DS114" s="778"/>
      <c r="DT114" s="778"/>
      <c r="DU114" s="779"/>
      <c r="DV114" s="822" t="s">
        <v>122</v>
      </c>
      <c r="DW114" s="823"/>
      <c r="DX114" s="823"/>
      <c r="DY114" s="823"/>
      <c r="DZ114" s="824"/>
    </row>
    <row r="115" spans="1:130" s="228" customFormat="1" ht="26.25" customHeight="1" x14ac:dyDescent="0.2">
      <c r="A115" s="912"/>
      <c r="B115" s="913"/>
      <c r="C115" s="750" t="s">
        <v>429</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916" t="s">
        <v>122</v>
      </c>
      <c r="AB115" s="917"/>
      <c r="AC115" s="917"/>
      <c r="AD115" s="917"/>
      <c r="AE115" s="918"/>
      <c r="AF115" s="919" t="s">
        <v>122</v>
      </c>
      <c r="AG115" s="917"/>
      <c r="AH115" s="917"/>
      <c r="AI115" s="917"/>
      <c r="AJ115" s="918"/>
      <c r="AK115" s="919" t="s">
        <v>122</v>
      </c>
      <c r="AL115" s="917"/>
      <c r="AM115" s="917"/>
      <c r="AN115" s="917"/>
      <c r="AO115" s="918"/>
      <c r="AP115" s="920" t="s">
        <v>122</v>
      </c>
      <c r="AQ115" s="921"/>
      <c r="AR115" s="921"/>
      <c r="AS115" s="921"/>
      <c r="AT115" s="922"/>
      <c r="AU115" s="930"/>
      <c r="AV115" s="931"/>
      <c r="AW115" s="931"/>
      <c r="AX115" s="931"/>
      <c r="AY115" s="931"/>
      <c r="AZ115" s="813" t="s">
        <v>430</v>
      </c>
      <c r="BA115" s="750"/>
      <c r="BB115" s="750"/>
      <c r="BC115" s="750"/>
      <c r="BD115" s="750"/>
      <c r="BE115" s="750"/>
      <c r="BF115" s="750"/>
      <c r="BG115" s="750"/>
      <c r="BH115" s="750"/>
      <c r="BI115" s="750"/>
      <c r="BJ115" s="750"/>
      <c r="BK115" s="750"/>
      <c r="BL115" s="750"/>
      <c r="BM115" s="750"/>
      <c r="BN115" s="750"/>
      <c r="BO115" s="750"/>
      <c r="BP115" s="751"/>
      <c r="BQ115" s="814">
        <v>1864245</v>
      </c>
      <c r="BR115" s="815"/>
      <c r="BS115" s="815"/>
      <c r="BT115" s="815"/>
      <c r="BU115" s="815"/>
      <c r="BV115" s="815">
        <v>2080867</v>
      </c>
      <c r="BW115" s="815"/>
      <c r="BX115" s="815"/>
      <c r="BY115" s="815"/>
      <c r="BZ115" s="815"/>
      <c r="CA115" s="815" t="s">
        <v>122</v>
      </c>
      <c r="CB115" s="815"/>
      <c r="CC115" s="815"/>
      <c r="CD115" s="815"/>
      <c r="CE115" s="815"/>
      <c r="CF115" s="873" t="s">
        <v>122</v>
      </c>
      <c r="CG115" s="874"/>
      <c r="CH115" s="874"/>
      <c r="CI115" s="874"/>
      <c r="CJ115" s="874"/>
      <c r="CK115" s="925"/>
      <c r="CL115" s="819"/>
      <c r="CM115" s="813" t="s">
        <v>431</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77">
        <v>417136</v>
      </c>
      <c r="DH115" s="778"/>
      <c r="DI115" s="778"/>
      <c r="DJ115" s="778"/>
      <c r="DK115" s="779"/>
      <c r="DL115" s="780">
        <v>585924</v>
      </c>
      <c r="DM115" s="778"/>
      <c r="DN115" s="778"/>
      <c r="DO115" s="778"/>
      <c r="DP115" s="779"/>
      <c r="DQ115" s="780">
        <v>497473</v>
      </c>
      <c r="DR115" s="778"/>
      <c r="DS115" s="778"/>
      <c r="DT115" s="778"/>
      <c r="DU115" s="779"/>
      <c r="DV115" s="822">
        <v>1.9</v>
      </c>
      <c r="DW115" s="823"/>
      <c r="DX115" s="823"/>
      <c r="DY115" s="823"/>
      <c r="DZ115" s="824"/>
    </row>
    <row r="116" spans="1:130" s="228" customFormat="1" ht="26.25" customHeight="1" x14ac:dyDescent="0.2">
      <c r="A116" s="914"/>
      <c r="B116" s="915"/>
      <c r="C116" s="837" t="s">
        <v>432</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7" t="s">
        <v>122</v>
      </c>
      <c r="AB116" s="778"/>
      <c r="AC116" s="778"/>
      <c r="AD116" s="778"/>
      <c r="AE116" s="779"/>
      <c r="AF116" s="780" t="s">
        <v>122</v>
      </c>
      <c r="AG116" s="778"/>
      <c r="AH116" s="778"/>
      <c r="AI116" s="778"/>
      <c r="AJ116" s="779"/>
      <c r="AK116" s="780" t="s">
        <v>122</v>
      </c>
      <c r="AL116" s="778"/>
      <c r="AM116" s="778"/>
      <c r="AN116" s="778"/>
      <c r="AO116" s="779"/>
      <c r="AP116" s="822" t="s">
        <v>122</v>
      </c>
      <c r="AQ116" s="823"/>
      <c r="AR116" s="823"/>
      <c r="AS116" s="823"/>
      <c r="AT116" s="824"/>
      <c r="AU116" s="930"/>
      <c r="AV116" s="931"/>
      <c r="AW116" s="931"/>
      <c r="AX116" s="931"/>
      <c r="AY116" s="931"/>
      <c r="AZ116" s="907" t="s">
        <v>433</v>
      </c>
      <c r="BA116" s="908"/>
      <c r="BB116" s="908"/>
      <c r="BC116" s="908"/>
      <c r="BD116" s="908"/>
      <c r="BE116" s="908"/>
      <c r="BF116" s="908"/>
      <c r="BG116" s="908"/>
      <c r="BH116" s="908"/>
      <c r="BI116" s="908"/>
      <c r="BJ116" s="908"/>
      <c r="BK116" s="908"/>
      <c r="BL116" s="908"/>
      <c r="BM116" s="908"/>
      <c r="BN116" s="908"/>
      <c r="BO116" s="908"/>
      <c r="BP116" s="909"/>
      <c r="BQ116" s="814" t="s">
        <v>122</v>
      </c>
      <c r="BR116" s="815"/>
      <c r="BS116" s="815"/>
      <c r="BT116" s="815"/>
      <c r="BU116" s="815"/>
      <c r="BV116" s="815" t="s">
        <v>122</v>
      </c>
      <c r="BW116" s="815"/>
      <c r="BX116" s="815"/>
      <c r="BY116" s="815"/>
      <c r="BZ116" s="815"/>
      <c r="CA116" s="815" t="s">
        <v>122</v>
      </c>
      <c r="CB116" s="815"/>
      <c r="CC116" s="815"/>
      <c r="CD116" s="815"/>
      <c r="CE116" s="815"/>
      <c r="CF116" s="873" t="s">
        <v>122</v>
      </c>
      <c r="CG116" s="874"/>
      <c r="CH116" s="874"/>
      <c r="CI116" s="874"/>
      <c r="CJ116" s="874"/>
      <c r="CK116" s="925"/>
      <c r="CL116" s="819"/>
      <c r="CM116" s="813" t="s">
        <v>434</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77" t="s">
        <v>122</v>
      </c>
      <c r="DH116" s="778"/>
      <c r="DI116" s="778"/>
      <c r="DJ116" s="778"/>
      <c r="DK116" s="779"/>
      <c r="DL116" s="780" t="s">
        <v>122</v>
      </c>
      <c r="DM116" s="778"/>
      <c r="DN116" s="778"/>
      <c r="DO116" s="778"/>
      <c r="DP116" s="779"/>
      <c r="DQ116" s="780" t="s">
        <v>122</v>
      </c>
      <c r="DR116" s="778"/>
      <c r="DS116" s="778"/>
      <c r="DT116" s="778"/>
      <c r="DU116" s="779"/>
      <c r="DV116" s="822" t="s">
        <v>122</v>
      </c>
      <c r="DW116" s="823"/>
      <c r="DX116" s="823"/>
      <c r="DY116" s="823"/>
      <c r="DZ116" s="824"/>
    </row>
    <row r="117" spans="1:130" s="228" customFormat="1" ht="26.25" customHeight="1" x14ac:dyDescent="0.2">
      <c r="A117" s="89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875" t="s">
        <v>435</v>
      </c>
      <c r="Z117" s="895"/>
      <c r="AA117" s="900">
        <v>6167653</v>
      </c>
      <c r="AB117" s="901"/>
      <c r="AC117" s="901"/>
      <c r="AD117" s="901"/>
      <c r="AE117" s="902"/>
      <c r="AF117" s="903">
        <v>5983716</v>
      </c>
      <c r="AG117" s="901"/>
      <c r="AH117" s="901"/>
      <c r="AI117" s="901"/>
      <c r="AJ117" s="902"/>
      <c r="AK117" s="903">
        <v>5491186</v>
      </c>
      <c r="AL117" s="901"/>
      <c r="AM117" s="901"/>
      <c r="AN117" s="901"/>
      <c r="AO117" s="902"/>
      <c r="AP117" s="904"/>
      <c r="AQ117" s="905"/>
      <c r="AR117" s="905"/>
      <c r="AS117" s="905"/>
      <c r="AT117" s="906"/>
      <c r="AU117" s="930"/>
      <c r="AV117" s="931"/>
      <c r="AW117" s="931"/>
      <c r="AX117" s="931"/>
      <c r="AY117" s="931"/>
      <c r="AZ117" s="861" t="s">
        <v>436</v>
      </c>
      <c r="BA117" s="862"/>
      <c r="BB117" s="862"/>
      <c r="BC117" s="862"/>
      <c r="BD117" s="862"/>
      <c r="BE117" s="862"/>
      <c r="BF117" s="862"/>
      <c r="BG117" s="862"/>
      <c r="BH117" s="862"/>
      <c r="BI117" s="862"/>
      <c r="BJ117" s="862"/>
      <c r="BK117" s="862"/>
      <c r="BL117" s="862"/>
      <c r="BM117" s="862"/>
      <c r="BN117" s="862"/>
      <c r="BO117" s="862"/>
      <c r="BP117" s="863"/>
      <c r="BQ117" s="814" t="s">
        <v>122</v>
      </c>
      <c r="BR117" s="815"/>
      <c r="BS117" s="815"/>
      <c r="BT117" s="815"/>
      <c r="BU117" s="815"/>
      <c r="BV117" s="815" t="s">
        <v>122</v>
      </c>
      <c r="BW117" s="815"/>
      <c r="BX117" s="815"/>
      <c r="BY117" s="815"/>
      <c r="BZ117" s="815"/>
      <c r="CA117" s="815" t="s">
        <v>122</v>
      </c>
      <c r="CB117" s="815"/>
      <c r="CC117" s="815"/>
      <c r="CD117" s="815"/>
      <c r="CE117" s="815"/>
      <c r="CF117" s="873" t="s">
        <v>122</v>
      </c>
      <c r="CG117" s="874"/>
      <c r="CH117" s="874"/>
      <c r="CI117" s="874"/>
      <c r="CJ117" s="874"/>
      <c r="CK117" s="925"/>
      <c r="CL117" s="819"/>
      <c r="CM117" s="813" t="s">
        <v>437</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77" t="s">
        <v>122</v>
      </c>
      <c r="DH117" s="778"/>
      <c r="DI117" s="778"/>
      <c r="DJ117" s="778"/>
      <c r="DK117" s="779"/>
      <c r="DL117" s="780" t="s">
        <v>122</v>
      </c>
      <c r="DM117" s="778"/>
      <c r="DN117" s="778"/>
      <c r="DO117" s="778"/>
      <c r="DP117" s="779"/>
      <c r="DQ117" s="780" t="s">
        <v>122</v>
      </c>
      <c r="DR117" s="778"/>
      <c r="DS117" s="778"/>
      <c r="DT117" s="778"/>
      <c r="DU117" s="779"/>
      <c r="DV117" s="822" t="s">
        <v>122</v>
      </c>
      <c r="DW117" s="823"/>
      <c r="DX117" s="823"/>
      <c r="DY117" s="823"/>
      <c r="DZ117" s="824"/>
    </row>
    <row r="118" spans="1:130" s="228" customFormat="1" ht="26.25" customHeight="1" x14ac:dyDescent="0.2">
      <c r="A118" s="89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6" t="s">
        <v>408</v>
      </c>
      <c r="AB118" s="894"/>
      <c r="AC118" s="894"/>
      <c r="AD118" s="894"/>
      <c r="AE118" s="895"/>
      <c r="AF118" s="896" t="s">
        <v>409</v>
      </c>
      <c r="AG118" s="894"/>
      <c r="AH118" s="894"/>
      <c r="AI118" s="894"/>
      <c r="AJ118" s="895"/>
      <c r="AK118" s="896" t="s">
        <v>294</v>
      </c>
      <c r="AL118" s="894"/>
      <c r="AM118" s="894"/>
      <c r="AN118" s="894"/>
      <c r="AO118" s="895"/>
      <c r="AP118" s="897" t="s">
        <v>410</v>
      </c>
      <c r="AQ118" s="898"/>
      <c r="AR118" s="898"/>
      <c r="AS118" s="898"/>
      <c r="AT118" s="899"/>
      <c r="AU118" s="930"/>
      <c r="AV118" s="931"/>
      <c r="AW118" s="931"/>
      <c r="AX118" s="931"/>
      <c r="AY118" s="931"/>
      <c r="AZ118" s="836" t="s">
        <v>438</v>
      </c>
      <c r="BA118" s="837"/>
      <c r="BB118" s="837"/>
      <c r="BC118" s="837"/>
      <c r="BD118" s="837"/>
      <c r="BE118" s="837"/>
      <c r="BF118" s="837"/>
      <c r="BG118" s="837"/>
      <c r="BH118" s="837"/>
      <c r="BI118" s="837"/>
      <c r="BJ118" s="837"/>
      <c r="BK118" s="837"/>
      <c r="BL118" s="837"/>
      <c r="BM118" s="837"/>
      <c r="BN118" s="837"/>
      <c r="BO118" s="837"/>
      <c r="BP118" s="838"/>
      <c r="BQ118" s="877" t="s">
        <v>122</v>
      </c>
      <c r="BR118" s="843"/>
      <c r="BS118" s="843"/>
      <c r="BT118" s="843"/>
      <c r="BU118" s="843"/>
      <c r="BV118" s="843" t="s">
        <v>122</v>
      </c>
      <c r="BW118" s="843"/>
      <c r="BX118" s="843"/>
      <c r="BY118" s="843"/>
      <c r="BZ118" s="843"/>
      <c r="CA118" s="843" t="s">
        <v>122</v>
      </c>
      <c r="CB118" s="843"/>
      <c r="CC118" s="843"/>
      <c r="CD118" s="843"/>
      <c r="CE118" s="843"/>
      <c r="CF118" s="873" t="s">
        <v>122</v>
      </c>
      <c r="CG118" s="874"/>
      <c r="CH118" s="874"/>
      <c r="CI118" s="874"/>
      <c r="CJ118" s="874"/>
      <c r="CK118" s="925"/>
      <c r="CL118" s="819"/>
      <c r="CM118" s="813" t="s">
        <v>439</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77" t="s">
        <v>122</v>
      </c>
      <c r="DH118" s="778"/>
      <c r="DI118" s="778"/>
      <c r="DJ118" s="778"/>
      <c r="DK118" s="779"/>
      <c r="DL118" s="780" t="s">
        <v>122</v>
      </c>
      <c r="DM118" s="778"/>
      <c r="DN118" s="778"/>
      <c r="DO118" s="778"/>
      <c r="DP118" s="779"/>
      <c r="DQ118" s="780" t="s">
        <v>122</v>
      </c>
      <c r="DR118" s="778"/>
      <c r="DS118" s="778"/>
      <c r="DT118" s="778"/>
      <c r="DU118" s="779"/>
      <c r="DV118" s="822" t="s">
        <v>122</v>
      </c>
      <c r="DW118" s="823"/>
      <c r="DX118" s="823"/>
      <c r="DY118" s="823"/>
      <c r="DZ118" s="824"/>
    </row>
    <row r="119" spans="1:130" s="228" customFormat="1" ht="26.25" customHeight="1" x14ac:dyDescent="0.2">
      <c r="A119" s="816" t="s">
        <v>414</v>
      </c>
      <c r="B119" s="817"/>
      <c r="C119" s="858" t="s">
        <v>415</v>
      </c>
      <c r="D119" s="806"/>
      <c r="E119" s="806"/>
      <c r="F119" s="806"/>
      <c r="G119" s="806"/>
      <c r="H119" s="806"/>
      <c r="I119" s="806"/>
      <c r="J119" s="806"/>
      <c r="K119" s="806"/>
      <c r="L119" s="806"/>
      <c r="M119" s="806"/>
      <c r="N119" s="806"/>
      <c r="O119" s="806"/>
      <c r="P119" s="806"/>
      <c r="Q119" s="806"/>
      <c r="R119" s="806"/>
      <c r="S119" s="806"/>
      <c r="T119" s="806"/>
      <c r="U119" s="806"/>
      <c r="V119" s="806"/>
      <c r="W119" s="806"/>
      <c r="X119" s="806"/>
      <c r="Y119" s="806"/>
      <c r="Z119" s="807"/>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932"/>
      <c r="AV119" s="933"/>
      <c r="AW119" s="933"/>
      <c r="AX119" s="933"/>
      <c r="AY119" s="933"/>
      <c r="AZ119" s="249" t="s">
        <v>177</v>
      </c>
      <c r="BA119" s="249"/>
      <c r="BB119" s="249"/>
      <c r="BC119" s="249"/>
      <c r="BD119" s="249"/>
      <c r="BE119" s="249"/>
      <c r="BF119" s="249"/>
      <c r="BG119" s="249"/>
      <c r="BH119" s="249"/>
      <c r="BI119" s="249"/>
      <c r="BJ119" s="249"/>
      <c r="BK119" s="249"/>
      <c r="BL119" s="249"/>
      <c r="BM119" s="249"/>
      <c r="BN119" s="249"/>
      <c r="BO119" s="875" t="s">
        <v>440</v>
      </c>
      <c r="BP119" s="876"/>
      <c r="BQ119" s="877">
        <v>43070320</v>
      </c>
      <c r="BR119" s="843"/>
      <c r="BS119" s="843"/>
      <c r="BT119" s="843"/>
      <c r="BU119" s="843"/>
      <c r="BV119" s="843">
        <v>40840190</v>
      </c>
      <c r="BW119" s="843"/>
      <c r="BX119" s="843"/>
      <c r="BY119" s="843"/>
      <c r="BZ119" s="843"/>
      <c r="CA119" s="843">
        <v>38391125</v>
      </c>
      <c r="CB119" s="843"/>
      <c r="CC119" s="843"/>
      <c r="CD119" s="843"/>
      <c r="CE119" s="843"/>
      <c r="CF119" s="746"/>
      <c r="CG119" s="747"/>
      <c r="CH119" s="747"/>
      <c r="CI119" s="747"/>
      <c r="CJ119" s="832"/>
      <c r="CK119" s="926"/>
      <c r="CL119" s="821"/>
      <c r="CM119" s="836" t="s">
        <v>441</v>
      </c>
      <c r="CN119" s="837"/>
      <c r="CO119" s="837"/>
      <c r="CP119" s="837"/>
      <c r="CQ119" s="837"/>
      <c r="CR119" s="837"/>
      <c r="CS119" s="837"/>
      <c r="CT119" s="837"/>
      <c r="CU119" s="837"/>
      <c r="CV119" s="837"/>
      <c r="CW119" s="837"/>
      <c r="CX119" s="837"/>
      <c r="CY119" s="837"/>
      <c r="CZ119" s="837"/>
      <c r="DA119" s="837"/>
      <c r="DB119" s="837"/>
      <c r="DC119" s="837"/>
      <c r="DD119" s="837"/>
      <c r="DE119" s="837"/>
      <c r="DF119" s="838"/>
      <c r="DG119" s="761" t="s">
        <v>122</v>
      </c>
      <c r="DH119" s="762"/>
      <c r="DI119" s="762"/>
      <c r="DJ119" s="762"/>
      <c r="DK119" s="763"/>
      <c r="DL119" s="764" t="s">
        <v>122</v>
      </c>
      <c r="DM119" s="762"/>
      <c r="DN119" s="762"/>
      <c r="DO119" s="762"/>
      <c r="DP119" s="763"/>
      <c r="DQ119" s="764" t="s">
        <v>122</v>
      </c>
      <c r="DR119" s="762"/>
      <c r="DS119" s="762"/>
      <c r="DT119" s="762"/>
      <c r="DU119" s="763"/>
      <c r="DV119" s="846" t="s">
        <v>122</v>
      </c>
      <c r="DW119" s="847"/>
      <c r="DX119" s="847"/>
      <c r="DY119" s="847"/>
      <c r="DZ119" s="848"/>
    </row>
    <row r="120" spans="1:130" s="228" customFormat="1" ht="26.25" customHeight="1" x14ac:dyDescent="0.2">
      <c r="A120" s="818"/>
      <c r="B120" s="819"/>
      <c r="C120" s="813" t="s">
        <v>418</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77" t="s">
        <v>122</v>
      </c>
      <c r="AB120" s="778"/>
      <c r="AC120" s="778"/>
      <c r="AD120" s="778"/>
      <c r="AE120" s="779"/>
      <c r="AF120" s="780" t="s">
        <v>122</v>
      </c>
      <c r="AG120" s="778"/>
      <c r="AH120" s="778"/>
      <c r="AI120" s="778"/>
      <c r="AJ120" s="779"/>
      <c r="AK120" s="780" t="s">
        <v>122</v>
      </c>
      <c r="AL120" s="778"/>
      <c r="AM120" s="778"/>
      <c r="AN120" s="778"/>
      <c r="AO120" s="779"/>
      <c r="AP120" s="822" t="s">
        <v>122</v>
      </c>
      <c r="AQ120" s="823"/>
      <c r="AR120" s="823"/>
      <c r="AS120" s="823"/>
      <c r="AT120" s="824"/>
      <c r="AU120" s="878" t="s">
        <v>442</v>
      </c>
      <c r="AV120" s="879"/>
      <c r="AW120" s="879"/>
      <c r="AX120" s="879"/>
      <c r="AY120" s="880"/>
      <c r="AZ120" s="858" t="s">
        <v>443</v>
      </c>
      <c r="BA120" s="806"/>
      <c r="BB120" s="806"/>
      <c r="BC120" s="806"/>
      <c r="BD120" s="806"/>
      <c r="BE120" s="806"/>
      <c r="BF120" s="806"/>
      <c r="BG120" s="806"/>
      <c r="BH120" s="806"/>
      <c r="BI120" s="806"/>
      <c r="BJ120" s="806"/>
      <c r="BK120" s="806"/>
      <c r="BL120" s="806"/>
      <c r="BM120" s="806"/>
      <c r="BN120" s="806"/>
      <c r="BO120" s="806"/>
      <c r="BP120" s="807"/>
      <c r="BQ120" s="859">
        <v>28075228</v>
      </c>
      <c r="BR120" s="840"/>
      <c r="BS120" s="840"/>
      <c r="BT120" s="840"/>
      <c r="BU120" s="840"/>
      <c r="BV120" s="840">
        <v>29598725</v>
      </c>
      <c r="BW120" s="840"/>
      <c r="BX120" s="840"/>
      <c r="BY120" s="840"/>
      <c r="BZ120" s="840"/>
      <c r="CA120" s="840">
        <v>27714834</v>
      </c>
      <c r="CB120" s="840"/>
      <c r="CC120" s="840"/>
      <c r="CD120" s="840"/>
      <c r="CE120" s="840"/>
      <c r="CF120" s="864">
        <v>104.9</v>
      </c>
      <c r="CG120" s="865"/>
      <c r="CH120" s="865"/>
      <c r="CI120" s="865"/>
      <c r="CJ120" s="865"/>
      <c r="CK120" s="866" t="s">
        <v>444</v>
      </c>
      <c r="CL120" s="850"/>
      <c r="CM120" s="850"/>
      <c r="CN120" s="850"/>
      <c r="CO120" s="851"/>
      <c r="CP120" s="870" t="s">
        <v>393</v>
      </c>
      <c r="CQ120" s="871"/>
      <c r="CR120" s="871"/>
      <c r="CS120" s="871"/>
      <c r="CT120" s="871"/>
      <c r="CU120" s="871"/>
      <c r="CV120" s="871"/>
      <c r="CW120" s="871"/>
      <c r="CX120" s="871"/>
      <c r="CY120" s="871"/>
      <c r="CZ120" s="871"/>
      <c r="DA120" s="871"/>
      <c r="DB120" s="871"/>
      <c r="DC120" s="871"/>
      <c r="DD120" s="871"/>
      <c r="DE120" s="871"/>
      <c r="DF120" s="872"/>
      <c r="DG120" s="859">
        <v>9708191</v>
      </c>
      <c r="DH120" s="840"/>
      <c r="DI120" s="840"/>
      <c r="DJ120" s="840"/>
      <c r="DK120" s="840"/>
      <c r="DL120" s="840">
        <v>9684077</v>
      </c>
      <c r="DM120" s="840"/>
      <c r="DN120" s="840"/>
      <c r="DO120" s="840"/>
      <c r="DP120" s="840"/>
      <c r="DQ120" s="840">
        <v>9045498</v>
      </c>
      <c r="DR120" s="840"/>
      <c r="DS120" s="840"/>
      <c r="DT120" s="840"/>
      <c r="DU120" s="840"/>
      <c r="DV120" s="841">
        <v>34.200000000000003</v>
      </c>
      <c r="DW120" s="841"/>
      <c r="DX120" s="841"/>
      <c r="DY120" s="841"/>
      <c r="DZ120" s="842"/>
    </row>
    <row r="121" spans="1:130" s="228" customFormat="1" ht="26.25" customHeight="1" x14ac:dyDescent="0.2">
      <c r="A121" s="818"/>
      <c r="B121" s="819"/>
      <c r="C121" s="861" t="s">
        <v>445</v>
      </c>
      <c r="D121" s="862"/>
      <c r="E121" s="862"/>
      <c r="F121" s="862"/>
      <c r="G121" s="862"/>
      <c r="H121" s="862"/>
      <c r="I121" s="862"/>
      <c r="J121" s="862"/>
      <c r="K121" s="862"/>
      <c r="L121" s="862"/>
      <c r="M121" s="862"/>
      <c r="N121" s="862"/>
      <c r="O121" s="862"/>
      <c r="P121" s="862"/>
      <c r="Q121" s="862"/>
      <c r="R121" s="862"/>
      <c r="S121" s="862"/>
      <c r="T121" s="862"/>
      <c r="U121" s="862"/>
      <c r="V121" s="862"/>
      <c r="W121" s="862"/>
      <c r="X121" s="862"/>
      <c r="Y121" s="862"/>
      <c r="Z121" s="863"/>
      <c r="AA121" s="777" t="s">
        <v>122</v>
      </c>
      <c r="AB121" s="778"/>
      <c r="AC121" s="778"/>
      <c r="AD121" s="778"/>
      <c r="AE121" s="779"/>
      <c r="AF121" s="780" t="s">
        <v>122</v>
      </c>
      <c r="AG121" s="778"/>
      <c r="AH121" s="778"/>
      <c r="AI121" s="778"/>
      <c r="AJ121" s="779"/>
      <c r="AK121" s="780" t="s">
        <v>122</v>
      </c>
      <c r="AL121" s="778"/>
      <c r="AM121" s="778"/>
      <c r="AN121" s="778"/>
      <c r="AO121" s="779"/>
      <c r="AP121" s="822" t="s">
        <v>122</v>
      </c>
      <c r="AQ121" s="823"/>
      <c r="AR121" s="823"/>
      <c r="AS121" s="823"/>
      <c r="AT121" s="824"/>
      <c r="AU121" s="881"/>
      <c r="AV121" s="882"/>
      <c r="AW121" s="882"/>
      <c r="AX121" s="882"/>
      <c r="AY121" s="883"/>
      <c r="AZ121" s="813" t="s">
        <v>446</v>
      </c>
      <c r="BA121" s="750"/>
      <c r="BB121" s="750"/>
      <c r="BC121" s="750"/>
      <c r="BD121" s="750"/>
      <c r="BE121" s="750"/>
      <c r="BF121" s="750"/>
      <c r="BG121" s="750"/>
      <c r="BH121" s="750"/>
      <c r="BI121" s="750"/>
      <c r="BJ121" s="750"/>
      <c r="BK121" s="750"/>
      <c r="BL121" s="750"/>
      <c r="BM121" s="750"/>
      <c r="BN121" s="750"/>
      <c r="BO121" s="750"/>
      <c r="BP121" s="751"/>
      <c r="BQ121" s="814">
        <v>19448842</v>
      </c>
      <c r="BR121" s="815"/>
      <c r="BS121" s="815"/>
      <c r="BT121" s="815"/>
      <c r="BU121" s="815"/>
      <c r="BV121" s="815">
        <v>19518363</v>
      </c>
      <c r="BW121" s="815"/>
      <c r="BX121" s="815"/>
      <c r="BY121" s="815"/>
      <c r="BZ121" s="815"/>
      <c r="CA121" s="815">
        <v>21660902</v>
      </c>
      <c r="CB121" s="815"/>
      <c r="CC121" s="815"/>
      <c r="CD121" s="815"/>
      <c r="CE121" s="815"/>
      <c r="CF121" s="873">
        <v>82</v>
      </c>
      <c r="CG121" s="874"/>
      <c r="CH121" s="874"/>
      <c r="CI121" s="874"/>
      <c r="CJ121" s="874"/>
      <c r="CK121" s="867"/>
      <c r="CL121" s="853"/>
      <c r="CM121" s="853"/>
      <c r="CN121" s="853"/>
      <c r="CO121" s="854"/>
      <c r="CP121" s="833" t="s">
        <v>391</v>
      </c>
      <c r="CQ121" s="834"/>
      <c r="CR121" s="834"/>
      <c r="CS121" s="834"/>
      <c r="CT121" s="834"/>
      <c r="CU121" s="834"/>
      <c r="CV121" s="834"/>
      <c r="CW121" s="834"/>
      <c r="CX121" s="834"/>
      <c r="CY121" s="834"/>
      <c r="CZ121" s="834"/>
      <c r="DA121" s="834"/>
      <c r="DB121" s="834"/>
      <c r="DC121" s="834"/>
      <c r="DD121" s="834"/>
      <c r="DE121" s="834"/>
      <c r="DF121" s="835"/>
      <c r="DG121" s="814">
        <v>14095</v>
      </c>
      <c r="DH121" s="815"/>
      <c r="DI121" s="815"/>
      <c r="DJ121" s="815"/>
      <c r="DK121" s="815"/>
      <c r="DL121" s="815">
        <v>9670</v>
      </c>
      <c r="DM121" s="815"/>
      <c r="DN121" s="815"/>
      <c r="DO121" s="815"/>
      <c r="DP121" s="815"/>
      <c r="DQ121" s="815">
        <v>48308</v>
      </c>
      <c r="DR121" s="815"/>
      <c r="DS121" s="815"/>
      <c r="DT121" s="815"/>
      <c r="DU121" s="815"/>
      <c r="DV121" s="792">
        <v>0.2</v>
      </c>
      <c r="DW121" s="792"/>
      <c r="DX121" s="792"/>
      <c r="DY121" s="792"/>
      <c r="DZ121" s="793"/>
    </row>
    <row r="122" spans="1:130" s="228" customFormat="1" ht="26.25" customHeight="1" x14ac:dyDescent="0.2">
      <c r="A122" s="818"/>
      <c r="B122" s="819"/>
      <c r="C122" s="813" t="s">
        <v>428</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77" t="s">
        <v>122</v>
      </c>
      <c r="AB122" s="778"/>
      <c r="AC122" s="778"/>
      <c r="AD122" s="778"/>
      <c r="AE122" s="779"/>
      <c r="AF122" s="780" t="s">
        <v>122</v>
      </c>
      <c r="AG122" s="778"/>
      <c r="AH122" s="778"/>
      <c r="AI122" s="778"/>
      <c r="AJ122" s="779"/>
      <c r="AK122" s="780" t="s">
        <v>122</v>
      </c>
      <c r="AL122" s="778"/>
      <c r="AM122" s="778"/>
      <c r="AN122" s="778"/>
      <c r="AO122" s="779"/>
      <c r="AP122" s="822" t="s">
        <v>122</v>
      </c>
      <c r="AQ122" s="823"/>
      <c r="AR122" s="823"/>
      <c r="AS122" s="823"/>
      <c r="AT122" s="824"/>
      <c r="AU122" s="881"/>
      <c r="AV122" s="882"/>
      <c r="AW122" s="882"/>
      <c r="AX122" s="882"/>
      <c r="AY122" s="883"/>
      <c r="AZ122" s="836" t="s">
        <v>447</v>
      </c>
      <c r="BA122" s="837"/>
      <c r="BB122" s="837"/>
      <c r="BC122" s="837"/>
      <c r="BD122" s="837"/>
      <c r="BE122" s="837"/>
      <c r="BF122" s="837"/>
      <c r="BG122" s="837"/>
      <c r="BH122" s="837"/>
      <c r="BI122" s="837"/>
      <c r="BJ122" s="837"/>
      <c r="BK122" s="837"/>
      <c r="BL122" s="837"/>
      <c r="BM122" s="837"/>
      <c r="BN122" s="837"/>
      <c r="BO122" s="837"/>
      <c r="BP122" s="838"/>
      <c r="BQ122" s="877">
        <v>39581233</v>
      </c>
      <c r="BR122" s="843"/>
      <c r="BS122" s="843"/>
      <c r="BT122" s="843"/>
      <c r="BU122" s="843"/>
      <c r="BV122" s="843">
        <v>38246353</v>
      </c>
      <c r="BW122" s="843"/>
      <c r="BX122" s="843"/>
      <c r="BY122" s="843"/>
      <c r="BZ122" s="843"/>
      <c r="CA122" s="843">
        <v>37951241</v>
      </c>
      <c r="CB122" s="843"/>
      <c r="CC122" s="843"/>
      <c r="CD122" s="843"/>
      <c r="CE122" s="843"/>
      <c r="CF122" s="844">
        <v>143.6</v>
      </c>
      <c r="CG122" s="845"/>
      <c r="CH122" s="845"/>
      <c r="CI122" s="845"/>
      <c r="CJ122" s="845"/>
      <c r="CK122" s="867"/>
      <c r="CL122" s="853"/>
      <c r="CM122" s="853"/>
      <c r="CN122" s="853"/>
      <c r="CO122" s="854"/>
      <c r="CP122" s="833" t="s">
        <v>389</v>
      </c>
      <c r="CQ122" s="834"/>
      <c r="CR122" s="834"/>
      <c r="CS122" s="834"/>
      <c r="CT122" s="834"/>
      <c r="CU122" s="834"/>
      <c r="CV122" s="834"/>
      <c r="CW122" s="834"/>
      <c r="CX122" s="834"/>
      <c r="CY122" s="834"/>
      <c r="CZ122" s="834"/>
      <c r="DA122" s="834"/>
      <c r="DB122" s="834"/>
      <c r="DC122" s="834"/>
      <c r="DD122" s="834"/>
      <c r="DE122" s="834"/>
      <c r="DF122" s="835"/>
      <c r="DG122" s="814" t="s">
        <v>122</v>
      </c>
      <c r="DH122" s="815"/>
      <c r="DI122" s="815"/>
      <c r="DJ122" s="815"/>
      <c r="DK122" s="815"/>
      <c r="DL122" s="815" t="s">
        <v>122</v>
      </c>
      <c r="DM122" s="815"/>
      <c r="DN122" s="815"/>
      <c r="DO122" s="815"/>
      <c r="DP122" s="815"/>
      <c r="DQ122" s="815" t="s">
        <v>122</v>
      </c>
      <c r="DR122" s="815"/>
      <c r="DS122" s="815"/>
      <c r="DT122" s="815"/>
      <c r="DU122" s="815"/>
      <c r="DV122" s="792" t="s">
        <v>122</v>
      </c>
      <c r="DW122" s="792"/>
      <c r="DX122" s="792"/>
      <c r="DY122" s="792"/>
      <c r="DZ122" s="793"/>
    </row>
    <row r="123" spans="1:130" s="228" customFormat="1" ht="26.25" customHeight="1" x14ac:dyDescent="0.2">
      <c r="A123" s="818"/>
      <c r="B123" s="819"/>
      <c r="C123" s="813" t="s">
        <v>434</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77" t="s">
        <v>122</v>
      </c>
      <c r="AB123" s="778"/>
      <c r="AC123" s="778"/>
      <c r="AD123" s="778"/>
      <c r="AE123" s="779"/>
      <c r="AF123" s="780" t="s">
        <v>122</v>
      </c>
      <c r="AG123" s="778"/>
      <c r="AH123" s="778"/>
      <c r="AI123" s="778"/>
      <c r="AJ123" s="779"/>
      <c r="AK123" s="780" t="s">
        <v>122</v>
      </c>
      <c r="AL123" s="778"/>
      <c r="AM123" s="778"/>
      <c r="AN123" s="778"/>
      <c r="AO123" s="779"/>
      <c r="AP123" s="822" t="s">
        <v>122</v>
      </c>
      <c r="AQ123" s="823"/>
      <c r="AR123" s="823"/>
      <c r="AS123" s="823"/>
      <c r="AT123" s="824"/>
      <c r="AU123" s="884"/>
      <c r="AV123" s="885"/>
      <c r="AW123" s="885"/>
      <c r="AX123" s="885"/>
      <c r="AY123" s="885"/>
      <c r="AZ123" s="249" t="s">
        <v>177</v>
      </c>
      <c r="BA123" s="249"/>
      <c r="BB123" s="249"/>
      <c r="BC123" s="249"/>
      <c r="BD123" s="249"/>
      <c r="BE123" s="249"/>
      <c r="BF123" s="249"/>
      <c r="BG123" s="249"/>
      <c r="BH123" s="249"/>
      <c r="BI123" s="249"/>
      <c r="BJ123" s="249"/>
      <c r="BK123" s="249"/>
      <c r="BL123" s="249"/>
      <c r="BM123" s="249"/>
      <c r="BN123" s="249"/>
      <c r="BO123" s="875" t="s">
        <v>448</v>
      </c>
      <c r="BP123" s="876"/>
      <c r="BQ123" s="830">
        <v>87105303</v>
      </c>
      <c r="BR123" s="831"/>
      <c r="BS123" s="831"/>
      <c r="BT123" s="831"/>
      <c r="BU123" s="831"/>
      <c r="BV123" s="831">
        <v>87363441</v>
      </c>
      <c r="BW123" s="831"/>
      <c r="BX123" s="831"/>
      <c r="BY123" s="831"/>
      <c r="BZ123" s="831"/>
      <c r="CA123" s="831">
        <v>87326977</v>
      </c>
      <c r="CB123" s="831"/>
      <c r="CC123" s="831"/>
      <c r="CD123" s="831"/>
      <c r="CE123" s="831"/>
      <c r="CF123" s="746"/>
      <c r="CG123" s="747"/>
      <c r="CH123" s="747"/>
      <c r="CI123" s="747"/>
      <c r="CJ123" s="832"/>
      <c r="CK123" s="867"/>
      <c r="CL123" s="853"/>
      <c r="CM123" s="853"/>
      <c r="CN123" s="853"/>
      <c r="CO123" s="854"/>
      <c r="CP123" s="833" t="s">
        <v>390</v>
      </c>
      <c r="CQ123" s="834"/>
      <c r="CR123" s="834"/>
      <c r="CS123" s="834"/>
      <c r="CT123" s="834"/>
      <c r="CU123" s="834"/>
      <c r="CV123" s="834"/>
      <c r="CW123" s="834"/>
      <c r="CX123" s="834"/>
      <c r="CY123" s="834"/>
      <c r="CZ123" s="834"/>
      <c r="DA123" s="834"/>
      <c r="DB123" s="834"/>
      <c r="DC123" s="834"/>
      <c r="DD123" s="834"/>
      <c r="DE123" s="834"/>
      <c r="DF123" s="835"/>
      <c r="DG123" s="777" t="s">
        <v>122</v>
      </c>
      <c r="DH123" s="778"/>
      <c r="DI123" s="778"/>
      <c r="DJ123" s="778"/>
      <c r="DK123" s="779"/>
      <c r="DL123" s="780" t="s">
        <v>122</v>
      </c>
      <c r="DM123" s="778"/>
      <c r="DN123" s="778"/>
      <c r="DO123" s="778"/>
      <c r="DP123" s="779"/>
      <c r="DQ123" s="780" t="s">
        <v>122</v>
      </c>
      <c r="DR123" s="778"/>
      <c r="DS123" s="778"/>
      <c r="DT123" s="778"/>
      <c r="DU123" s="779"/>
      <c r="DV123" s="822" t="s">
        <v>122</v>
      </c>
      <c r="DW123" s="823"/>
      <c r="DX123" s="823"/>
      <c r="DY123" s="823"/>
      <c r="DZ123" s="824"/>
    </row>
    <row r="124" spans="1:130" s="228" customFormat="1" ht="26.25" customHeight="1" thickBot="1" x14ac:dyDescent="0.25">
      <c r="A124" s="818"/>
      <c r="B124" s="819"/>
      <c r="C124" s="813" t="s">
        <v>437</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77" t="s">
        <v>122</v>
      </c>
      <c r="AB124" s="778"/>
      <c r="AC124" s="778"/>
      <c r="AD124" s="778"/>
      <c r="AE124" s="779"/>
      <c r="AF124" s="780" t="s">
        <v>122</v>
      </c>
      <c r="AG124" s="778"/>
      <c r="AH124" s="778"/>
      <c r="AI124" s="778"/>
      <c r="AJ124" s="779"/>
      <c r="AK124" s="780" t="s">
        <v>122</v>
      </c>
      <c r="AL124" s="778"/>
      <c r="AM124" s="778"/>
      <c r="AN124" s="778"/>
      <c r="AO124" s="779"/>
      <c r="AP124" s="822" t="s">
        <v>122</v>
      </c>
      <c r="AQ124" s="823"/>
      <c r="AR124" s="823"/>
      <c r="AS124" s="823"/>
      <c r="AT124" s="824"/>
      <c r="AU124" s="825" t="s">
        <v>449</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122</v>
      </c>
      <c r="BR124" s="829"/>
      <c r="BS124" s="829"/>
      <c r="BT124" s="829"/>
      <c r="BU124" s="829"/>
      <c r="BV124" s="829" t="s">
        <v>122</v>
      </c>
      <c r="BW124" s="829"/>
      <c r="BX124" s="829"/>
      <c r="BY124" s="829"/>
      <c r="BZ124" s="829"/>
      <c r="CA124" s="829" t="s">
        <v>122</v>
      </c>
      <c r="CB124" s="829"/>
      <c r="CC124" s="829"/>
      <c r="CD124" s="829"/>
      <c r="CE124" s="829"/>
      <c r="CF124" s="724"/>
      <c r="CG124" s="725"/>
      <c r="CH124" s="725"/>
      <c r="CI124" s="725"/>
      <c r="CJ124" s="860"/>
      <c r="CK124" s="868"/>
      <c r="CL124" s="868"/>
      <c r="CM124" s="868"/>
      <c r="CN124" s="868"/>
      <c r="CO124" s="869"/>
      <c r="CP124" s="833" t="s">
        <v>450</v>
      </c>
      <c r="CQ124" s="834"/>
      <c r="CR124" s="834"/>
      <c r="CS124" s="834"/>
      <c r="CT124" s="834"/>
      <c r="CU124" s="834"/>
      <c r="CV124" s="834"/>
      <c r="CW124" s="834"/>
      <c r="CX124" s="834"/>
      <c r="CY124" s="834"/>
      <c r="CZ124" s="834"/>
      <c r="DA124" s="834"/>
      <c r="DB124" s="834"/>
      <c r="DC124" s="834"/>
      <c r="DD124" s="834"/>
      <c r="DE124" s="834"/>
      <c r="DF124" s="835"/>
      <c r="DG124" s="761" t="s">
        <v>122</v>
      </c>
      <c r="DH124" s="762"/>
      <c r="DI124" s="762"/>
      <c r="DJ124" s="762"/>
      <c r="DK124" s="763"/>
      <c r="DL124" s="764" t="s">
        <v>122</v>
      </c>
      <c r="DM124" s="762"/>
      <c r="DN124" s="762"/>
      <c r="DO124" s="762"/>
      <c r="DP124" s="763"/>
      <c r="DQ124" s="764" t="s">
        <v>122</v>
      </c>
      <c r="DR124" s="762"/>
      <c r="DS124" s="762"/>
      <c r="DT124" s="762"/>
      <c r="DU124" s="763"/>
      <c r="DV124" s="846" t="s">
        <v>122</v>
      </c>
      <c r="DW124" s="847"/>
      <c r="DX124" s="847"/>
      <c r="DY124" s="847"/>
      <c r="DZ124" s="848"/>
    </row>
    <row r="125" spans="1:130" s="228" customFormat="1" ht="26.25" customHeight="1" x14ac:dyDescent="0.2">
      <c r="A125" s="818"/>
      <c r="B125" s="819"/>
      <c r="C125" s="813" t="s">
        <v>439</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77" t="s">
        <v>122</v>
      </c>
      <c r="AB125" s="778"/>
      <c r="AC125" s="778"/>
      <c r="AD125" s="778"/>
      <c r="AE125" s="779"/>
      <c r="AF125" s="780" t="s">
        <v>122</v>
      </c>
      <c r="AG125" s="778"/>
      <c r="AH125" s="778"/>
      <c r="AI125" s="778"/>
      <c r="AJ125" s="779"/>
      <c r="AK125" s="780" t="s">
        <v>122</v>
      </c>
      <c r="AL125" s="778"/>
      <c r="AM125" s="778"/>
      <c r="AN125" s="778"/>
      <c r="AO125" s="779"/>
      <c r="AP125" s="822" t="s">
        <v>122</v>
      </c>
      <c r="AQ125" s="823"/>
      <c r="AR125" s="823"/>
      <c r="AS125" s="823"/>
      <c r="AT125" s="824"/>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49" t="s">
        <v>451</v>
      </c>
      <c r="CL125" s="850"/>
      <c r="CM125" s="850"/>
      <c r="CN125" s="850"/>
      <c r="CO125" s="851"/>
      <c r="CP125" s="858" t="s">
        <v>452</v>
      </c>
      <c r="CQ125" s="806"/>
      <c r="CR125" s="806"/>
      <c r="CS125" s="806"/>
      <c r="CT125" s="806"/>
      <c r="CU125" s="806"/>
      <c r="CV125" s="806"/>
      <c r="CW125" s="806"/>
      <c r="CX125" s="806"/>
      <c r="CY125" s="806"/>
      <c r="CZ125" s="806"/>
      <c r="DA125" s="806"/>
      <c r="DB125" s="806"/>
      <c r="DC125" s="806"/>
      <c r="DD125" s="806"/>
      <c r="DE125" s="806"/>
      <c r="DF125" s="807"/>
      <c r="DG125" s="859" t="s">
        <v>122</v>
      </c>
      <c r="DH125" s="840"/>
      <c r="DI125" s="840"/>
      <c r="DJ125" s="840"/>
      <c r="DK125" s="840"/>
      <c r="DL125" s="840" t="s">
        <v>122</v>
      </c>
      <c r="DM125" s="840"/>
      <c r="DN125" s="840"/>
      <c r="DO125" s="840"/>
      <c r="DP125" s="840"/>
      <c r="DQ125" s="840" t="s">
        <v>122</v>
      </c>
      <c r="DR125" s="840"/>
      <c r="DS125" s="840"/>
      <c r="DT125" s="840"/>
      <c r="DU125" s="840"/>
      <c r="DV125" s="841" t="s">
        <v>122</v>
      </c>
      <c r="DW125" s="841"/>
      <c r="DX125" s="841"/>
      <c r="DY125" s="841"/>
      <c r="DZ125" s="842"/>
    </row>
    <row r="126" spans="1:130" s="228" customFormat="1" ht="26.25" customHeight="1" thickBot="1" x14ac:dyDescent="0.25">
      <c r="A126" s="818"/>
      <c r="B126" s="819"/>
      <c r="C126" s="813" t="s">
        <v>441</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77" t="s">
        <v>122</v>
      </c>
      <c r="AB126" s="778"/>
      <c r="AC126" s="778"/>
      <c r="AD126" s="778"/>
      <c r="AE126" s="779"/>
      <c r="AF126" s="780" t="s">
        <v>122</v>
      </c>
      <c r="AG126" s="778"/>
      <c r="AH126" s="778"/>
      <c r="AI126" s="778"/>
      <c r="AJ126" s="779"/>
      <c r="AK126" s="780" t="s">
        <v>122</v>
      </c>
      <c r="AL126" s="778"/>
      <c r="AM126" s="778"/>
      <c r="AN126" s="778"/>
      <c r="AO126" s="779"/>
      <c r="AP126" s="822" t="s">
        <v>122</v>
      </c>
      <c r="AQ126" s="823"/>
      <c r="AR126" s="823"/>
      <c r="AS126" s="823"/>
      <c r="AT126" s="824"/>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52"/>
      <c r="CL126" s="853"/>
      <c r="CM126" s="853"/>
      <c r="CN126" s="853"/>
      <c r="CO126" s="854"/>
      <c r="CP126" s="813" t="s">
        <v>453</v>
      </c>
      <c r="CQ126" s="750"/>
      <c r="CR126" s="750"/>
      <c r="CS126" s="750"/>
      <c r="CT126" s="750"/>
      <c r="CU126" s="750"/>
      <c r="CV126" s="750"/>
      <c r="CW126" s="750"/>
      <c r="CX126" s="750"/>
      <c r="CY126" s="750"/>
      <c r="CZ126" s="750"/>
      <c r="DA126" s="750"/>
      <c r="DB126" s="750"/>
      <c r="DC126" s="750"/>
      <c r="DD126" s="750"/>
      <c r="DE126" s="750"/>
      <c r="DF126" s="751"/>
      <c r="DG126" s="814">
        <v>1864245</v>
      </c>
      <c r="DH126" s="815"/>
      <c r="DI126" s="815"/>
      <c r="DJ126" s="815"/>
      <c r="DK126" s="815"/>
      <c r="DL126" s="815">
        <v>2080867</v>
      </c>
      <c r="DM126" s="815"/>
      <c r="DN126" s="815"/>
      <c r="DO126" s="815"/>
      <c r="DP126" s="815"/>
      <c r="DQ126" s="815" t="s">
        <v>122</v>
      </c>
      <c r="DR126" s="815"/>
      <c r="DS126" s="815"/>
      <c r="DT126" s="815"/>
      <c r="DU126" s="815"/>
      <c r="DV126" s="792" t="s">
        <v>122</v>
      </c>
      <c r="DW126" s="792"/>
      <c r="DX126" s="792"/>
      <c r="DY126" s="792"/>
      <c r="DZ126" s="793"/>
    </row>
    <row r="127" spans="1:130" s="228" customFormat="1" ht="26.25" customHeight="1" x14ac:dyDescent="0.2">
      <c r="A127" s="820"/>
      <c r="B127" s="821"/>
      <c r="C127" s="836" t="s">
        <v>454</v>
      </c>
      <c r="D127" s="837"/>
      <c r="E127" s="837"/>
      <c r="F127" s="837"/>
      <c r="G127" s="837"/>
      <c r="H127" s="837"/>
      <c r="I127" s="837"/>
      <c r="J127" s="837"/>
      <c r="K127" s="837"/>
      <c r="L127" s="837"/>
      <c r="M127" s="837"/>
      <c r="N127" s="837"/>
      <c r="O127" s="837"/>
      <c r="P127" s="837"/>
      <c r="Q127" s="837"/>
      <c r="R127" s="837"/>
      <c r="S127" s="837"/>
      <c r="T127" s="837"/>
      <c r="U127" s="837"/>
      <c r="V127" s="837"/>
      <c r="W127" s="837"/>
      <c r="X127" s="837"/>
      <c r="Y127" s="837"/>
      <c r="Z127" s="838"/>
      <c r="AA127" s="777" t="s">
        <v>122</v>
      </c>
      <c r="AB127" s="778"/>
      <c r="AC127" s="778"/>
      <c r="AD127" s="778"/>
      <c r="AE127" s="779"/>
      <c r="AF127" s="780" t="s">
        <v>122</v>
      </c>
      <c r="AG127" s="778"/>
      <c r="AH127" s="778"/>
      <c r="AI127" s="778"/>
      <c r="AJ127" s="779"/>
      <c r="AK127" s="780" t="s">
        <v>122</v>
      </c>
      <c r="AL127" s="778"/>
      <c r="AM127" s="778"/>
      <c r="AN127" s="778"/>
      <c r="AO127" s="779"/>
      <c r="AP127" s="822" t="s">
        <v>122</v>
      </c>
      <c r="AQ127" s="823"/>
      <c r="AR127" s="823"/>
      <c r="AS127" s="823"/>
      <c r="AT127" s="824"/>
      <c r="AU127" s="230"/>
      <c r="AV127" s="230"/>
      <c r="AW127" s="230"/>
      <c r="AX127" s="839" t="s">
        <v>455</v>
      </c>
      <c r="AY127" s="810"/>
      <c r="AZ127" s="810"/>
      <c r="BA127" s="810"/>
      <c r="BB127" s="810"/>
      <c r="BC127" s="810"/>
      <c r="BD127" s="810"/>
      <c r="BE127" s="811"/>
      <c r="BF127" s="809" t="s">
        <v>456</v>
      </c>
      <c r="BG127" s="810"/>
      <c r="BH127" s="810"/>
      <c r="BI127" s="810"/>
      <c r="BJ127" s="810"/>
      <c r="BK127" s="810"/>
      <c r="BL127" s="811"/>
      <c r="BM127" s="809" t="s">
        <v>457</v>
      </c>
      <c r="BN127" s="810"/>
      <c r="BO127" s="810"/>
      <c r="BP127" s="810"/>
      <c r="BQ127" s="810"/>
      <c r="BR127" s="810"/>
      <c r="BS127" s="811"/>
      <c r="BT127" s="809" t="s">
        <v>458</v>
      </c>
      <c r="BU127" s="810"/>
      <c r="BV127" s="810"/>
      <c r="BW127" s="810"/>
      <c r="BX127" s="810"/>
      <c r="BY127" s="810"/>
      <c r="BZ127" s="812"/>
      <c r="CA127" s="230"/>
      <c r="CB127" s="230"/>
      <c r="CC127" s="230"/>
      <c r="CD127" s="253"/>
      <c r="CE127" s="253"/>
      <c r="CF127" s="253"/>
      <c r="CG127" s="230"/>
      <c r="CH127" s="230"/>
      <c r="CI127" s="230"/>
      <c r="CJ127" s="252"/>
      <c r="CK127" s="852"/>
      <c r="CL127" s="853"/>
      <c r="CM127" s="853"/>
      <c r="CN127" s="853"/>
      <c r="CO127" s="854"/>
      <c r="CP127" s="813" t="s">
        <v>459</v>
      </c>
      <c r="CQ127" s="750"/>
      <c r="CR127" s="750"/>
      <c r="CS127" s="750"/>
      <c r="CT127" s="750"/>
      <c r="CU127" s="750"/>
      <c r="CV127" s="750"/>
      <c r="CW127" s="750"/>
      <c r="CX127" s="750"/>
      <c r="CY127" s="750"/>
      <c r="CZ127" s="750"/>
      <c r="DA127" s="750"/>
      <c r="DB127" s="750"/>
      <c r="DC127" s="750"/>
      <c r="DD127" s="750"/>
      <c r="DE127" s="750"/>
      <c r="DF127" s="751"/>
      <c r="DG127" s="814" t="s">
        <v>122</v>
      </c>
      <c r="DH127" s="815"/>
      <c r="DI127" s="815"/>
      <c r="DJ127" s="815"/>
      <c r="DK127" s="815"/>
      <c r="DL127" s="815" t="s">
        <v>122</v>
      </c>
      <c r="DM127" s="815"/>
      <c r="DN127" s="815"/>
      <c r="DO127" s="815"/>
      <c r="DP127" s="815"/>
      <c r="DQ127" s="815" t="s">
        <v>122</v>
      </c>
      <c r="DR127" s="815"/>
      <c r="DS127" s="815"/>
      <c r="DT127" s="815"/>
      <c r="DU127" s="815"/>
      <c r="DV127" s="792" t="s">
        <v>122</v>
      </c>
      <c r="DW127" s="792"/>
      <c r="DX127" s="792"/>
      <c r="DY127" s="792"/>
      <c r="DZ127" s="793"/>
    </row>
    <row r="128" spans="1:130" s="228" customFormat="1" ht="26.25" customHeight="1" thickBot="1" x14ac:dyDescent="0.25">
      <c r="A128" s="794" t="s">
        <v>460</v>
      </c>
      <c r="B128" s="795"/>
      <c r="C128" s="795"/>
      <c r="D128" s="795"/>
      <c r="E128" s="795"/>
      <c r="F128" s="795"/>
      <c r="G128" s="795"/>
      <c r="H128" s="795"/>
      <c r="I128" s="795"/>
      <c r="J128" s="795"/>
      <c r="K128" s="795"/>
      <c r="L128" s="795"/>
      <c r="M128" s="795"/>
      <c r="N128" s="795"/>
      <c r="O128" s="795"/>
      <c r="P128" s="795"/>
      <c r="Q128" s="795"/>
      <c r="R128" s="795"/>
      <c r="S128" s="795"/>
      <c r="T128" s="795"/>
      <c r="U128" s="795"/>
      <c r="V128" s="795"/>
      <c r="W128" s="796" t="s">
        <v>461</v>
      </c>
      <c r="X128" s="796"/>
      <c r="Y128" s="796"/>
      <c r="Z128" s="797"/>
      <c r="AA128" s="798">
        <v>1106223</v>
      </c>
      <c r="AB128" s="799"/>
      <c r="AC128" s="799"/>
      <c r="AD128" s="799"/>
      <c r="AE128" s="800"/>
      <c r="AF128" s="801">
        <v>1028019</v>
      </c>
      <c r="AG128" s="799"/>
      <c r="AH128" s="799"/>
      <c r="AI128" s="799"/>
      <c r="AJ128" s="800"/>
      <c r="AK128" s="801">
        <v>1003882</v>
      </c>
      <c r="AL128" s="799"/>
      <c r="AM128" s="799"/>
      <c r="AN128" s="799"/>
      <c r="AO128" s="800"/>
      <c r="AP128" s="802"/>
      <c r="AQ128" s="803"/>
      <c r="AR128" s="803"/>
      <c r="AS128" s="803"/>
      <c r="AT128" s="804"/>
      <c r="AU128" s="230"/>
      <c r="AV128" s="230"/>
      <c r="AW128" s="230"/>
      <c r="AX128" s="805" t="s">
        <v>462</v>
      </c>
      <c r="AY128" s="806"/>
      <c r="AZ128" s="806"/>
      <c r="BA128" s="806"/>
      <c r="BB128" s="806"/>
      <c r="BC128" s="806"/>
      <c r="BD128" s="806"/>
      <c r="BE128" s="807"/>
      <c r="BF128" s="784" t="s">
        <v>122</v>
      </c>
      <c r="BG128" s="785"/>
      <c r="BH128" s="785"/>
      <c r="BI128" s="785"/>
      <c r="BJ128" s="785"/>
      <c r="BK128" s="785"/>
      <c r="BL128" s="808"/>
      <c r="BM128" s="784">
        <v>11.81</v>
      </c>
      <c r="BN128" s="785"/>
      <c r="BO128" s="785"/>
      <c r="BP128" s="785"/>
      <c r="BQ128" s="785"/>
      <c r="BR128" s="785"/>
      <c r="BS128" s="808"/>
      <c r="BT128" s="784">
        <v>20</v>
      </c>
      <c r="BU128" s="785"/>
      <c r="BV128" s="785"/>
      <c r="BW128" s="785"/>
      <c r="BX128" s="785"/>
      <c r="BY128" s="785"/>
      <c r="BZ128" s="786"/>
      <c r="CA128" s="253"/>
      <c r="CB128" s="253"/>
      <c r="CC128" s="253"/>
      <c r="CD128" s="253"/>
      <c r="CE128" s="253"/>
      <c r="CF128" s="253"/>
      <c r="CG128" s="230"/>
      <c r="CH128" s="230"/>
      <c r="CI128" s="230"/>
      <c r="CJ128" s="252"/>
      <c r="CK128" s="855"/>
      <c r="CL128" s="856"/>
      <c r="CM128" s="856"/>
      <c r="CN128" s="856"/>
      <c r="CO128" s="857"/>
      <c r="CP128" s="787" t="s">
        <v>463</v>
      </c>
      <c r="CQ128" s="728"/>
      <c r="CR128" s="728"/>
      <c r="CS128" s="728"/>
      <c r="CT128" s="728"/>
      <c r="CU128" s="728"/>
      <c r="CV128" s="728"/>
      <c r="CW128" s="728"/>
      <c r="CX128" s="728"/>
      <c r="CY128" s="728"/>
      <c r="CZ128" s="728"/>
      <c r="DA128" s="728"/>
      <c r="DB128" s="728"/>
      <c r="DC128" s="728"/>
      <c r="DD128" s="728"/>
      <c r="DE128" s="728"/>
      <c r="DF128" s="729"/>
      <c r="DG128" s="788" t="s">
        <v>122</v>
      </c>
      <c r="DH128" s="789"/>
      <c r="DI128" s="789"/>
      <c r="DJ128" s="789"/>
      <c r="DK128" s="789"/>
      <c r="DL128" s="789" t="s">
        <v>122</v>
      </c>
      <c r="DM128" s="789"/>
      <c r="DN128" s="789"/>
      <c r="DO128" s="789"/>
      <c r="DP128" s="789"/>
      <c r="DQ128" s="789" t="s">
        <v>122</v>
      </c>
      <c r="DR128" s="789"/>
      <c r="DS128" s="789"/>
      <c r="DT128" s="789"/>
      <c r="DU128" s="789"/>
      <c r="DV128" s="790" t="s">
        <v>122</v>
      </c>
      <c r="DW128" s="790"/>
      <c r="DX128" s="790"/>
      <c r="DY128" s="790"/>
      <c r="DZ128" s="791"/>
    </row>
    <row r="129" spans="1:131" s="228" customFormat="1" ht="26.25" customHeight="1" x14ac:dyDescent="0.2">
      <c r="A129" s="772" t="s">
        <v>102</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774" t="s">
        <v>464</v>
      </c>
      <c r="X129" s="775"/>
      <c r="Y129" s="775"/>
      <c r="Z129" s="776"/>
      <c r="AA129" s="777">
        <v>30019612</v>
      </c>
      <c r="AB129" s="778"/>
      <c r="AC129" s="778"/>
      <c r="AD129" s="778"/>
      <c r="AE129" s="779"/>
      <c r="AF129" s="780">
        <v>29291239</v>
      </c>
      <c r="AG129" s="778"/>
      <c r="AH129" s="778"/>
      <c r="AI129" s="778"/>
      <c r="AJ129" s="779"/>
      <c r="AK129" s="780">
        <v>29861631</v>
      </c>
      <c r="AL129" s="778"/>
      <c r="AM129" s="778"/>
      <c r="AN129" s="778"/>
      <c r="AO129" s="779"/>
      <c r="AP129" s="781"/>
      <c r="AQ129" s="782"/>
      <c r="AR129" s="782"/>
      <c r="AS129" s="782"/>
      <c r="AT129" s="783"/>
      <c r="AU129" s="231"/>
      <c r="AV129" s="231"/>
      <c r="AW129" s="231"/>
      <c r="AX129" s="749" t="s">
        <v>465</v>
      </c>
      <c r="AY129" s="750"/>
      <c r="AZ129" s="750"/>
      <c r="BA129" s="750"/>
      <c r="BB129" s="750"/>
      <c r="BC129" s="750"/>
      <c r="BD129" s="750"/>
      <c r="BE129" s="751"/>
      <c r="BF129" s="768" t="s">
        <v>122</v>
      </c>
      <c r="BG129" s="769"/>
      <c r="BH129" s="769"/>
      <c r="BI129" s="769"/>
      <c r="BJ129" s="769"/>
      <c r="BK129" s="769"/>
      <c r="BL129" s="770"/>
      <c r="BM129" s="768">
        <v>16.809999999999999</v>
      </c>
      <c r="BN129" s="769"/>
      <c r="BO129" s="769"/>
      <c r="BP129" s="769"/>
      <c r="BQ129" s="769"/>
      <c r="BR129" s="769"/>
      <c r="BS129" s="770"/>
      <c r="BT129" s="768">
        <v>30</v>
      </c>
      <c r="BU129" s="769"/>
      <c r="BV129" s="769"/>
      <c r="BW129" s="769"/>
      <c r="BX129" s="769"/>
      <c r="BY129" s="769"/>
      <c r="BZ129" s="771"/>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772" t="s">
        <v>466</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774" t="s">
        <v>467</v>
      </c>
      <c r="X130" s="775"/>
      <c r="Y130" s="775"/>
      <c r="Z130" s="776"/>
      <c r="AA130" s="777">
        <v>3770178</v>
      </c>
      <c r="AB130" s="778"/>
      <c r="AC130" s="778"/>
      <c r="AD130" s="778"/>
      <c r="AE130" s="779"/>
      <c r="AF130" s="780">
        <v>3611073</v>
      </c>
      <c r="AG130" s="778"/>
      <c r="AH130" s="778"/>
      <c r="AI130" s="778"/>
      <c r="AJ130" s="779"/>
      <c r="AK130" s="780">
        <v>3437642</v>
      </c>
      <c r="AL130" s="778"/>
      <c r="AM130" s="778"/>
      <c r="AN130" s="778"/>
      <c r="AO130" s="779"/>
      <c r="AP130" s="781"/>
      <c r="AQ130" s="782"/>
      <c r="AR130" s="782"/>
      <c r="AS130" s="782"/>
      <c r="AT130" s="783"/>
      <c r="AU130" s="231"/>
      <c r="AV130" s="231"/>
      <c r="AW130" s="231"/>
      <c r="AX130" s="749" t="s">
        <v>468</v>
      </c>
      <c r="AY130" s="750"/>
      <c r="AZ130" s="750"/>
      <c r="BA130" s="750"/>
      <c r="BB130" s="750"/>
      <c r="BC130" s="750"/>
      <c r="BD130" s="750"/>
      <c r="BE130" s="751"/>
      <c r="BF130" s="752">
        <v>4.7</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469</v>
      </c>
      <c r="X131" s="759"/>
      <c r="Y131" s="759"/>
      <c r="Z131" s="760"/>
      <c r="AA131" s="761">
        <v>26249434</v>
      </c>
      <c r="AB131" s="762"/>
      <c r="AC131" s="762"/>
      <c r="AD131" s="762"/>
      <c r="AE131" s="763"/>
      <c r="AF131" s="764">
        <v>25680166</v>
      </c>
      <c r="AG131" s="762"/>
      <c r="AH131" s="762"/>
      <c r="AI131" s="762"/>
      <c r="AJ131" s="763"/>
      <c r="AK131" s="764">
        <v>26423989</v>
      </c>
      <c r="AL131" s="762"/>
      <c r="AM131" s="762"/>
      <c r="AN131" s="762"/>
      <c r="AO131" s="763"/>
      <c r="AP131" s="765"/>
      <c r="AQ131" s="766"/>
      <c r="AR131" s="766"/>
      <c r="AS131" s="766"/>
      <c r="AT131" s="767"/>
      <c r="AU131" s="231"/>
      <c r="AV131" s="231"/>
      <c r="AW131" s="231"/>
      <c r="AX131" s="727" t="s">
        <v>470</v>
      </c>
      <c r="AY131" s="728"/>
      <c r="AZ131" s="728"/>
      <c r="BA131" s="728"/>
      <c r="BB131" s="728"/>
      <c r="BC131" s="728"/>
      <c r="BD131" s="728"/>
      <c r="BE131" s="729"/>
      <c r="BF131" s="730" t="s">
        <v>122</v>
      </c>
      <c r="BG131" s="731"/>
      <c r="BH131" s="731"/>
      <c r="BI131" s="731"/>
      <c r="BJ131" s="731"/>
      <c r="BK131" s="731"/>
      <c r="BL131" s="732"/>
      <c r="BM131" s="730">
        <v>350</v>
      </c>
      <c r="BN131" s="731"/>
      <c r="BO131" s="731"/>
      <c r="BP131" s="731"/>
      <c r="BQ131" s="731"/>
      <c r="BR131" s="731"/>
      <c r="BS131" s="732"/>
      <c r="BT131" s="733"/>
      <c r="BU131" s="734"/>
      <c r="BV131" s="734"/>
      <c r="BW131" s="734"/>
      <c r="BX131" s="734"/>
      <c r="BY131" s="734"/>
      <c r="BZ131" s="735"/>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736" t="s">
        <v>471</v>
      </c>
      <c r="B132" s="737"/>
      <c r="C132" s="737"/>
      <c r="D132" s="737"/>
      <c r="E132" s="737"/>
      <c r="F132" s="737"/>
      <c r="G132" s="737"/>
      <c r="H132" s="737"/>
      <c r="I132" s="737"/>
      <c r="J132" s="737"/>
      <c r="K132" s="737"/>
      <c r="L132" s="737"/>
      <c r="M132" s="737"/>
      <c r="N132" s="737"/>
      <c r="O132" s="737"/>
      <c r="P132" s="737"/>
      <c r="Q132" s="737"/>
      <c r="R132" s="737"/>
      <c r="S132" s="737"/>
      <c r="T132" s="737"/>
      <c r="U132" s="737"/>
      <c r="V132" s="740" t="s">
        <v>472</v>
      </c>
      <c r="W132" s="740"/>
      <c r="X132" s="740"/>
      <c r="Y132" s="740"/>
      <c r="Z132" s="741"/>
      <c r="AA132" s="742">
        <v>4.9191613050000003</v>
      </c>
      <c r="AB132" s="743"/>
      <c r="AC132" s="743"/>
      <c r="AD132" s="743"/>
      <c r="AE132" s="744"/>
      <c r="AF132" s="745">
        <v>5.2360409199999998</v>
      </c>
      <c r="AG132" s="743"/>
      <c r="AH132" s="743"/>
      <c r="AI132" s="743"/>
      <c r="AJ132" s="744"/>
      <c r="AK132" s="745">
        <v>3.9723828220000001</v>
      </c>
      <c r="AL132" s="743"/>
      <c r="AM132" s="743"/>
      <c r="AN132" s="743"/>
      <c r="AO132" s="744"/>
      <c r="AP132" s="746"/>
      <c r="AQ132" s="747"/>
      <c r="AR132" s="747"/>
      <c r="AS132" s="747"/>
      <c r="AT132" s="74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19" t="s">
        <v>473</v>
      </c>
      <c r="W133" s="719"/>
      <c r="X133" s="719"/>
      <c r="Y133" s="719"/>
      <c r="Z133" s="720"/>
      <c r="AA133" s="721">
        <v>3.8</v>
      </c>
      <c r="AB133" s="722"/>
      <c r="AC133" s="722"/>
      <c r="AD133" s="722"/>
      <c r="AE133" s="723"/>
      <c r="AF133" s="721">
        <v>5.6</v>
      </c>
      <c r="AG133" s="722"/>
      <c r="AH133" s="722"/>
      <c r="AI133" s="722"/>
      <c r="AJ133" s="723"/>
      <c r="AK133" s="721">
        <v>4.7</v>
      </c>
      <c r="AL133" s="722"/>
      <c r="AM133" s="722"/>
      <c r="AN133" s="722"/>
      <c r="AO133" s="723"/>
      <c r="AP133" s="724"/>
      <c r="AQ133" s="725"/>
      <c r="AR133" s="725"/>
      <c r="AS133" s="725"/>
      <c r="AT133" s="726"/>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6VhCYYWD00m8OuxiWGJhcauWNOphIc2ahMpxexQJb3rcl5BPxezN/NU0JauZPz8hgzKxShV12JmzDI3H9+4f6Q==" saltValue="a783nBYFZ8mvopYj344F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8" customWidth="1"/>
    <col min="121" max="121" width="0" style="257" hidden="1" customWidth="1"/>
    <col min="122" max="16384" width="9" style="257" hidden="1"/>
  </cols>
  <sheetData>
    <row r="1" spans="1:120" ht="13.2"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7"/>
    </row>
    <row r="17" spans="119:120" ht="13.2" x14ac:dyDescent="0.2">
      <c r="DP17" s="257"/>
    </row>
    <row r="18" spans="119:120" ht="13.2" x14ac:dyDescent="0.2"/>
    <row r="19" spans="119:120" ht="13.2" x14ac:dyDescent="0.2"/>
    <row r="20" spans="119:120" ht="13.2" x14ac:dyDescent="0.2">
      <c r="DO20" s="257"/>
      <c r="DP20" s="257"/>
    </row>
    <row r="21" spans="119:120" ht="13.2" x14ac:dyDescent="0.2">
      <c r="DP21" s="257"/>
    </row>
    <row r="22" spans="119:120" ht="13.2" x14ac:dyDescent="0.2"/>
    <row r="23" spans="119:120" ht="13.2" x14ac:dyDescent="0.2">
      <c r="DO23" s="257"/>
      <c r="DP23" s="257"/>
    </row>
    <row r="24" spans="119:120" ht="13.2" x14ac:dyDescent="0.2">
      <c r="DP24" s="257"/>
    </row>
    <row r="25" spans="119:120" ht="13.2" x14ac:dyDescent="0.2">
      <c r="DP25" s="257"/>
    </row>
    <row r="26" spans="119:120" ht="13.2" x14ac:dyDescent="0.2">
      <c r="DO26" s="257"/>
      <c r="DP26" s="257"/>
    </row>
    <row r="27" spans="119:120" ht="13.2" x14ac:dyDescent="0.2"/>
    <row r="28" spans="119:120" ht="13.2" x14ac:dyDescent="0.2">
      <c r="DO28" s="257"/>
      <c r="DP28" s="257"/>
    </row>
    <row r="29" spans="119:120" ht="13.2" x14ac:dyDescent="0.2">
      <c r="DP29" s="257"/>
    </row>
    <row r="30" spans="119:120" ht="13.2" x14ac:dyDescent="0.2"/>
    <row r="31" spans="119:120" ht="13.2" x14ac:dyDescent="0.2">
      <c r="DO31" s="257"/>
      <c r="DP31" s="257"/>
    </row>
    <row r="32" spans="119:120" ht="13.2" x14ac:dyDescent="0.2"/>
    <row r="33" spans="98:120" ht="13.2" x14ac:dyDescent="0.2">
      <c r="DO33" s="257"/>
      <c r="DP33" s="257"/>
    </row>
    <row r="34" spans="98:120" ht="13.2" x14ac:dyDescent="0.2">
      <c r="DM34" s="257"/>
    </row>
    <row r="35" spans="98:120" ht="13.2" x14ac:dyDescent="0.2">
      <c r="CT35" s="257"/>
      <c r="CU35" s="257"/>
      <c r="CV35" s="257"/>
      <c r="CY35" s="257"/>
      <c r="CZ35" s="257"/>
      <c r="DA35" s="257"/>
      <c r="DD35" s="257"/>
      <c r="DE35" s="257"/>
      <c r="DF35" s="257"/>
      <c r="DI35" s="257"/>
      <c r="DJ35" s="257"/>
      <c r="DK35" s="257"/>
      <c r="DM35" s="257"/>
      <c r="DN35" s="257"/>
      <c r="DO35" s="257"/>
      <c r="DP35" s="257"/>
    </row>
    <row r="36" spans="98:120" ht="13.2" x14ac:dyDescent="0.2"/>
    <row r="37" spans="98:120" ht="13.2" x14ac:dyDescent="0.2">
      <c r="CW37" s="257"/>
      <c r="DB37" s="257"/>
      <c r="DG37" s="257"/>
      <c r="DL37" s="257"/>
      <c r="DP37" s="257"/>
    </row>
    <row r="38" spans="98:120" ht="13.2"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7"/>
      <c r="DO49" s="257"/>
      <c r="DP49" s="25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7"/>
      <c r="CS63" s="257"/>
      <c r="CX63" s="257"/>
      <c r="DC63" s="257"/>
      <c r="DH63" s="257"/>
    </row>
    <row r="64" spans="22:120" ht="13.2" x14ac:dyDescent="0.2">
      <c r="V64" s="257"/>
    </row>
    <row r="65" spans="15:120" ht="13.2"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2" x14ac:dyDescent="0.2">
      <c r="Q66" s="257"/>
      <c r="S66" s="257"/>
      <c r="U66" s="257"/>
      <c r="DM66" s="257"/>
    </row>
    <row r="67" spans="15:120" ht="13.2"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2" x14ac:dyDescent="0.2"/>
    <row r="69" spans="15:120" ht="13.2" x14ac:dyDescent="0.2"/>
    <row r="70" spans="15:120" ht="13.2" x14ac:dyDescent="0.2"/>
    <row r="71" spans="15:120" ht="13.2" x14ac:dyDescent="0.2"/>
    <row r="72" spans="15:120" ht="13.2" x14ac:dyDescent="0.2">
      <c r="DP72" s="257"/>
    </row>
    <row r="73" spans="15:120" ht="13.2" x14ac:dyDescent="0.2">
      <c r="DP73" s="25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7"/>
      <c r="CX96" s="257"/>
      <c r="DC96" s="257"/>
      <c r="DH96" s="257"/>
    </row>
    <row r="97" spans="24:120" ht="13.2" x14ac:dyDescent="0.2">
      <c r="CS97" s="257"/>
      <c r="CX97" s="257"/>
      <c r="DC97" s="257"/>
      <c r="DH97" s="257"/>
      <c r="DP97" s="258" t="s">
        <v>474</v>
      </c>
    </row>
    <row r="98" spans="24:120" ht="13.2" hidden="1" x14ac:dyDescent="0.2">
      <c r="CS98" s="257"/>
      <c r="CX98" s="257"/>
      <c r="DC98" s="257"/>
      <c r="DH98" s="257"/>
    </row>
    <row r="99" spans="24:120" ht="13.2"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2" hidden="1" x14ac:dyDescent="0.2">
      <c r="CT103" s="257"/>
      <c r="CV103" s="257"/>
      <c r="CW103" s="257"/>
      <c r="CY103" s="257"/>
      <c r="DA103" s="257"/>
      <c r="DB103" s="257"/>
      <c r="DD103" s="257"/>
      <c r="DF103" s="257"/>
      <c r="DG103" s="257"/>
      <c r="DI103" s="257"/>
      <c r="DK103" s="257"/>
      <c r="DL103" s="257"/>
      <c r="DM103" s="257"/>
      <c r="DN103" s="257"/>
      <c r="DO103" s="257"/>
      <c r="DP103" s="257"/>
    </row>
    <row r="104" spans="24:120" ht="13.2"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cXZQaaS9c2Pw/eSMtfyaPRuGkEkn5MGu3+2Tk+Io28/CazOou3o+m/dgtt4q6QDbZkNR13AfAApkOdHzpoMaqA==" saltValue="v7Rc6wUwvJLiuGC0GgFn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8" customWidth="1"/>
    <col min="117" max="16384" width="9" style="257" hidden="1"/>
  </cols>
  <sheetData>
    <row r="1" spans="2:116" ht="13.2"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2" x14ac:dyDescent="0.2"/>
    <row r="3" spans="2:116" ht="13.2" x14ac:dyDescent="0.2"/>
    <row r="4" spans="2:116" ht="13.2"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2"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2" x14ac:dyDescent="0.2"/>
    <row r="20" spans="9:116" ht="13.2" x14ac:dyDescent="0.2"/>
    <row r="21" spans="9:116" ht="13.2" x14ac:dyDescent="0.2">
      <c r="DL21" s="257"/>
    </row>
    <row r="22" spans="9:116" ht="13.2" x14ac:dyDescent="0.2">
      <c r="DI22" s="257"/>
      <c r="DJ22" s="257"/>
      <c r="DK22" s="257"/>
      <c r="DL22" s="257"/>
    </row>
    <row r="23" spans="9:116" ht="13.2" x14ac:dyDescent="0.2">
      <c r="CY23" s="257"/>
      <c r="CZ23" s="257"/>
      <c r="DA23" s="257"/>
      <c r="DB23" s="257"/>
      <c r="DC23" s="257"/>
      <c r="DD23" s="257"/>
      <c r="DE23" s="257"/>
      <c r="DF23" s="257"/>
      <c r="DG23" s="257"/>
      <c r="DH23" s="257"/>
      <c r="DI23" s="257"/>
      <c r="DJ23" s="257"/>
      <c r="DK23" s="257"/>
      <c r="DL23" s="25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7"/>
      <c r="DA35" s="257"/>
      <c r="DB35" s="257"/>
      <c r="DC35" s="257"/>
      <c r="DD35" s="257"/>
      <c r="DE35" s="257"/>
      <c r="DF35" s="257"/>
      <c r="DG35" s="257"/>
      <c r="DH35" s="257"/>
      <c r="DI35" s="257"/>
      <c r="DJ35" s="257"/>
      <c r="DK35" s="257"/>
      <c r="DL35" s="257"/>
    </row>
    <row r="36" spans="15:116" ht="13.2" x14ac:dyDescent="0.2"/>
    <row r="37" spans="15:116" ht="13.2" x14ac:dyDescent="0.2">
      <c r="DL37" s="257"/>
    </row>
    <row r="38" spans="15:116" ht="13.2" x14ac:dyDescent="0.2">
      <c r="DI38" s="257"/>
      <c r="DJ38" s="257"/>
      <c r="DK38" s="257"/>
      <c r="DL38" s="257"/>
    </row>
    <row r="39" spans="15:116" ht="13.2" x14ac:dyDescent="0.2"/>
    <row r="40" spans="15:116" ht="13.2" x14ac:dyDescent="0.2"/>
    <row r="41" spans="15:116" ht="13.2" x14ac:dyDescent="0.2"/>
    <row r="42" spans="15:116" ht="13.2" x14ac:dyDescent="0.2"/>
    <row r="43" spans="15:116" ht="13.2"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2" x14ac:dyDescent="0.2">
      <c r="DL44" s="257"/>
    </row>
    <row r="45" spans="15:116" ht="13.2" x14ac:dyDescent="0.2"/>
    <row r="46" spans="15:116" ht="13.2" x14ac:dyDescent="0.2">
      <c r="DA46" s="257"/>
      <c r="DB46" s="257"/>
      <c r="DC46" s="257"/>
      <c r="DD46" s="257"/>
      <c r="DE46" s="257"/>
      <c r="DF46" s="257"/>
      <c r="DG46" s="257"/>
      <c r="DH46" s="257"/>
      <c r="DI46" s="257"/>
      <c r="DJ46" s="257"/>
      <c r="DK46" s="257"/>
      <c r="DL46" s="257"/>
    </row>
    <row r="47" spans="15:116" ht="13.2" x14ac:dyDescent="0.2"/>
    <row r="48" spans="15:116" ht="13.2" x14ac:dyDescent="0.2"/>
    <row r="49" spans="104:116" ht="13.2" x14ac:dyDescent="0.2"/>
    <row r="50" spans="104:116" ht="13.2" x14ac:dyDescent="0.2">
      <c r="CZ50" s="257"/>
      <c r="DA50" s="257"/>
      <c r="DB50" s="257"/>
      <c r="DC50" s="257"/>
      <c r="DD50" s="257"/>
      <c r="DE50" s="257"/>
      <c r="DF50" s="257"/>
      <c r="DG50" s="257"/>
      <c r="DH50" s="257"/>
      <c r="DI50" s="257"/>
      <c r="DJ50" s="257"/>
      <c r="DK50" s="257"/>
      <c r="DL50" s="257"/>
    </row>
    <row r="51" spans="104:116" ht="13.2" x14ac:dyDescent="0.2"/>
    <row r="52" spans="104:116" ht="13.2" x14ac:dyDescent="0.2"/>
    <row r="53" spans="104:116" ht="13.2" x14ac:dyDescent="0.2">
      <c r="DL53" s="25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7"/>
      <c r="DD67" s="257"/>
      <c r="DE67" s="257"/>
      <c r="DF67" s="257"/>
      <c r="DG67" s="257"/>
      <c r="DH67" s="257"/>
      <c r="DI67" s="257"/>
      <c r="DJ67" s="257"/>
      <c r="DK67" s="257"/>
      <c r="DL67" s="25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mVpv7KzE4cGRHEhUMZkb4iZtWInXwQp587Z3/mAdAOjcqSMI8PRpk4x3Cb1kCy0w0pDqlBAWscmSNtzJcrwaQ==" saltValue="weCcojrainngDkeadVbmh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9" customWidth="1"/>
    <col min="37" max="44" width="17" style="259" customWidth="1"/>
    <col min="45" max="45" width="6.109375" style="266" customWidth="1"/>
    <col min="46" max="46" width="3" style="264" customWidth="1"/>
    <col min="47" max="47" width="19.109375" style="259" hidden="1" customWidth="1"/>
    <col min="48" max="52" width="12.6640625" style="259" hidden="1" customWidth="1"/>
    <col min="53" max="16384" width="8.6640625" style="259" hidden="1"/>
  </cols>
  <sheetData>
    <row r="1" spans="1:46" ht="13.2" x14ac:dyDescent="0.2">
      <c r="AS1" s="260"/>
      <c r="AT1" s="260"/>
    </row>
    <row r="2" spans="1:46" ht="13.2" x14ac:dyDescent="0.2">
      <c r="AS2" s="260"/>
      <c r="AT2" s="260"/>
    </row>
    <row r="3" spans="1:46" ht="13.2" x14ac:dyDescent="0.2">
      <c r="AS3" s="260"/>
      <c r="AT3" s="260"/>
    </row>
    <row r="4" spans="1:46" ht="13.2" x14ac:dyDescent="0.2">
      <c r="AS4" s="260"/>
      <c r="AT4" s="260"/>
    </row>
    <row r="5" spans="1:46" ht="16.2" x14ac:dyDescent="0.2">
      <c r="A5" s="261" t="s">
        <v>475</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2"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476</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6" t="s">
        <v>477</v>
      </c>
      <c r="AP7" s="270"/>
      <c r="AQ7" s="271" t="s">
        <v>478</v>
      </c>
      <c r="AR7" s="272"/>
    </row>
    <row r="8" spans="1:46" ht="13.2"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7"/>
      <c r="AP8" s="276" t="s">
        <v>479</v>
      </c>
      <c r="AQ8" s="277" t="s">
        <v>480</v>
      </c>
      <c r="AR8" s="278" t="s">
        <v>481</v>
      </c>
    </row>
    <row r="9" spans="1:46" ht="13.2"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28" t="s">
        <v>482</v>
      </c>
      <c r="AL9" s="1129"/>
      <c r="AM9" s="1129"/>
      <c r="AN9" s="1130"/>
      <c r="AO9" s="279">
        <v>8061564</v>
      </c>
      <c r="AP9" s="279">
        <v>55620</v>
      </c>
      <c r="AQ9" s="280">
        <v>66571</v>
      </c>
      <c r="AR9" s="281">
        <v>-16.5</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28" t="s">
        <v>483</v>
      </c>
      <c r="AL10" s="1129"/>
      <c r="AM10" s="1129"/>
      <c r="AN10" s="1130"/>
      <c r="AO10" s="282">
        <v>3312</v>
      </c>
      <c r="AP10" s="282">
        <v>23</v>
      </c>
      <c r="AQ10" s="283">
        <v>3999</v>
      </c>
      <c r="AR10" s="284">
        <v>-99.4</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28" t="s">
        <v>484</v>
      </c>
      <c r="AL11" s="1129"/>
      <c r="AM11" s="1129"/>
      <c r="AN11" s="1130"/>
      <c r="AO11" s="282">
        <v>1829</v>
      </c>
      <c r="AP11" s="282">
        <v>13</v>
      </c>
      <c r="AQ11" s="283">
        <v>2086</v>
      </c>
      <c r="AR11" s="284">
        <v>-99.4</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28" t="s">
        <v>485</v>
      </c>
      <c r="AL12" s="1129"/>
      <c r="AM12" s="1129"/>
      <c r="AN12" s="1130"/>
      <c r="AO12" s="282" t="s">
        <v>486</v>
      </c>
      <c r="AP12" s="282" t="s">
        <v>486</v>
      </c>
      <c r="AQ12" s="283">
        <v>22</v>
      </c>
      <c r="AR12" s="284" t="s">
        <v>486</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28" t="s">
        <v>487</v>
      </c>
      <c r="AL13" s="1129"/>
      <c r="AM13" s="1129"/>
      <c r="AN13" s="1130"/>
      <c r="AO13" s="282">
        <v>296671</v>
      </c>
      <c r="AP13" s="282">
        <v>2047</v>
      </c>
      <c r="AQ13" s="283">
        <v>2452</v>
      </c>
      <c r="AR13" s="284">
        <v>-16.5</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28" t="s">
        <v>488</v>
      </c>
      <c r="AL14" s="1129"/>
      <c r="AM14" s="1129"/>
      <c r="AN14" s="1130"/>
      <c r="AO14" s="282">
        <v>190144</v>
      </c>
      <c r="AP14" s="282">
        <v>1312</v>
      </c>
      <c r="AQ14" s="283">
        <v>1577</v>
      </c>
      <c r="AR14" s="284">
        <v>-16.8</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31" t="s">
        <v>489</v>
      </c>
      <c r="AL15" s="1132"/>
      <c r="AM15" s="1132"/>
      <c r="AN15" s="1133"/>
      <c r="AO15" s="282">
        <v>-400698</v>
      </c>
      <c r="AP15" s="282">
        <v>-2765</v>
      </c>
      <c r="AQ15" s="283">
        <v>-2400</v>
      </c>
      <c r="AR15" s="284">
        <v>15.2</v>
      </c>
    </row>
    <row r="16" spans="1:46" ht="13.2"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31" t="s">
        <v>177</v>
      </c>
      <c r="AL16" s="1132"/>
      <c r="AM16" s="1132"/>
      <c r="AN16" s="1133"/>
      <c r="AO16" s="282">
        <v>8152822</v>
      </c>
      <c r="AP16" s="282">
        <v>56250</v>
      </c>
      <c r="AQ16" s="283">
        <v>74306</v>
      </c>
      <c r="AR16" s="284">
        <v>-24.3</v>
      </c>
    </row>
    <row r="17" spans="1:46" ht="13.2"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2"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2"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490</v>
      </c>
      <c r="AL19" s="260"/>
      <c r="AM19" s="260"/>
      <c r="AN19" s="260"/>
      <c r="AO19" s="260"/>
      <c r="AP19" s="260"/>
      <c r="AQ19" s="260"/>
      <c r="AR19" s="260"/>
    </row>
    <row r="20" spans="1:46" ht="13.2"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491</v>
      </c>
      <c r="AP20" s="291" t="s">
        <v>492</v>
      </c>
      <c r="AQ20" s="292" t="s">
        <v>493</v>
      </c>
      <c r="AR20" s="293"/>
    </row>
    <row r="21" spans="1:46" s="299" customFormat="1" ht="13.2"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34" t="s">
        <v>494</v>
      </c>
      <c r="AL21" s="1135"/>
      <c r="AM21" s="1135"/>
      <c r="AN21" s="1136"/>
      <c r="AO21" s="295">
        <v>5.75</v>
      </c>
      <c r="AP21" s="296">
        <v>6.91</v>
      </c>
      <c r="AQ21" s="297">
        <v>-1.1599999999999999</v>
      </c>
      <c r="AR21" s="265"/>
      <c r="AS21" s="298"/>
      <c r="AT21" s="294"/>
    </row>
    <row r="22" spans="1:46" s="299" customFormat="1" ht="13.2"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34" t="s">
        <v>495</v>
      </c>
      <c r="AL22" s="1135"/>
      <c r="AM22" s="1135"/>
      <c r="AN22" s="1136"/>
      <c r="AO22" s="300">
        <v>100.3</v>
      </c>
      <c r="AP22" s="301">
        <v>99.2</v>
      </c>
      <c r="AQ22" s="302">
        <v>1.1000000000000001</v>
      </c>
      <c r="AR22" s="286"/>
      <c r="AS22" s="298"/>
      <c r="AT22" s="294"/>
    </row>
    <row r="23" spans="1:46" s="299" customFormat="1" ht="13.2"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2"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2" x14ac:dyDescent="0.2">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65"/>
    </row>
    <row r="27" spans="1:46" ht="13.2" x14ac:dyDescent="0.2">
      <c r="A27" s="307"/>
      <c r="AO27" s="260"/>
      <c r="AP27" s="260"/>
      <c r="AQ27" s="260"/>
      <c r="AR27" s="260"/>
      <c r="AS27" s="260"/>
      <c r="AT27" s="260"/>
    </row>
    <row r="28" spans="1:46" ht="16.2" x14ac:dyDescent="0.2">
      <c r="A28" s="261" t="s">
        <v>497</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2"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498</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6" t="s">
        <v>477</v>
      </c>
      <c r="AP30" s="270"/>
      <c r="AQ30" s="271" t="s">
        <v>478</v>
      </c>
      <c r="AR30" s="272"/>
    </row>
    <row r="31" spans="1:46" ht="13.2"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7"/>
      <c r="AP31" s="276" t="s">
        <v>479</v>
      </c>
      <c r="AQ31" s="277" t="s">
        <v>480</v>
      </c>
      <c r="AR31" s="278" t="s">
        <v>481</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8" t="s">
        <v>499</v>
      </c>
      <c r="AL32" s="1119"/>
      <c r="AM32" s="1119"/>
      <c r="AN32" s="1120"/>
      <c r="AO32" s="310">
        <v>4852657</v>
      </c>
      <c r="AP32" s="310">
        <v>33480</v>
      </c>
      <c r="AQ32" s="311">
        <v>38265</v>
      </c>
      <c r="AR32" s="312">
        <v>-12.5</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8" t="s">
        <v>500</v>
      </c>
      <c r="AL33" s="1119"/>
      <c r="AM33" s="1119"/>
      <c r="AN33" s="1120"/>
      <c r="AO33" s="310" t="s">
        <v>486</v>
      </c>
      <c r="AP33" s="310" t="s">
        <v>486</v>
      </c>
      <c r="AQ33" s="311" t="s">
        <v>486</v>
      </c>
      <c r="AR33" s="312" t="s">
        <v>486</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8" t="s">
        <v>501</v>
      </c>
      <c r="AL34" s="1119"/>
      <c r="AM34" s="1119"/>
      <c r="AN34" s="1120"/>
      <c r="AO34" s="310" t="s">
        <v>486</v>
      </c>
      <c r="AP34" s="310" t="s">
        <v>486</v>
      </c>
      <c r="AQ34" s="311" t="s">
        <v>486</v>
      </c>
      <c r="AR34" s="312" t="s">
        <v>486</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8" t="s">
        <v>502</v>
      </c>
      <c r="AL35" s="1119"/>
      <c r="AM35" s="1119"/>
      <c r="AN35" s="1120"/>
      <c r="AO35" s="310">
        <v>638529</v>
      </c>
      <c r="AP35" s="310">
        <v>4405</v>
      </c>
      <c r="AQ35" s="311">
        <v>11441</v>
      </c>
      <c r="AR35" s="312">
        <v>-61.5</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8" t="s">
        <v>503</v>
      </c>
      <c r="AL36" s="1119"/>
      <c r="AM36" s="1119"/>
      <c r="AN36" s="1120"/>
      <c r="AO36" s="310" t="s">
        <v>486</v>
      </c>
      <c r="AP36" s="310" t="s">
        <v>486</v>
      </c>
      <c r="AQ36" s="311">
        <v>1708</v>
      </c>
      <c r="AR36" s="312" t="s">
        <v>486</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8" t="s">
        <v>504</v>
      </c>
      <c r="AL37" s="1119"/>
      <c r="AM37" s="1119"/>
      <c r="AN37" s="1120"/>
      <c r="AO37" s="310" t="s">
        <v>486</v>
      </c>
      <c r="AP37" s="310" t="s">
        <v>486</v>
      </c>
      <c r="AQ37" s="311">
        <v>394</v>
      </c>
      <c r="AR37" s="312" t="s">
        <v>486</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21" t="s">
        <v>505</v>
      </c>
      <c r="AL38" s="1122"/>
      <c r="AM38" s="1122"/>
      <c r="AN38" s="1123"/>
      <c r="AO38" s="313" t="s">
        <v>486</v>
      </c>
      <c r="AP38" s="313" t="s">
        <v>486</v>
      </c>
      <c r="AQ38" s="314">
        <v>1</v>
      </c>
      <c r="AR38" s="302" t="s">
        <v>486</v>
      </c>
      <c r="AS38" s="309"/>
    </row>
    <row r="39" spans="1:46" ht="13.2"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21" t="s">
        <v>506</v>
      </c>
      <c r="AL39" s="1122"/>
      <c r="AM39" s="1122"/>
      <c r="AN39" s="1123"/>
      <c r="AO39" s="310">
        <v>-1003882</v>
      </c>
      <c r="AP39" s="310">
        <v>-6926</v>
      </c>
      <c r="AQ39" s="311">
        <v>-7153</v>
      </c>
      <c r="AR39" s="312">
        <v>-3.2</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8" t="s">
        <v>507</v>
      </c>
      <c r="AL40" s="1119"/>
      <c r="AM40" s="1119"/>
      <c r="AN40" s="1120"/>
      <c r="AO40" s="310">
        <v>-3437642</v>
      </c>
      <c r="AP40" s="310">
        <v>-23718</v>
      </c>
      <c r="AQ40" s="311">
        <v>-33456</v>
      </c>
      <c r="AR40" s="312">
        <v>-29.1</v>
      </c>
      <c r="AS40" s="309"/>
    </row>
    <row r="41" spans="1:46" ht="13.2"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24" t="s">
        <v>287</v>
      </c>
      <c r="AL41" s="1125"/>
      <c r="AM41" s="1125"/>
      <c r="AN41" s="1126"/>
      <c r="AO41" s="310">
        <v>1049662</v>
      </c>
      <c r="AP41" s="310">
        <v>7242</v>
      </c>
      <c r="AQ41" s="311">
        <v>11199</v>
      </c>
      <c r="AR41" s="312">
        <v>-35.299999999999997</v>
      </c>
      <c r="AS41" s="309"/>
    </row>
    <row r="42" spans="1:46" ht="13.2"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ht="13.2"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2"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508</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2"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509</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11" t="s">
        <v>477</v>
      </c>
      <c r="AN49" s="1113" t="s">
        <v>510</v>
      </c>
      <c r="AO49" s="1114"/>
      <c r="AP49" s="1114"/>
      <c r="AQ49" s="1114"/>
      <c r="AR49" s="1115"/>
    </row>
    <row r="50" spans="1:44" ht="13.2"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12"/>
      <c r="AN50" s="326" t="s">
        <v>511</v>
      </c>
      <c r="AO50" s="327" t="s">
        <v>512</v>
      </c>
      <c r="AP50" s="328" t="s">
        <v>513</v>
      </c>
      <c r="AQ50" s="329" t="s">
        <v>514</v>
      </c>
      <c r="AR50" s="330" t="s">
        <v>515</v>
      </c>
    </row>
    <row r="51" spans="1:44" ht="13.2"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516</v>
      </c>
      <c r="AL51" s="323"/>
      <c r="AM51" s="331">
        <v>8186395</v>
      </c>
      <c r="AN51" s="332">
        <v>55444</v>
      </c>
      <c r="AO51" s="333">
        <v>48.4</v>
      </c>
      <c r="AP51" s="334">
        <v>66343</v>
      </c>
      <c r="AQ51" s="335">
        <v>43</v>
      </c>
      <c r="AR51" s="336">
        <v>5.4</v>
      </c>
    </row>
    <row r="52" spans="1:44" ht="13.2"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517</v>
      </c>
      <c r="AM52" s="339">
        <v>4029073</v>
      </c>
      <c r="AN52" s="340">
        <v>27288</v>
      </c>
      <c r="AO52" s="341">
        <v>21.6</v>
      </c>
      <c r="AP52" s="342">
        <v>34529</v>
      </c>
      <c r="AQ52" s="343">
        <v>28.4</v>
      </c>
      <c r="AR52" s="344">
        <v>-6.8</v>
      </c>
    </row>
    <row r="53" spans="1:44" ht="13.2"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518</v>
      </c>
      <c r="AL53" s="323"/>
      <c r="AM53" s="331">
        <v>8692079</v>
      </c>
      <c r="AN53" s="332">
        <v>59145</v>
      </c>
      <c r="AO53" s="333">
        <v>6.7</v>
      </c>
      <c r="AP53" s="334">
        <v>56416</v>
      </c>
      <c r="AQ53" s="335">
        <v>-15</v>
      </c>
      <c r="AR53" s="336">
        <v>21.7</v>
      </c>
    </row>
    <row r="54" spans="1:44" ht="13.2"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517</v>
      </c>
      <c r="AM54" s="339">
        <v>3809442</v>
      </c>
      <c r="AN54" s="340">
        <v>25921</v>
      </c>
      <c r="AO54" s="341">
        <v>-5</v>
      </c>
      <c r="AP54" s="342">
        <v>32623</v>
      </c>
      <c r="AQ54" s="343">
        <v>-5.5</v>
      </c>
      <c r="AR54" s="344">
        <v>0.5</v>
      </c>
    </row>
    <row r="55" spans="1:44" ht="13.2"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519</v>
      </c>
      <c r="AL55" s="323"/>
      <c r="AM55" s="331">
        <v>10864411</v>
      </c>
      <c r="AN55" s="332">
        <v>74345</v>
      </c>
      <c r="AO55" s="333">
        <v>25.7</v>
      </c>
      <c r="AP55" s="334">
        <v>49217</v>
      </c>
      <c r="AQ55" s="335">
        <v>-12.8</v>
      </c>
      <c r="AR55" s="336">
        <v>38.5</v>
      </c>
    </row>
    <row r="56" spans="1:44" ht="13.2"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517</v>
      </c>
      <c r="AM56" s="339">
        <v>5139264</v>
      </c>
      <c r="AN56" s="340">
        <v>35168</v>
      </c>
      <c r="AO56" s="341">
        <v>35.700000000000003</v>
      </c>
      <c r="AP56" s="342">
        <v>27232</v>
      </c>
      <c r="AQ56" s="343">
        <v>-16.5</v>
      </c>
      <c r="AR56" s="344">
        <v>52.2</v>
      </c>
    </row>
    <row r="57" spans="1:44" ht="13.2"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520</v>
      </c>
      <c r="AL57" s="323"/>
      <c r="AM57" s="331">
        <v>6848461</v>
      </c>
      <c r="AN57" s="332">
        <v>47046</v>
      </c>
      <c r="AO57" s="333">
        <v>-36.700000000000003</v>
      </c>
      <c r="AP57" s="334">
        <v>49211</v>
      </c>
      <c r="AQ57" s="335">
        <v>0</v>
      </c>
      <c r="AR57" s="336">
        <v>-36.700000000000003</v>
      </c>
    </row>
    <row r="58" spans="1:44" ht="13.2"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517</v>
      </c>
      <c r="AM58" s="339">
        <v>3860818</v>
      </c>
      <c r="AN58" s="340">
        <v>26522</v>
      </c>
      <c r="AO58" s="341">
        <v>-24.6</v>
      </c>
      <c r="AP58" s="342">
        <v>28367</v>
      </c>
      <c r="AQ58" s="343">
        <v>4.2</v>
      </c>
      <c r="AR58" s="344">
        <v>-28.8</v>
      </c>
    </row>
    <row r="59" spans="1:44" ht="13.2"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521</v>
      </c>
      <c r="AL59" s="323"/>
      <c r="AM59" s="331">
        <v>13196297</v>
      </c>
      <c r="AN59" s="332">
        <v>91047</v>
      </c>
      <c r="AO59" s="333">
        <v>93.5</v>
      </c>
      <c r="AP59" s="334">
        <v>51738</v>
      </c>
      <c r="AQ59" s="335">
        <v>5.0999999999999996</v>
      </c>
      <c r="AR59" s="336">
        <v>88.4</v>
      </c>
    </row>
    <row r="60" spans="1:44" ht="13.2"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517</v>
      </c>
      <c r="AM60" s="339">
        <v>6081508</v>
      </c>
      <c r="AN60" s="340">
        <v>41959</v>
      </c>
      <c r="AO60" s="341">
        <v>58.2</v>
      </c>
      <c r="AP60" s="342">
        <v>30360</v>
      </c>
      <c r="AQ60" s="343">
        <v>7</v>
      </c>
      <c r="AR60" s="344">
        <v>51.2</v>
      </c>
    </row>
    <row r="61" spans="1:44" ht="13.2"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522</v>
      </c>
      <c r="AL61" s="345"/>
      <c r="AM61" s="346">
        <v>9557529</v>
      </c>
      <c r="AN61" s="347">
        <v>65405</v>
      </c>
      <c r="AO61" s="348">
        <v>27.5</v>
      </c>
      <c r="AP61" s="349">
        <v>54585</v>
      </c>
      <c r="AQ61" s="350">
        <v>4.0999999999999996</v>
      </c>
      <c r="AR61" s="336">
        <v>23.4</v>
      </c>
    </row>
    <row r="62" spans="1:44" ht="13.2"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517</v>
      </c>
      <c r="AM62" s="339">
        <v>4584021</v>
      </c>
      <c r="AN62" s="340">
        <v>31372</v>
      </c>
      <c r="AO62" s="341">
        <v>17.2</v>
      </c>
      <c r="AP62" s="342">
        <v>30622</v>
      </c>
      <c r="AQ62" s="343">
        <v>3.5</v>
      </c>
      <c r="AR62" s="344">
        <v>13.7</v>
      </c>
    </row>
    <row r="63" spans="1:44" ht="13.2"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2"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2"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2" hidden="1" x14ac:dyDescent="0.2">
      <c r="AK70" s="260"/>
      <c r="AL70" s="260"/>
      <c r="AM70" s="260"/>
      <c r="AN70" s="260"/>
      <c r="AO70" s="260"/>
      <c r="AP70" s="260"/>
      <c r="AQ70" s="260"/>
      <c r="AR70" s="260"/>
    </row>
    <row r="71" spans="1:46" ht="13.2" hidden="1" x14ac:dyDescent="0.2">
      <c r="AK71" s="260"/>
      <c r="AL71" s="260"/>
      <c r="AM71" s="260"/>
      <c r="AN71" s="260"/>
      <c r="AO71" s="260"/>
      <c r="AP71" s="260"/>
      <c r="AQ71" s="260"/>
      <c r="AR71" s="260"/>
    </row>
    <row r="72" spans="1:46" ht="13.2" hidden="1" x14ac:dyDescent="0.2">
      <c r="AK72" s="260"/>
      <c r="AL72" s="260"/>
      <c r="AM72" s="260"/>
      <c r="AN72" s="260"/>
      <c r="AO72" s="260"/>
      <c r="AP72" s="260"/>
      <c r="AQ72" s="260"/>
      <c r="AR72" s="260"/>
    </row>
    <row r="73" spans="1:46" ht="13.2" hidden="1" x14ac:dyDescent="0.2">
      <c r="AK73" s="260"/>
      <c r="AL73" s="260"/>
      <c r="AM73" s="260"/>
      <c r="AN73" s="260"/>
      <c r="AO73" s="260"/>
      <c r="AP73" s="260"/>
      <c r="AQ73" s="260"/>
      <c r="AR73" s="260"/>
    </row>
  </sheetData>
  <sheetProtection algorithmName="SHA-512" hashValue="yBIwu51ezpVCqnC0ZQnTYH+hUIy219HNzbiKfSaZ2H2TIR8fxP7ET4tBfnAPM6CX7XJefpawUs8FhfCi1kDJBA==" saltValue="B7w47iKkxXuLpWTY8efp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2" x14ac:dyDescent="0.2">
      <c r="B2" s="257"/>
      <c r="DG2" s="257"/>
    </row>
    <row r="3" spans="2:125" ht="13.2"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2" x14ac:dyDescent="0.2"/>
    <row r="5" spans="2:125" ht="13.2" x14ac:dyDescent="0.2"/>
    <row r="6" spans="2:125" ht="13.2" x14ac:dyDescent="0.2"/>
    <row r="7" spans="2:125" ht="13.2" x14ac:dyDescent="0.2"/>
    <row r="8" spans="2:125" ht="13.2" x14ac:dyDescent="0.2"/>
    <row r="9" spans="2:125" ht="13.2" x14ac:dyDescent="0.2">
      <c r="DU9" s="25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7"/>
    </row>
    <row r="18" spans="125:125" ht="13.2" x14ac:dyDescent="0.2"/>
    <row r="19" spans="125:125" ht="13.2" x14ac:dyDescent="0.2"/>
    <row r="20" spans="125:125" ht="13.2" x14ac:dyDescent="0.2">
      <c r="DU20" s="257"/>
    </row>
    <row r="21" spans="125:125" ht="13.2" x14ac:dyDescent="0.2">
      <c r="DU21" s="25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7"/>
    </row>
    <row r="29" spans="125:125" ht="13.2" x14ac:dyDescent="0.2"/>
    <row r="30" spans="125:125" ht="13.2" x14ac:dyDescent="0.2"/>
    <row r="31" spans="125:125" ht="13.2" x14ac:dyDescent="0.2"/>
    <row r="32" spans="125:125" ht="13.2" x14ac:dyDescent="0.2"/>
    <row r="33" spans="2:125" ht="13.2" x14ac:dyDescent="0.2">
      <c r="B33" s="257"/>
      <c r="G33" s="257"/>
      <c r="I33" s="257"/>
    </row>
    <row r="34" spans="2:125" ht="13.2" x14ac:dyDescent="0.2">
      <c r="C34" s="257"/>
      <c r="P34" s="257"/>
      <c r="DE34" s="257"/>
      <c r="DH34" s="257"/>
    </row>
    <row r="35" spans="2:125" ht="13.2" x14ac:dyDescent="0.2">
      <c r="D35" s="257"/>
      <c r="E35" s="257"/>
      <c r="DG35" s="257"/>
      <c r="DJ35" s="257"/>
      <c r="DP35" s="257"/>
      <c r="DQ35" s="257"/>
      <c r="DR35" s="257"/>
      <c r="DS35" s="257"/>
      <c r="DT35" s="257"/>
      <c r="DU35" s="257"/>
    </row>
    <row r="36" spans="2:125" ht="13.2"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2" x14ac:dyDescent="0.2">
      <c r="DU37" s="257"/>
    </row>
    <row r="38" spans="2:125" ht="13.2" x14ac:dyDescent="0.2">
      <c r="DT38" s="257"/>
      <c r="DU38" s="257"/>
    </row>
    <row r="39" spans="2:125" ht="13.2" x14ac:dyDescent="0.2"/>
    <row r="40" spans="2:125" ht="13.2" x14ac:dyDescent="0.2">
      <c r="DH40" s="257"/>
    </row>
    <row r="41" spans="2:125" ht="13.2" x14ac:dyDescent="0.2">
      <c r="DE41" s="257"/>
    </row>
    <row r="42" spans="2:125" ht="13.2" x14ac:dyDescent="0.2">
      <c r="DG42" s="257"/>
      <c r="DJ42" s="257"/>
    </row>
    <row r="43" spans="2:125" ht="13.2"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2" x14ac:dyDescent="0.2">
      <c r="DU44" s="257"/>
    </row>
    <row r="45" spans="2:125" ht="13.2" x14ac:dyDescent="0.2"/>
    <row r="46" spans="2:125" ht="13.2" x14ac:dyDescent="0.2"/>
    <row r="47" spans="2:125" ht="13.2" x14ac:dyDescent="0.2"/>
    <row r="48" spans="2:125" ht="13.2" x14ac:dyDescent="0.2">
      <c r="DT48" s="257"/>
      <c r="DU48" s="257"/>
    </row>
    <row r="49" spans="120:125" ht="13.2" x14ac:dyDescent="0.2">
      <c r="DU49" s="257"/>
    </row>
    <row r="50" spans="120:125" ht="13.2" x14ac:dyDescent="0.2">
      <c r="DU50" s="257"/>
    </row>
    <row r="51" spans="120:125" ht="13.2" x14ac:dyDescent="0.2">
      <c r="DP51" s="257"/>
      <c r="DQ51" s="257"/>
      <c r="DR51" s="257"/>
      <c r="DS51" s="257"/>
      <c r="DT51" s="257"/>
      <c r="DU51" s="257"/>
    </row>
    <row r="52" spans="120:125" ht="13.2" x14ac:dyDescent="0.2"/>
    <row r="53" spans="120:125" ht="13.2" x14ac:dyDescent="0.2"/>
    <row r="54" spans="120:125" ht="13.2" x14ac:dyDescent="0.2">
      <c r="DU54" s="257"/>
    </row>
    <row r="55" spans="120:125" ht="13.2" x14ac:dyDescent="0.2"/>
    <row r="56" spans="120:125" ht="13.2" x14ac:dyDescent="0.2"/>
    <row r="57" spans="120:125" ht="13.2" x14ac:dyDescent="0.2"/>
    <row r="58" spans="120:125" ht="13.2" x14ac:dyDescent="0.2">
      <c r="DU58" s="257"/>
    </row>
    <row r="59" spans="120:125" ht="13.2" x14ac:dyDescent="0.2"/>
    <row r="60" spans="120:125" ht="13.2" x14ac:dyDescent="0.2"/>
    <row r="61" spans="120:125" ht="13.2" x14ac:dyDescent="0.2"/>
    <row r="62" spans="120:125" ht="13.2" x14ac:dyDescent="0.2"/>
    <row r="63" spans="120:125" ht="13.2" x14ac:dyDescent="0.2">
      <c r="DU63" s="257"/>
    </row>
    <row r="64" spans="120:125" ht="13.2" x14ac:dyDescent="0.2">
      <c r="DT64" s="257"/>
      <c r="DU64" s="257"/>
    </row>
    <row r="65" spans="123:125" ht="13.2" x14ac:dyDescent="0.2"/>
    <row r="66" spans="123:125" ht="13.2" x14ac:dyDescent="0.2"/>
    <row r="67" spans="123:125" ht="13.2" x14ac:dyDescent="0.2"/>
    <row r="68" spans="123:125" ht="13.2" x14ac:dyDescent="0.2"/>
    <row r="69" spans="123:125" ht="13.2" x14ac:dyDescent="0.2">
      <c r="DS69" s="257"/>
      <c r="DT69" s="257"/>
      <c r="DU69" s="25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7"/>
    </row>
    <row r="83" spans="116:125" ht="13.2" x14ac:dyDescent="0.2">
      <c r="DM83" s="257"/>
      <c r="DN83" s="257"/>
      <c r="DO83" s="257"/>
      <c r="DP83" s="257"/>
      <c r="DQ83" s="257"/>
      <c r="DR83" s="257"/>
      <c r="DS83" s="257"/>
      <c r="DT83" s="257"/>
      <c r="DU83" s="257"/>
    </row>
    <row r="84" spans="116:125" ht="13.2" x14ac:dyDescent="0.2"/>
    <row r="85" spans="116:125" ht="13.2" x14ac:dyDescent="0.2"/>
    <row r="86" spans="116:125" ht="13.2" x14ac:dyDescent="0.2"/>
    <row r="87" spans="116:125" ht="13.2" x14ac:dyDescent="0.2"/>
    <row r="88" spans="116:125" ht="13.2" x14ac:dyDescent="0.2">
      <c r="DU88" s="25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474</v>
      </c>
    </row>
    <row r="121" spans="125:125" ht="13.5" hidden="1" customHeight="1" x14ac:dyDescent="0.2">
      <c r="DU121" s="257"/>
    </row>
  </sheetData>
  <sheetProtection algorithmName="SHA-512" hashValue="EciarW/AbutU/tEAWcoiUyo9FpGTU/9P1JKMcvffGHTPTZ5mSGqPOxbkn62lcTh/R5VjBFIoaJi2Hec2LYeSrw==" saltValue="7fPpbCbR/DPHf9GcAKY4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2" x14ac:dyDescent="0.2">
      <c r="B2" s="257"/>
      <c r="T2" s="257"/>
    </row>
    <row r="3" spans="1:125"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7"/>
      <c r="G33" s="257"/>
      <c r="I33" s="257"/>
    </row>
    <row r="34" spans="2:125" ht="13.2" x14ac:dyDescent="0.2">
      <c r="C34" s="257"/>
      <c r="P34" s="257"/>
      <c r="R34" s="257"/>
      <c r="U34" s="257"/>
    </row>
    <row r="35" spans="2:125" ht="13.2"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2" x14ac:dyDescent="0.2">
      <c r="F36" s="257"/>
      <c r="H36" s="257"/>
      <c r="J36" s="257"/>
      <c r="K36" s="257"/>
      <c r="L36" s="257"/>
      <c r="M36" s="257"/>
      <c r="N36" s="257"/>
      <c r="O36" s="257"/>
      <c r="Q36" s="257"/>
      <c r="S36" s="257"/>
      <c r="V36" s="257"/>
    </row>
    <row r="37" spans="2:125" ht="13.2" x14ac:dyDescent="0.2"/>
    <row r="38" spans="2:125" ht="13.2" x14ac:dyDescent="0.2"/>
    <row r="39" spans="2:125" ht="13.2" x14ac:dyDescent="0.2"/>
    <row r="40" spans="2:125" ht="13.2" x14ac:dyDescent="0.2">
      <c r="U40" s="257"/>
    </row>
    <row r="41" spans="2:125" ht="13.2" x14ac:dyDescent="0.2">
      <c r="R41" s="257"/>
    </row>
    <row r="42" spans="2:125" ht="13.2"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2" x14ac:dyDescent="0.2">
      <c r="Q43" s="257"/>
      <c r="S43" s="257"/>
      <c r="V43" s="25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474</v>
      </c>
    </row>
  </sheetData>
  <sheetProtection algorithmName="SHA-512" hashValue="wG8QzaRfW1O7nz7zsBYwsZMuW3HiRGhPfAkse9G4hIUbW2yZowWT4f/BPs5HhJMnOXT2vFt8Th7ByzP0XwFjyA==" saltValue="qihHZzuX5q5fZBdNhYy2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7" t="s">
        <v>3</v>
      </c>
      <c r="D47" s="1137"/>
      <c r="E47" s="1138"/>
      <c r="F47" s="11">
        <v>40.32</v>
      </c>
      <c r="G47" s="12">
        <v>35.6</v>
      </c>
      <c r="H47" s="12">
        <v>36.700000000000003</v>
      </c>
      <c r="I47" s="12">
        <v>40.01</v>
      </c>
      <c r="J47" s="13">
        <v>40.03</v>
      </c>
    </row>
    <row r="48" spans="2:10" ht="57.75" customHeight="1" x14ac:dyDescent="0.2">
      <c r="B48" s="14"/>
      <c r="C48" s="1139" t="s">
        <v>4</v>
      </c>
      <c r="D48" s="1139"/>
      <c r="E48" s="1140"/>
      <c r="F48" s="15">
        <v>11.01</v>
      </c>
      <c r="G48" s="16">
        <v>13.04</v>
      </c>
      <c r="H48" s="16">
        <v>15.36</v>
      </c>
      <c r="I48" s="16">
        <v>10.65</v>
      </c>
      <c r="J48" s="17">
        <v>11.7</v>
      </c>
    </row>
    <row r="49" spans="2:10" ht="57.75" customHeight="1" thickBot="1" x14ac:dyDescent="0.25">
      <c r="B49" s="18"/>
      <c r="C49" s="1141" t="s">
        <v>5</v>
      </c>
      <c r="D49" s="1141"/>
      <c r="E49" s="1142"/>
      <c r="F49" s="19" t="s">
        <v>529</v>
      </c>
      <c r="G49" s="20" t="s">
        <v>530</v>
      </c>
      <c r="H49" s="20">
        <v>5.95</v>
      </c>
      <c r="I49" s="20" t="s">
        <v>531</v>
      </c>
      <c r="J49" s="21">
        <v>2.0299999999999998</v>
      </c>
    </row>
    <row r="50" spans="2:10" ht="13.2" x14ac:dyDescent="0.2"/>
  </sheetData>
  <sheetProtection algorithmName="SHA-512" hashValue="foncm9464fZO3wBYfq5kMCkjKlB2HSRpBilQMFmFTBSQPdsSngwE+FvMjjVAPzw0BCjrI3fSlPJyye+NoS76Kw==" saltValue="HjpSBYe+5w/r68ZKO95v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2025-03-06T06:39:32Z</cp:lastPrinted>
  <dcterms:created xsi:type="dcterms:W3CDTF">2025-02-19T02:44:01Z</dcterms:created>
  <dcterms:modified xsi:type="dcterms:W3CDTF">2025-09-26T09:49:17Z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2025-09-26T09:49:17Z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2cb0ca1a-9d1d-4451-9d3a-b68115239710</vt:lpwstr>
  </property>
  <property fmtid="{D5CDD505-2E9C-101B-9397-08002B2CF9AE}" pid="8" name="MSIP_Label_defa4170-0d19-0005-0004-bc88714345d2_ContentBits">
    <vt:lpwstr>0</vt:lpwstr>
  </property>
</Properties>
</file>