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rentai.local\fssroot\3011都市建築部\1016建築指導課\07【地震対策推進係】\◇木造住宅耐震相談士\03_HP関係\各種様式集\02_診断報告書・概算補強工事費算出様式\R7\R7.6更新\"/>
    </mc:Choice>
  </mc:AlternateContent>
  <xr:revisionPtr revIDLastSave="0" documentId="13_ncr:1_{0E8DFF85-1E63-496A-A2F7-7B1C6B54005A}" xr6:coauthVersionLast="47" xr6:coauthVersionMax="47" xr10:uidLastSave="{00000000-0000-0000-0000-000000000000}"/>
  <bookViews>
    <workbookView xWindow="-23148" yWindow="-108" windowWidth="23256" windowHeight="12720" activeTab="5" xr2:uid="{00000000-000D-0000-FFFF-FFFF00000000}"/>
  </bookViews>
  <sheets>
    <sheet name="作成書類一覧" sheetId="4" r:id="rId1"/>
    <sheet name="結果報告書表紙" sheetId="3" r:id="rId2"/>
    <sheet name="別紙所見" sheetId="10" r:id="rId3"/>
    <sheet name="写真（例）" sheetId="8" r:id="rId4"/>
    <sheet name="補強ｱﾄﾞﾊﾞｲｽ" sheetId="2" r:id="rId5"/>
    <sheet name="補強箇所入力ｼｰﾄ（印刷しないこと）" sheetId="1" r:id="rId6"/>
  </sheets>
  <definedNames>
    <definedName name="_xlnm.Print_Area" localSheetId="1">結果報告書表紙!$A$1:$R$42</definedName>
    <definedName name="_xlnm.Print_Area" localSheetId="0">作成書類一覧!$A$1:$D$11</definedName>
    <definedName name="_xlnm.Print_Area" localSheetId="3">'写真（例）'!$A$1:$J$56</definedName>
    <definedName name="_xlnm.Print_Area" localSheetId="2">別紙所見!$A$1:$A$24</definedName>
    <definedName name="_xlnm.Print_Area" localSheetId="4">補強ｱﾄﾞﾊﾞｲｽ!$A$1:$R$152</definedName>
    <definedName name="_xlnm.Print_Area" localSheetId="5">'補強箇所入力ｼｰﾄ（印刷しないこと）'!$A$1:$I$1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A46" i="2" l="1"/>
  <c r="M29" i="2" l="1"/>
  <c r="H28" i="2"/>
  <c r="I25" i="1" l="1"/>
  <c r="I24" i="1"/>
  <c r="I23" i="1"/>
  <c r="I22" i="1"/>
  <c r="I21" i="1"/>
  <c r="I20" i="1"/>
  <c r="I19" i="1"/>
  <c r="I18" i="1"/>
  <c r="I17" i="1"/>
  <c r="I16" i="1"/>
  <c r="I15" i="1"/>
  <c r="I14" i="1"/>
  <c r="I13" i="1"/>
  <c r="I12" i="1"/>
  <c r="I11" i="1"/>
  <c r="I10" i="1"/>
  <c r="I9" i="1"/>
  <c r="I8" i="1"/>
  <c r="I7" i="1"/>
  <c r="I6" i="1"/>
  <c r="I5" i="1"/>
  <c r="I3" i="1"/>
  <c r="I26" i="1" l="1"/>
  <c r="I27" i="1" s="1"/>
  <c r="I18" i="2"/>
  <c r="H19" i="2"/>
  <c r="H18" i="2"/>
  <c r="H12" i="2"/>
  <c r="K18" i="2"/>
  <c r="M18" i="2"/>
  <c r="I19" i="2"/>
  <c r="K19" i="2"/>
  <c r="M19" i="2"/>
  <c r="L24" i="2"/>
  <c r="M25" i="2"/>
  <c r="B41" i="2" l="1"/>
  <c r="D47" i="2" s="1"/>
  <c r="J47" i="2" s="1"/>
  <c r="K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O1" authorId="0" shapeId="0" xr:uid="{00000000-0006-0000-0100-000001000000}">
      <text>
        <r>
          <rPr>
            <sz val="11"/>
            <color indexed="81"/>
            <rFont val="ＭＳ Ｐゴシック"/>
            <family val="3"/>
            <charset val="128"/>
          </rPr>
          <t>「市町村」は相談士側で選択して下さい。</t>
        </r>
        <r>
          <rPr>
            <sz val="9"/>
            <color indexed="81"/>
            <rFont val="ＭＳ Ｐゴシック"/>
            <family val="3"/>
            <charset val="128"/>
          </rPr>
          <t xml:space="preserve">
</t>
        </r>
      </text>
    </comment>
    <comment ref="O2" authorId="0" shapeId="0" xr:uid="{00000000-0006-0000-0100-000002000000}">
      <text>
        <r>
          <rPr>
            <sz val="11"/>
            <color indexed="81"/>
            <rFont val="ＭＳ Ｐゴシック"/>
            <family val="3"/>
            <charset val="128"/>
          </rPr>
          <t>「受付番号」と「報告書チェック日」は診断事務局側で入力して下さい。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E39" authorId="0" shapeId="0" xr:uid="{00000000-0006-0000-0400-000001000000}">
      <text>
        <r>
          <rPr>
            <sz val="14"/>
            <color indexed="81"/>
            <rFont val="ＭＳ Ｐゴシック"/>
            <family val="3"/>
            <charset val="128"/>
          </rPr>
          <t>0.7以上の簡易補強工事費とする場合は、「0.7以上」を選択してください。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<sst xmlns="http://schemas.openxmlformats.org/spreadsheetml/2006/main" count="516" uniqueCount="383">
  <si>
    <t>外壁耐震工事　３尺</t>
    <rPh sb="0" eb="2">
      <t>ガイヘキ</t>
    </rPh>
    <rPh sb="2" eb="4">
      <t>タイシン</t>
    </rPh>
    <rPh sb="4" eb="6">
      <t>コウジ</t>
    </rPh>
    <rPh sb="8" eb="9">
      <t>シャク</t>
    </rPh>
    <phoneticPr fontId="1"/>
  </si>
  <si>
    <t>和室耐震工事　３尺</t>
    <rPh sb="0" eb="2">
      <t>ワシツ</t>
    </rPh>
    <rPh sb="2" eb="4">
      <t>タイシン</t>
    </rPh>
    <rPh sb="4" eb="6">
      <t>コウジ</t>
    </rPh>
    <rPh sb="8" eb="9">
      <t>シャク</t>
    </rPh>
    <phoneticPr fontId="1"/>
  </si>
  <si>
    <t>洋間耐震工事　３尺</t>
    <rPh sb="0" eb="2">
      <t>ヨウマ</t>
    </rPh>
    <rPh sb="2" eb="4">
      <t>タイシン</t>
    </rPh>
    <rPh sb="4" eb="6">
      <t>コウジ</t>
    </rPh>
    <rPh sb="8" eb="9">
      <t>シャク</t>
    </rPh>
    <phoneticPr fontId="1"/>
  </si>
  <si>
    <t>1階</t>
    <rPh sb="1" eb="2">
      <t>カイ</t>
    </rPh>
    <phoneticPr fontId="1"/>
  </si>
  <si>
    <t>２階</t>
    <rPh sb="1" eb="2">
      <t>カイ</t>
    </rPh>
    <phoneticPr fontId="1"/>
  </si>
  <si>
    <t>１面</t>
    <rPh sb="1" eb="2">
      <t>メン</t>
    </rPh>
    <phoneticPr fontId="1"/>
  </si>
  <si>
    <t>２面</t>
    <rPh sb="1" eb="2">
      <t>メン</t>
    </rPh>
    <phoneticPr fontId="1"/>
  </si>
  <si>
    <t>３面</t>
    <rPh sb="1" eb="2">
      <t>メン</t>
    </rPh>
    <phoneticPr fontId="1"/>
  </si>
  <si>
    <t>３尺</t>
    <rPh sb="1" eb="2">
      <t>シャク</t>
    </rPh>
    <phoneticPr fontId="1"/>
  </si>
  <si>
    <t>６尺</t>
    <rPh sb="1" eb="2">
      <t>シャク</t>
    </rPh>
    <phoneticPr fontId="1"/>
  </si>
  <si>
    <t>押入耐震工事</t>
    <rPh sb="0" eb="2">
      <t>オシイ</t>
    </rPh>
    <rPh sb="2" eb="4">
      <t>タイシン</t>
    </rPh>
    <rPh sb="4" eb="6">
      <t>コウジ</t>
    </rPh>
    <phoneticPr fontId="1"/>
  </si>
  <si>
    <t>単位</t>
    <rPh sb="0" eb="2">
      <t>タンイ</t>
    </rPh>
    <phoneticPr fontId="1"/>
  </si>
  <si>
    <t>箇所数</t>
    <rPh sb="0" eb="2">
      <t>カショ</t>
    </rPh>
    <rPh sb="2" eb="3">
      <t>スウ</t>
    </rPh>
    <phoneticPr fontId="1"/>
  </si>
  <si>
    <t>箇所</t>
    <rPh sb="0" eb="2">
      <t>カショ</t>
    </rPh>
    <phoneticPr fontId="1"/>
  </si>
  <si>
    <t>枚</t>
    <rPh sb="0" eb="1">
      <t>マイ</t>
    </rPh>
    <phoneticPr fontId="1"/>
  </si>
  <si>
    <t>合　　　　計</t>
    <rPh sb="0" eb="1">
      <t>ゴウ</t>
    </rPh>
    <rPh sb="5" eb="6">
      <t>ケイ</t>
    </rPh>
    <phoneticPr fontId="1"/>
  </si>
  <si>
    <t>仕　　　　　　様</t>
    <rPh sb="0" eb="1">
      <t>ツコウ</t>
    </rPh>
    <rPh sb="7" eb="8">
      <t>サマ</t>
    </rPh>
    <phoneticPr fontId="1"/>
  </si>
  <si>
    <t>補　強　箇　所</t>
    <rPh sb="0" eb="1">
      <t>タスク</t>
    </rPh>
    <rPh sb="2" eb="3">
      <t>ツヨシ</t>
    </rPh>
    <rPh sb="4" eb="5">
      <t>カ</t>
    </rPh>
    <rPh sb="6" eb="7">
      <t>ショ</t>
    </rPh>
    <phoneticPr fontId="1"/>
  </si>
  <si>
    <t>押入基礎補強</t>
    <rPh sb="0" eb="2">
      <t>オシイ</t>
    </rPh>
    <rPh sb="2" eb="4">
      <t>キソ</t>
    </rPh>
    <rPh sb="4" eb="6">
      <t>ホキョウ</t>
    </rPh>
    <phoneticPr fontId="1"/>
  </si>
  <si>
    <t>床：コンパネ+フローリング、壁：PB+クロス、天井：PB+クロス</t>
    <rPh sb="0" eb="1">
      <t>ユカ</t>
    </rPh>
    <rPh sb="14" eb="15">
      <t>カベ</t>
    </rPh>
    <rPh sb="23" eb="25">
      <t>テンジョウ</t>
    </rPh>
    <phoneticPr fontId="1"/>
  </si>
  <si>
    <t>床：コンパネ+畳、壁：PB+クロス、天井：化粧合板程度</t>
    <rPh sb="0" eb="1">
      <t>ユカ</t>
    </rPh>
    <rPh sb="7" eb="8">
      <t>タタミ</t>
    </rPh>
    <rPh sb="9" eb="10">
      <t>カベ</t>
    </rPh>
    <rPh sb="18" eb="20">
      <t>テンジョウ</t>
    </rPh>
    <rPh sb="21" eb="23">
      <t>ケショウ</t>
    </rPh>
    <rPh sb="23" eb="25">
      <t>ゴウハン</t>
    </rPh>
    <rPh sb="25" eb="27">
      <t>テイド</t>
    </rPh>
    <phoneticPr fontId="1"/>
  </si>
  <si>
    <t>床：合板、壁：合板、天井：合板、中段・天袋有、ふすま再利用程度</t>
    <rPh sb="0" eb="1">
      <t>ユカ</t>
    </rPh>
    <rPh sb="2" eb="4">
      <t>ゴウハン</t>
    </rPh>
    <rPh sb="5" eb="6">
      <t>カベ</t>
    </rPh>
    <rPh sb="7" eb="9">
      <t>ゴウハン</t>
    </rPh>
    <rPh sb="10" eb="12">
      <t>テンジョウ</t>
    </rPh>
    <rPh sb="13" eb="15">
      <t>ゴウハン</t>
    </rPh>
    <rPh sb="16" eb="18">
      <t>チュウダン</t>
    </rPh>
    <rPh sb="19" eb="21">
      <t>テンブクロ</t>
    </rPh>
    <rPh sb="21" eb="22">
      <t>アリ</t>
    </rPh>
    <rPh sb="26" eb="29">
      <t>サイリヨウ</t>
    </rPh>
    <rPh sb="29" eb="31">
      <t>テイド</t>
    </rPh>
    <phoneticPr fontId="1"/>
  </si>
  <si>
    <t>同上</t>
    <rPh sb="0" eb="2">
      <t>ドウジョウ</t>
    </rPh>
    <phoneticPr fontId="1"/>
  </si>
  <si>
    <t>基礎</t>
    <rPh sb="0" eb="2">
      <t>キソ</t>
    </rPh>
    <phoneticPr fontId="1"/>
  </si>
  <si>
    <t>木造住宅耐震補強概算工事費（参考）</t>
    <rPh sb="0" eb="2">
      <t>モクゾウ</t>
    </rPh>
    <rPh sb="2" eb="4">
      <t>ジュウタク</t>
    </rPh>
    <rPh sb="4" eb="6">
      <t>タイシン</t>
    </rPh>
    <rPh sb="6" eb="8">
      <t>ホキョウ</t>
    </rPh>
    <rPh sb="8" eb="10">
      <t>ガイサン</t>
    </rPh>
    <rPh sb="10" eb="13">
      <t>コウジヒ</t>
    </rPh>
    <rPh sb="14" eb="16">
      <t>サンコウ</t>
    </rPh>
    <phoneticPr fontId="1"/>
  </si>
  <si>
    <t>木造住宅耐震診断結果報告書</t>
    <rPh sb="0" eb="2">
      <t>モクゾウ</t>
    </rPh>
    <rPh sb="2" eb="4">
      <t>ジュウタク</t>
    </rPh>
    <rPh sb="4" eb="6">
      <t>タイシン</t>
    </rPh>
    <rPh sb="6" eb="8">
      <t>シンダン</t>
    </rPh>
    <rPh sb="8" eb="10">
      <t>ケッカ</t>
    </rPh>
    <rPh sb="10" eb="13">
      <t>ホウコクショ</t>
    </rPh>
    <phoneticPr fontId="1"/>
  </si>
  <si>
    <t>受付番号</t>
    <rPh sb="0" eb="2">
      <t>ウケツケ</t>
    </rPh>
    <rPh sb="2" eb="4">
      <t>バンゴウ</t>
    </rPh>
    <phoneticPr fontId="1"/>
  </si>
  <si>
    <t>様</t>
    <rPh sb="0" eb="1">
      <t>サマ</t>
    </rPh>
    <phoneticPr fontId="1"/>
  </si>
  <si>
    <t>年</t>
    <rPh sb="0" eb="1">
      <t>ネン</t>
    </rPh>
    <phoneticPr fontId="1"/>
  </si>
  <si>
    <t>月</t>
    <rPh sb="0" eb="1">
      <t>ガツ</t>
    </rPh>
    <phoneticPr fontId="1"/>
  </si>
  <si>
    <t>日</t>
    <rPh sb="0" eb="1">
      <t>ニチ</t>
    </rPh>
    <phoneticPr fontId="1"/>
  </si>
  <si>
    <t>報告年月日</t>
    <rPh sb="0" eb="2">
      <t>ホウコク</t>
    </rPh>
    <rPh sb="2" eb="5">
      <t>ネンガッピ</t>
    </rPh>
    <phoneticPr fontId="1"/>
  </si>
  <si>
    <t>）</t>
    <phoneticPr fontId="1"/>
  </si>
  <si>
    <t>（ 調査年月日</t>
    <rPh sb="2" eb="4">
      <t>チョウサ</t>
    </rPh>
    <rPh sb="4" eb="7">
      <t>ネンガッピ</t>
    </rPh>
    <phoneticPr fontId="1"/>
  </si>
  <si>
    <t>調査した耐震相談士</t>
    <rPh sb="0" eb="2">
      <t>チョウサ</t>
    </rPh>
    <rPh sb="4" eb="6">
      <t>タイシン</t>
    </rPh>
    <rPh sb="6" eb="9">
      <t>ソウダンシ</t>
    </rPh>
    <phoneticPr fontId="1"/>
  </si>
  <si>
    <t>氏名</t>
    <rPh sb="0" eb="2">
      <t>シメイ</t>
    </rPh>
    <phoneticPr fontId="1"/>
  </si>
  <si>
    <t>登録証番号</t>
    <rPh sb="0" eb="3">
      <t>トウロクショウ</t>
    </rPh>
    <rPh sb="3" eb="5">
      <t>バンゴウ</t>
    </rPh>
    <phoneticPr fontId="1"/>
  </si>
  <si>
    <t>所属する建築士事務所</t>
    <rPh sb="0" eb="2">
      <t>ショゾク</t>
    </rPh>
    <rPh sb="4" eb="7">
      <t>ケンチクシ</t>
    </rPh>
    <rPh sb="7" eb="10">
      <t>ジムショ</t>
    </rPh>
    <phoneticPr fontId="1"/>
  </si>
  <si>
    <t>所在地</t>
    <rPh sb="0" eb="3">
      <t>ショザイチ</t>
    </rPh>
    <phoneticPr fontId="1"/>
  </si>
  <si>
    <t>事務所名</t>
    <rPh sb="0" eb="3">
      <t>ジムショ</t>
    </rPh>
    <rPh sb="3" eb="4">
      <t>メイ</t>
    </rPh>
    <phoneticPr fontId="1"/>
  </si>
  <si>
    <t>事務所登録番号</t>
    <rPh sb="0" eb="3">
      <t>ジムショ</t>
    </rPh>
    <rPh sb="3" eb="5">
      <t>トウロク</t>
    </rPh>
    <rPh sb="5" eb="7">
      <t>バンゴウ</t>
    </rPh>
    <phoneticPr fontId="1"/>
  </si>
  <si>
    <t>電話番号</t>
    <rPh sb="0" eb="2">
      <t>デンワ</t>
    </rPh>
    <rPh sb="2" eb="4">
      <t>バンゴウ</t>
    </rPh>
    <phoneticPr fontId="1"/>
  </si>
  <si>
    <t>岐阜県知事登録第</t>
    <rPh sb="0" eb="3">
      <t>ギフケン</t>
    </rPh>
    <rPh sb="3" eb="5">
      <t>チジ</t>
    </rPh>
    <rPh sb="5" eb="7">
      <t>トウロク</t>
    </rPh>
    <rPh sb="7" eb="8">
      <t>ダイ</t>
    </rPh>
    <phoneticPr fontId="1"/>
  </si>
  <si>
    <t>号</t>
    <rPh sb="0" eb="1">
      <t>ゴウ</t>
    </rPh>
    <phoneticPr fontId="1"/>
  </si>
  <si>
    <t>第</t>
    <rPh sb="0" eb="1">
      <t>ダイ</t>
    </rPh>
    <phoneticPr fontId="1"/>
  </si>
  <si>
    <t>市町村</t>
    <rPh sb="0" eb="3">
      <t>シチョウソン</t>
    </rPh>
    <phoneticPr fontId="1"/>
  </si>
  <si>
    <t>住宅の耐震化
を行いましょう</t>
    <rPh sb="0" eb="2">
      <t>ジュウタク</t>
    </rPh>
    <rPh sb="3" eb="6">
      <t>タイシンカ</t>
    </rPh>
    <rPh sb="8" eb="9">
      <t>オコナ</t>
    </rPh>
    <phoneticPr fontId="1"/>
  </si>
  <si>
    <t>木造耐震補強概算工事費算出の注意事項</t>
  </si>
  <si>
    <t>～</t>
    <phoneticPr fontId="1"/>
  </si>
  <si>
    <t>程度の工事費となります。</t>
    <rPh sb="0" eb="2">
      <t>テイド</t>
    </rPh>
    <rPh sb="3" eb="6">
      <t>コウジヒ</t>
    </rPh>
    <phoneticPr fontId="1"/>
  </si>
  <si>
    <t>※</t>
    <phoneticPr fontId="1"/>
  </si>
  <si>
    <t>同時にリフォームや増築を行う場合、別途費用が発生します。</t>
    <rPh sb="0" eb="2">
      <t>ドウジ</t>
    </rPh>
    <rPh sb="9" eb="11">
      <t>ゾウチク</t>
    </rPh>
    <rPh sb="12" eb="13">
      <t>オコナ</t>
    </rPh>
    <rPh sb="14" eb="16">
      <t>バアイ</t>
    </rPh>
    <rPh sb="17" eb="19">
      <t>ベット</t>
    </rPh>
    <rPh sb="19" eb="21">
      <t>ヒヨウ</t>
    </rPh>
    <rPh sb="22" eb="24">
      <t>ハッセイ</t>
    </rPh>
    <phoneticPr fontId="1"/>
  </si>
  <si>
    <t>工事のための具体的な補強計画には、建築士による設計及び監理費用が発生します。</t>
    <rPh sb="0" eb="2">
      <t>コウジ</t>
    </rPh>
    <rPh sb="6" eb="9">
      <t>グタイテキ</t>
    </rPh>
    <rPh sb="10" eb="12">
      <t>ホキョウ</t>
    </rPh>
    <rPh sb="12" eb="14">
      <t>ケイカク</t>
    </rPh>
    <rPh sb="17" eb="20">
      <t>ケンチクシ</t>
    </rPh>
    <rPh sb="23" eb="25">
      <t>セッケイ</t>
    </rPh>
    <rPh sb="25" eb="26">
      <t>オヨ</t>
    </rPh>
    <rPh sb="27" eb="29">
      <t>カンリ</t>
    </rPh>
    <rPh sb="29" eb="31">
      <t>ヒヨウ</t>
    </rPh>
    <rPh sb="32" eb="34">
      <t>ハッセイ</t>
    </rPh>
    <phoneticPr fontId="1"/>
  </si>
  <si>
    <t>補強箇所数と種類に応じて、あらかじめ想定した単価にもとづき算定しています。</t>
    <rPh sb="0" eb="2">
      <t>ホキョウ</t>
    </rPh>
    <rPh sb="2" eb="4">
      <t>カショ</t>
    </rPh>
    <rPh sb="4" eb="5">
      <t>スウ</t>
    </rPh>
    <rPh sb="6" eb="8">
      <t>シュルイ</t>
    </rPh>
    <rPh sb="9" eb="10">
      <t>オウ</t>
    </rPh>
    <rPh sb="18" eb="20">
      <t>ソウテイ</t>
    </rPh>
    <rPh sb="22" eb="24">
      <t>タンカ</t>
    </rPh>
    <rPh sb="29" eb="31">
      <t>サンテイ</t>
    </rPh>
    <phoneticPr fontId="1"/>
  </si>
  <si>
    <t>診断時の情報のみで算出していますので、精密な現地調査をした結果、補強すべき箇所や内容は変わる場合があります。また、その場合工事費は変動することになります。</t>
    <rPh sb="0" eb="3">
      <t>シンダンジ</t>
    </rPh>
    <rPh sb="4" eb="6">
      <t>ジョウホウ</t>
    </rPh>
    <rPh sb="9" eb="11">
      <t>サンシュツ</t>
    </rPh>
    <rPh sb="19" eb="21">
      <t>セイミツ</t>
    </rPh>
    <rPh sb="22" eb="24">
      <t>ゲンチ</t>
    </rPh>
    <rPh sb="24" eb="26">
      <t>チョウサ</t>
    </rPh>
    <rPh sb="29" eb="31">
      <t>ケッカ</t>
    </rPh>
    <rPh sb="32" eb="34">
      <t>ホキョウ</t>
    </rPh>
    <rPh sb="37" eb="39">
      <t>カショ</t>
    </rPh>
    <rPh sb="40" eb="42">
      <t>ナイヨウ</t>
    </rPh>
    <rPh sb="43" eb="44">
      <t>カ</t>
    </rPh>
    <rPh sb="46" eb="48">
      <t>バアイ</t>
    </rPh>
    <rPh sb="59" eb="61">
      <t>バアイ</t>
    </rPh>
    <rPh sb="61" eb="64">
      <t>コウジヒ</t>
    </rPh>
    <rPh sb="65" eb="67">
      <t>ヘンドウ</t>
    </rPh>
    <phoneticPr fontId="1"/>
  </si>
  <si>
    <t>申込者名</t>
    <rPh sb="0" eb="2">
      <t>モウシコミ</t>
    </rPh>
    <rPh sb="2" eb="3">
      <t>シャ</t>
    </rPh>
    <rPh sb="3" eb="4">
      <t>メイ</t>
    </rPh>
    <phoneticPr fontId="1"/>
  </si>
  <si>
    <t>今回の診断結果をもとに、</t>
    <rPh sb="0" eb="2">
      <t>コンカイ</t>
    </rPh>
    <rPh sb="3" eb="5">
      <t>シンダン</t>
    </rPh>
    <rPh sb="5" eb="7">
      <t>ケッカ</t>
    </rPh>
    <phoneticPr fontId="1"/>
  </si>
  <si>
    <t>申込み方法は、お手数ですが電話にてお問い合わせいただくか、</t>
    <rPh sb="0" eb="2">
      <t>モウシコ</t>
    </rPh>
    <rPh sb="3" eb="5">
      <t>ホウホウ</t>
    </rPh>
    <rPh sb="8" eb="10">
      <t>テスウ</t>
    </rPh>
    <rPh sb="13" eb="15">
      <t>デンワ</t>
    </rPh>
    <rPh sb="18" eb="19">
      <t>ト</t>
    </rPh>
    <rPh sb="20" eb="21">
      <t>ア</t>
    </rPh>
    <phoneticPr fontId="1"/>
  </si>
  <si>
    <t>○</t>
    <phoneticPr fontId="1"/>
  </si>
  <si>
    <t>→</t>
  </si>
  <si>
    <t>地震保険は、建築物・家財の損害を補償する地震災害専用の保険です。</t>
    <phoneticPr fontId="1"/>
  </si>
  <si>
    <t>　木造</t>
    <phoneticPr fontId="1"/>
  </si>
  <si>
    <t>　非木造</t>
    <phoneticPr fontId="1"/>
  </si>
  <si>
    <t>利息のみに抑えられる「高齢者向け返済特例制度」が設けられています。</t>
    <rPh sb="0" eb="2">
      <t>リソク</t>
    </rPh>
    <rPh sb="5" eb="6">
      <t>オサ</t>
    </rPh>
    <rPh sb="11" eb="14">
      <t>コウレイシャ</t>
    </rPh>
    <rPh sb="14" eb="15">
      <t>ム</t>
    </rPh>
    <rPh sb="16" eb="18">
      <t>ヘンサイ</t>
    </rPh>
    <rPh sb="18" eb="20">
      <t>トクレイ</t>
    </rPh>
    <rPh sb="20" eb="22">
      <t>セイド</t>
    </rPh>
    <rPh sb="24" eb="25">
      <t>モウ</t>
    </rPh>
    <phoneticPr fontId="1"/>
  </si>
  <si>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</si>
  <si>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</si>
  <si>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</si>
  <si>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</si>
  <si>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</si>
  <si>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</si>
  <si>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</si>
  <si>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</si>
  <si>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</si>
  <si>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</si>
  <si>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</si>
  <si>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</si>
  <si>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</si>
  <si>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</si>
  <si>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</si>
  <si>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</si>
  <si>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</si>
  <si>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</si>
  <si>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</si>
  <si>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</si>
  <si>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</si>
  <si>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</si>
  <si>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</si>
  <si>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</si>
  <si>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</si>
  <si>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</si>
  <si>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</si>
  <si>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</si>
  <si>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</si>
  <si>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</si>
  <si>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</si>
  <si>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</si>
  <si>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rPh sb="0" eb="3">
      <t>キタガタチョウ</t>
    </rPh>
    <phoneticPr fontId="1"/>
  </si>
  <si>
    <t>富加町</t>
  </si>
  <si>
    <t>七宗町</t>
  </si>
  <si>
    <t>八百津町</t>
  </si>
  <si>
    <t>東白川村</t>
    <rPh sb="0" eb="1">
      <t>ヒガシ</t>
    </rPh>
    <rPh sb="1" eb="3">
      <t>シラカワ</t>
    </rPh>
    <rPh sb="3" eb="4">
      <t>ムラ</t>
    </rPh>
    <phoneticPr fontId="19"/>
  </si>
  <si>
    <t>白川村</t>
  </si>
  <si>
    <t>坂祝町</t>
    <phoneticPr fontId="1"/>
  </si>
  <si>
    <t>川辺町</t>
    <phoneticPr fontId="1"/>
  </si>
  <si>
    <t>白川町</t>
    <phoneticPr fontId="1"/>
  </si>
  <si>
    <t>御嵩町</t>
    <phoneticPr fontId="1"/>
  </si>
  <si>
    <t>岐阜市まちづくり推進部建築指導課</t>
  </si>
  <si>
    <t>多治見市都市計画部開発指導課</t>
  </si>
  <si>
    <t>羽島市建設部都市計画課</t>
  </si>
  <si>
    <t>各務原市都市建設部建築指導課</t>
  </si>
  <si>
    <t>可児市建設部建築指導課</t>
  </si>
  <si>
    <t>瑞穂市都市整備部都市開発課</t>
  </si>
  <si>
    <t>本巣市産業建設部都市計画課</t>
  </si>
  <si>
    <t>郡上市建設部都市住宅課</t>
  </si>
  <si>
    <t>垂井町建設課</t>
  </si>
  <si>
    <t>関ケ原町産業建設課</t>
  </si>
  <si>
    <t>揖斐川町産業建設部建設課</t>
  </si>
  <si>
    <t>池田町建設部建設課</t>
  </si>
  <si>
    <t>坂祝町産業建設課</t>
  </si>
  <si>
    <t>川辺町基盤整備課</t>
  </si>
  <si>
    <t>七宗町総務課</t>
  </si>
  <si>
    <t>八百津町建設課</t>
  </si>
  <si>
    <t>0577-35-3159</t>
  </si>
  <si>
    <t>058-383-1482</t>
  </si>
  <si>
    <t>058-327-2101</t>
  </si>
  <si>
    <t>0577-73-0153</t>
  </si>
  <si>
    <t>058-323-7758</t>
  </si>
  <si>
    <t>058-388-1117</t>
  </si>
  <si>
    <t>0584-43-3054</t>
  </si>
  <si>
    <t>058-323-1114</t>
  </si>
  <si>
    <t>補助制度のお問い合わせは</t>
    <rPh sb="0" eb="2">
      <t>ホジョ</t>
    </rPh>
    <rPh sb="2" eb="4">
      <t>セイド</t>
    </rPh>
    <rPh sb="6" eb="7">
      <t>ト</t>
    </rPh>
    <rPh sb="8" eb="9">
      <t>ア</t>
    </rPh>
    <phoneticPr fontId="1"/>
  </si>
  <si>
    <t>直接窓口までお越し下さい。（表紙に問い合わせ先があります）</t>
    <rPh sb="14" eb="16">
      <t>ヒョウシ</t>
    </rPh>
    <rPh sb="17" eb="18">
      <t>ト</t>
    </rPh>
    <rPh sb="19" eb="20">
      <t>ア</t>
    </rPh>
    <rPh sb="22" eb="23">
      <t>サキ</t>
    </rPh>
    <phoneticPr fontId="1"/>
  </si>
  <si>
    <t>岐阜県都市建築部建築指導課</t>
    <rPh sb="0" eb="3">
      <t>ギフケン</t>
    </rPh>
    <rPh sb="3" eb="5">
      <t>トシ</t>
    </rPh>
    <rPh sb="5" eb="8">
      <t>ケンチクブ</t>
    </rPh>
    <rPh sb="8" eb="10">
      <t>ケンチク</t>
    </rPh>
    <rPh sb="10" eb="13">
      <t>シドウカ</t>
    </rPh>
    <phoneticPr fontId="1"/>
  </si>
  <si>
    <t>TEL</t>
    <phoneticPr fontId="1"/>
  </si>
  <si>
    <t>色付きセルが入力部分</t>
    <rPh sb="0" eb="2">
      <t>イロツ</t>
    </rPh>
    <rPh sb="6" eb="8">
      <t>ニュウリョク</t>
    </rPh>
    <rPh sb="8" eb="10">
      <t>ブブン</t>
    </rPh>
    <phoneticPr fontId="1"/>
  </si>
  <si>
    <t>報告書ﾁｪｯｸ日</t>
    <rPh sb="0" eb="3">
      <t>ホウコクショ</t>
    </rPh>
    <rPh sb="7" eb="8">
      <t>ヒ</t>
    </rPh>
    <phoneticPr fontId="1"/>
  </si>
  <si>
    <t>現況写真</t>
    <rPh sb="0" eb="2">
      <t>ゲンキョウ</t>
    </rPh>
    <rPh sb="2" eb="4">
      <t>シャシン</t>
    </rPh>
    <phoneticPr fontId="21"/>
  </si>
  <si>
    <t>結果報告書（表紙）</t>
    <rPh sb="0" eb="2">
      <t>ケッカ</t>
    </rPh>
    <rPh sb="2" eb="5">
      <t>ホウコクショ</t>
    </rPh>
    <rPh sb="6" eb="8">
      <t>ヒョウシ</t>
    </rPh>
    <phoneticPr fontId="21"/>
  </si>
  <si>
    <t>本EXCELファイルの「結果報告書表紙」シートを記入の上印刷。</t>
    <rPh sb="0" eb="1">
      <t>ホン</t>
    </rPh>
    <rPh sb="12" eb="14">
      <t>ケッカ</t>
    </rPh>
    <rPh sb="14" eb="17">
      <t>ホウコクショ</t>
    </rPh>
    <rPh sb="17" eb="19">
      <t>ヒョウシ</t>
    </rPh>
    <rPh sb="24" eb="26">
      <t>キニュウ</t>
    </rPh>
    <rPh sb="27" eb="28">
      <t>ウエ</t>
    </rPh>
    <rPh sb="28" eb="30">
      <t>インサツ</t>
    </rPh>
    <phoneticPr fontId="1"/>
  </si>
  <si>
    <t>診断出力データ</t>
    <rPh sb="0" eb="2">
      <t>シンダン</t>
    </rPh>
    <rPh sb="2" eb="4">
      <t>シュツリョク</t>
    </rPh>
    <phoneticPr fontId="1"/>
  </si>
  <si>
    <t>別紙所見</t>
    <rPh sb="0" eb="2">
      <t>ベッシ</t>
    </rPh>
    <rPh sb="2" eb="4">
      <t>ショケン</t>
    </rPh>
    <phoneticPr fontId="1"/>
  </si>
  <si>
    <t>必須</t>
    <rPh sb="0" eb="2">
      <t>ヒッス</t>
    </rPh>
    <phoneticPr fontId="1"/>
  </si>
  <si>
    <t>補強計画出力データ</t>
    <rPh sb="0" eb="2">
      <t>ホキョウ</t>
    </rPh>
    <rPh sb="2" eb="4">
      <t>ケイカク</t>
    </rPh>
    <rPh sb="4" eb="6">
      <t>シュツリョク</t>
    </rPh>
    <phoneticPr fontId="1"/>
  </si>
  <si>
    <t>適宜</t>
    <rPh sb="0" eb="2">
      <t>テキギ</t>
    </rPh>
    <phoneticPr fontId="1"/>
  </si>
  <si>
    <t>補強アドバイス資料（表紙含）</t>
    <rPh sb="0" eb="2">
      <t>ホキョウ</t>
    </rPh>
    <rPh sb="7" eb="9">
      <t>シリョウ</t>
    </rPh>
    <rPh sb="10" eb="12">
      <t>ヒョウシ</t>
    </rPh>
    <rPh sb="12" eb="13">
      <t>フク</t>
    </rPh>
    <phoneticPr fontId="1"/>
  </si>
  <si>
    <t>写真（4枚程度）</t>
    <rPh sb="0" eb="2">
      <t>シャシン</t>
    </rPh>
    <rPh sb="4" eb="5">
      <t>マイ</t>
    </rPh>
    <rPh sb="5" eb="7">
      <t>テイド</t>
    </rPh>
    <phoneticPr fontId="21"/>
  </si>
  <si>
    <t>事前に「補強箇所入力」シート（印刷不可）により概算工事費を算出後、「補強アドバイス」シートを印刷。</t>
    <rPh sb="0" eb="2">
      <t>ジゼン</t>
    </rPh>
    <rPh sb="4" eb="6">
      <t>ホキョウ</t>
    </rPh>
    <rPh sb="6" eb="8">
      <t>カショ</t>
    </rPh>
    <rPh sb="8" eb="10">
      <t>ニュウリョク</t>
    </rPh>
    <rPh sb="15" eb="17">
      <t>インサツ</t>
    </rPh>
    <rPh sb="17" eb="19">
      <t>フカ</t>
    </rPh>
    <rPh sb="23" eb="25">
      <t>ガイサン</t>
    </rPh>
    <rPh sb="25" eb="28">
      <t>コウジヒ</t>
    </rPh>
    <rPh sb="29" eb="31">
      <t>サンシュツ</t>
    </rPh>
    <rPh sb="31" eb="32">
      <t>ゴ</t>
    </rPh>
    <rPh sb="34" eb="36">
      <t>ホキョウ</t>
    </rPh>
    <rPh sb="46" eb="48">
      <t>インサツ</t>
    </rPh>
    <phoneticPr fontId="1"/>
  </si>
  <si>
    <t>・逆Ｔ形布基礎コンクリートで無筋状態と思われます。ヘアークラックが入っていますが、安定した基礎となっています。</t>
  </si>
  <si>
    <t>・逆Ｔ形布基礎コンクリートで無筋状態と思われます。基礎に若干（10mm未満）の不同沈下と若干（2mm以下）のクラックが見られます。やや不安定な基礎となっています。</t>
  </si>
  <si>
    <t>・Ｉ形布基礎コンクリートでヘアークラックが入っていますが、不同沈下も無く、基礎として安定していますが、強靱な基礎とは言えません。</t>
  </si>
  <si>
    <t>・Ｉ形布基礎コンクリートで10mm以上の不同沈下と巾2mm以上のクラックが認められます。基礎として安定を欠いています。</t>
  </si>
  <si>
    <t>・コンクリートブロック基礎で、不同沈下及びクラックはありませんが、強度の面から非常に不安定な基礎となっています。</t>
  </si>
  <si>
    <t>・玉石基礎であるため、アンカーボルトによる固定が出来ず、地震時にずれ落ちることが想定され、非常に不安定な基礎となっています。</t>
  </si>
  <si>
    <t>３）建物形状</t>
  </si>
  <si>
    <t>・平面形状は、正方形に近くバランスが良く、地震時にはほぼ安心です。</t>
  </si>
  <si>
    <t>・大きな吹き抜けがあり、床剛性が不足します。地震時には建物にねじれが起こり被害が想定されます。</t>
  </si>
  <si>
    <t>・平面が不整形です。地震時には建物の場所により揺れの大きさが違うため、入り隅部分に集中的な力がかかり建物に被害が想定されます。</t>
  </si>
  <si>
    <t>・立面形状が非対称です。地震時にはねじれにより局部的な被害が想定されます。</t>
  </si>
  <si>
    <t>・2階居室のオーバーハングがあります。地震時にはオーバーハング部分にねじれや集中力が起こり、部分的に損傷することが想定されます。</t>
  </si>
  <si>
    <t>・2階を支える単独柱があります。地震時には2階の荷重が支えられなくなり、柱が折れる等の被害が想定されます。</t>
  </si>
  <si>
    <t>４）軸組・老朽</t>
  </si>
  <si>
    <t>・玉石・ブロック基礎から土台がずれています。地震時に建物全体の揺れを基礎に伝えることができない為、建物の傾斜や、崩壊に至る被害が想定されます。</t>
  </si>
  <si>
    <t>・玉石の上に敷かれた土台は全体の連結が不十分です。地震時の揺れに対応する能力が無く、玉石からの、ズレや落下により、建物の傾斜が想定されます。</t>
  </si>
  <si>
    <t>・柱・土台・筋かいの仕口の緊結が悪いため、地震時には建物全体の揺れを基礎まで伝えることができず、建物の傾斜や倒壊が想定されます。</t>
  </si>
  <si>
    <t>・柱の径が不足しています。地震時に上部の荷重が支えられないため、柱が折れ、倒壊に至る被害が想定されます。</t>
  </si>
  <si>
    <t>・傾斜が1/60を超える柱を含んだ建物は、耐震性に劣ると考えられ、地震時には危険度が高く、倒壊に至る大変危険な状況が想定されます。</t>
  </si>
  <si>
    <t>・外壁モルタルに交錯した深いひび割れがあります。地震時に壁の脱落があり、落下付近は危険であることが想定されます。</t>
  </si>
  <si>
    <t>・外壁モルタルに交錯した深いひび割れや、脱落等が見られます。老朽の進んだ箇所は、雨により外周面の柱・土台に腐れが生じ、地震時の揺れに軸組が耐えられない状況も想定されます。</t>
  </si>
  <si>
    <t>・2階外壁の直下に壁が不足しています。地震時に上部の荷重が受梁に集中するため、1階部分の崩壊が想定されます。</t>
  </si>
  <si>
    <t>・屋根の棟にうねりがあり、瓦の損傷があります。老朽の進んだ屋根は地震時に瓦の落下を招いたり、かなりの危険な状況が想定されます。</t>
  </si>
  <si>
    <t>・土台・柱に腐れ、白蟻、害虫の被害があります。地震時に建物全体の揺れを基礎に伝えることができないため、建物の傾斜や倒壊に至る被害が想定されます。</t>
  </si>
  <si>
    <t>５）壁配置・壁量</t>
  </si>
  <si>
    <t>・建物の壁が片側に多く配置されています。地震時には建物がねじれて倒壊する恐れがあります。</t>
  </si>
  <si>
    <t>・建物の壁が少し片寄って配置されています。地震時には建物がねじれて部分的に損傷が起きる恐れがあります。</t>
  </si>
  <si>
    <t>・建物の壁量が極端に不足しています。地震時には倒壊する恐れがあります。</t>
  </si>
  <si>
    <t>・建物の壁量が少し不足しています。地震時には部分的に損傷が起きる恐れがあります。</t>
  </si>
  <si>
    <t>１）地盤</t>
  </si>
  <si>
    <t>良い、普通の地盤</t>
  </si>
  <si>
    <t>・基礎の状態、周辺状態及び経過年数からしてほぼ新築時の状態を保っており良い地盤とみることができます。</t>
  </si>
  <si>
    <t>やや悪い地盤</t>
  </si>
  <si>
    <t>・基礎に5mm程度のクラックが入り、無筋の基礎と思われます。やや悪い地盤に属し、地震時には、地盤からの影響を受けやすいでしょう。</t>
  </si>
  <si>
    <t>・基礎に一部不陸があり、若干のクラックが認められます。鉄筋が入っているため、これ以上症状が進むとは思われません。しかし、やや悪い地盤のため、地震時には影響が大きいでしょう。</t>
  </si>
  <si>
    <t>非常に悪い地盤</t>
  </si>
  <si>
    <t>・宅地造成前は田であり、軟弱地盤の上に盛土がされたものと思われます。</t>
  </si>
  <si>
    <t>・基礎に巾5mm以上のクラックがあり、無筋の基礎と思われます。地盤の悪さが建物に大きく影響を与えています。地震時にはかなりの被害が想定されます。</t>
  </si>
  <si>
    <t>・基礎に10mm以上の不同沈下が認められ、巾2mm以上のクラックもあります。鉄筋は入っていると思われますが、非常に悪い地盤の影響を受けています。地震時にはかなりの被害が想定されます。</t>
  </si>
  <si>
    <t>・基礎に2mm以上のクラックがあり、盛土地盤と擁壁等の状況から、地盤の悪さがうかがえます。地震時にはかなりの被害が想定されます。</t>
  </si>
  <si>
    <t>・建物廻り状況及び基礎の不同沈下と、クラック等から、地盤の耐力が著しく不足しています。地震時にはかなりの被害が想定されます。</t>
  </si>
  <si>
    <t>・基礎に10mm以上の不同沈下が生じており、さらに巾2mm以上のクラックが数多く入っています。周辺建物にも同様に障害があることから、非常に悪い地盤と思われます。</t>
  </si>
  <si>
    <t>２）基礎</t>
  </si>
  <si>
    <t>・逆Ｔ形布基礎コンクリートでしかも鉄筋が入っており、充分に安定した基礎となっています。</t>
  </si>
  <si>
    <t>・逆Ｔ形布基礎コンクリートでしかも鉄筋が入っています。ヘアークラックが認められますが、良好な基礎となっています。</t>
  </si>
  <si>
    <t>・基礎にクラックが入っていますが、数が少なく、程度も軽く、また、経過年数や廻りの状況から判断しても、良い地盤と思われます。</t>
    <phoneticPr fontId="1"/>
  </si>
  <si>
    <t>ドロップダウンリストにより選択が可能です</t>
    <rPh sb="13" eb="15">
      <t>センタク</t>
    </rPh>
    <rPh sb="16" eb="18">
      <t>カノウ</t>
    </rPh>
    <phoneticPr fontId="1"/>
  </si>
  <si>
    <t>直接入力も可能です</t>
    <rPh sb="0" eb="2">
      <t>チョクセツ</t>
    </rPh>
    <rPh sb="2" eb="4">
      <t>ニュウリョク</t>
    </rPh>
    <rPh sb="5" eb="7">
      <t>カノウ</t>
    </rPh>
    <phoneticPr fontId="1"/>
  </si>
  <si>
    <t>外部2面程度、建物全体像、隣接状態、内外の不具合箇所　等（「写真（例）」シートを参考にして下さい）</t>
    <rPh sb="0" eb="2">
      <t>ガイブ</t>
    </rPh>
    <rPh sb="3" eb="4">
      <t>メン</t>
    </rPh>
    <rPh sb="4" eb="6">
      <t>テイド</t>
    </rPh>
    <rPh sb="7" eb="9">
      <t>タテモノ</t>
    </rPh>
    <rPh sb="9" eb="11">
      <t>ゼンタイ</t>
    </rPh>
    <rPh sb="11" eb="12">
      <t>ゾウ</t>
    </rPh>
    <rPh sb="13" eb="15">
      <t>リンセツ</t>
    </rPh>
    <rPh sb="15" eb="17">
      <t>ジョウタイ</t>
    </rPh>
    <rPh sb="18" eb="20">
      <t>ウチソト</t>
    </rPh>
    <rPh sb="21" eb="24">
      <t>フグアイ</t>
    </rPh>
    <rPh sb="24" eb="26">
      <t>カショ</t>
    </rPh>
    <rPh sb="27" eb="28">
      <t>トウ</t>
    </rPh>
    <rPh sb="30" eb="32">
      <t>シャシン</t>
    </rPh>
    <rPh sb="33" eb="34">
      <t>レイ</t>
    </rPh>
    <rPh sb="40" eb="42">
      <t>サンコウ</t>
    </rPh>
    <rPh sb="45" eb="46">
      <t>クダ</t>
    </rPh>
    <phoneticPr fontId="21"/>
  </si>
  <si>
    <t>御嵩町建設部建設課</t>
    <rPh sb="3" eb="5">
      <t>ケンセツ</t>
    </rPh>
    <rPh sb="5" eb="6">
      <t>ブ</t>
    </rPh>
    <rPh sb="6" eb="8">
      <t>ケンセツ</t>
    </rPh>
    <phoneticPr fontId="1"/>
  </si>
  <si>
    <t>坂祝町</t>
  </si>
  <si>
    <t>川辺町</t>
  </si>
  <si>
    <t>白川町</t>
  </si>
  <si>
    <t>御嵩町</t>
  </si>
  <si>
    <t>（耐震補強工事に向けてのアドバイス）</t>
    <rPh sb="1" eb="3">
      <t>タイシン</t>
    </rPh>
    <rPh sb="3" eb="5">
      <t>ホキョウ</t>
    </rPh>
    <rPh sb="5" eb="7">
      <t>コウジ</t>
    </rPh>
    <rPh sb="8" eb="9">
      <t>ム</t>
    </rPh>
    <phoneticPr fontId="1"/>
  </si>
  <si>
    <t>住宅の耐震化って？</t>
    <rPh sb="0" eb="2">
      <t>ジュウタク</t>
    </rPh>
    <rPh sb="3" eb="6">
      <t>タイシンカ</t>
    </rPh>
    <phoneticPr fontId="1"/>
  </si>
  <si>
    <t>…………………………………………………………………………</t>
    <phoneticPr fontId="1"/>
  </si>
  <si>
    <t>耐震補強の工事費はどのくらい？</t>
    <rPh sb="0" eb="2">
      <t>タイシン</t>
    </rPh>
    <rPh sb="2" eb="4">
      <t>ホキョウ</t>
    </rPh>
    <rPh sb="5" eb="7">
      <t>コウジ</t>
    </rPh>
    <rPh sb="7" eb="8">
      <t>ヒ</t>
    </rPh>
    <phoneticPr fontId="1"/>
  </si>
  <si>
    <t>補強工事費用の支援制度は？</t>
    <rPh sb="0" eb="2">
      <t>ホキョウ</t>
    </rPh>
    <rPh sb="2" eb="4">
      <t>コウジ</t>
    </rPh>
    <rPh sb="4" eb="6">
      <t>ヒヨウ</t>
    </rPh>
    <rPh sb="7" eb="9">
      <t>シエン</t>
    </rPh>
    <rPh sb="9" eb="11">
      <t>セイド</t>
    </rPh>
    <phoneticPr fontId="1"/>
  </si>
  <si>
    <t>　耐震補強工事までの流れ</t>
    <rPh sb="1" eb="3">
      <t>タイシン</t>
    </rPh>
    <rPh sb="3" eb="5">
      <t>ホキョウ</t>
    </rPh>
    <rPh sb="5" eb="7">
      <t>コウジ</t>
    </rPh>
    <rPh sb="10" eb="11">
      <t>ナガ</t>
    </rPh>
    <phoneticPr fontId="1"/>
  </si>
  <si>
    <t>　補助金申込み先・申込み方法</t>
    <rPh sb="1" eb="4">
      <t>ホジョキン</t>
    </rPh>
    <rPh sb="4" eb="6">
      <t>モウシコミ</t>
    </rPh>
    <rPh sb="7" eb="8">
      <t>サキ</t>
    </rPh>
    <rPh sb="9" eb="11">
      <t>モウシコ</t>
    </rPh>
    <rPh sb="12" eb="14">
      <t>ホウホウ</t>
    </rPh>
    <phoneticPr fontId="1"/>
  </si>
  <si>
    <t>　補助金額</t>
    <rPh sb="1" eb="4">
      <t>ホジョキン</t>
    </rPh>
    <rPh sb="4" eb="5">
      <t>ガク</t>
    </rPh>
    <phoneticPr fontId="1"/>
  </si>
  <si>
    <t>増築を同時に行う工事でも、補強工事部分に</t>
    <rPh sb="0" eb="2">
      <t>ゾウチク</t>
    </rPh>
    <rPh sb="3" eb="5">
      <t>ドウジ</t>
    </rPh>
    <rPh sb="6" eb="7">
      <t>オコナ</t>
    </rPh>
    <rPh sb="8" eb="10">
      <t>コウジ</t>
    </rPh>
    <rPh sb="13" eb="15">
      <t>ホキョウ</t>
    </rPh>
    <rPh sb="15" eb="17">
      <t>コウジ</t>
    </rPh>
    <rPh sb="17" eb="19">
      <t>ブブン</t>
    </rPh>
    <phoneticPr fontId="1"/>
  </si>
  <si>
    <t>います。</t>
    <phoneticPr fontId="1"/>
  </si>
  <si>
    <t>耐震補強工事費用の一部に、市町村・岐阜県・国が共同で補助金を交付して</t>
    <rPh sb="7" eb="8">
      <t>ヨウ</t>
    </rPh>
    <rPh sb="15" eb="16">
      <t>ソン</t>
    </rPh>
    <phoneticPr fontId="1"/>
  </si>
  <si>
    <t>かかった工事費のみへの補助が可能です。</t>
    <phoneticPr fontId="1"/>
  </si>
  <si>
    <t>調査した岐阜県木造住宅耐震相談士</t>
    <rPh sb="0" eb="2">
      <t>チョウサ</t>
    </rPh>
    <rPh sb="4" eb="7">
      <t>ギフケン</t>
    </rPh>
    <rPh sb="7" eb="9">
      <t>モクゾウ</t>
    </rPh>
    <rPh sb="9" eb="11">
      <t>ジュウタク</t>
    </rPh>
    <rPh sb="11" eb="13">
      <t>タイシン</t>
    </rPh>
    <rPh sb="13" eb="16">
      <t>ソウダンシ</t>
    </rPh>
    <phoneticPr fontId="1"/>
  </si>
  <si>
    <t>　補助金の交付要件</t>
    <rPh sb="1" eb="3">
      <t>ホジョ</t>
    </rPh>
    <rPh sb="3" eb="4">
      <t>キン</t>
    </rPh>
    <rPh sb="5" eb="7">
      <t>コウフ</t>
    </rPh>
    <rPh sb="7" eb="9">
      <t>ヨウケン</t>
    </rPh>
    <phoneticPr fontId="1"/>
  </si>
  <si>
    <t>申込み先は、無料耐震診断の申込み窓口と同じです。</t>
    <rPh sb="0" eb="2">
      <t>モウシコ</t>
    </rPh>
    <rPh sb="3" eb="4">
      <t>サキ</t>
    </rPh>
    <rPh sb="6" eb="8">
      <t>ムリョウ</t>
    </rPh>
    <rPh sb="8" eb="10">
      <t>タイシン</t>
    </rPh>
    <rPh sb="10" eb="12">
      <t>シンダン</t>
    </rPh>
    <rPh sb="13" eb="15">
      <t>モウシコミ</t>
    </rPh>
    <rPh sb="16" eb="18">
      <t>マドグチ</t>
    </rPh>
    <rPh sb="19" eb="20">
      <t>オナ</t>
    </rPh>
    <phoneticPr fontId="1"/>
  </si>
  <si>
    <t>家具等の転倒防止対策を実施すること。</t>
    <rPh sb="0" eb="2">
      <t>カグ</t>
    </rPh>
    <rPh sb="2" eb="3">
      <t>トウ</t>
    </rPh>
    <rPh sb="4" eb="6">
      <t>テントウ</t>
    </rPh>
    <rPh sb="6" eb="8">
      <t>ボウシ</t>
    </rPh>
    <rPh sb="8" eb="10">
      <t>タイサク</t>
    </rPh>
    <rPh sb="11" eb="13">
      <t>ジッシ</t>
    </rPh>
    <phoneticPr fontId="1"/>
  </si>
  <si>
    <t>上記要件について、詳しくは表紙記載の窓口までお問い合わせください。</t>
    <rPh sb="0" eb="2">
      <t>ジョウキ</t>
    </rPh>
    <rPh sb="2" eb="4">
      <t>ヨウケン</t>
    </rPh>
    <rPh sb="9" eb="10">
      <t>クワ</t>
    </rPh>
    <rPh sb="13" eb="15">
      <t>ヒョウシ</t>
    </rPh>
    <rPh sb="15" eb="17">
      <t>キサイ</t>
    </rPh>
    <rPh sb="18" eb="20">
      <t>マドグチ</t>
    </rPh>
    <rPh sb="23" eb="24">
      <t>ト</t>
    </rPh>
    <rPh sb="25" eb="26">
      <t>ア</t>
    </rPh>
    <phoneticPr fontId="1"/>
  </si>
  <si>
    <t>岐阜県における耐震化関連施策をご紹介しています。</t>
    <phoneticPr fontId="1"/>
  </si>
  <si>
    <t>①耐震シェルター</t>
    <rPh sb="1" eb="3">
      <t>タイシン</t>
    </rPh>
    <phoneticPr fontId="1"/>
  </si>
  <si>
    <t>②家具の固定</t>
    <rPh sb="1" eb="3">
      <t>カグ</t>
    </rPh>
    <rPh sb="4" eb="6">
      <t>コテイ</t>
    </rPh>
    <phoneticPr fontId="1"/>
  </si>
  <si>
    <t>耐震診断結果が評点1.0未満であった場合、耐震補強工事の実施をおすすめします。
耐震診断の申込窓口に設置されている「岐阜県木造住宅耐震相談士名簿」を閲覧し、依頼する相談士を選択して下さい。
相談士に直接依頼を行い、個別に補強計画に関する契約を行って下さい。
契約後、相談士は今回の耐震診断結果を参考に、より精密な現地調査を行います。調査結果を元に補強計画を立て設計を行います。
工事業者と契約を行い補強工事を実施します。相談士は、工事内容が設計図と整合しているかどうか工事監理を行います。</t>
    <rPh sb="0" eb="2">
      <t>タイシン</t>
    </rPh>
    <rPh sb="2" eb="4">
      <t>シンダン</t>
    </rPh>
    <rPh sb="4" eb="6">
      <t>ケッカ</t>
    </rPh>
    <rPh sb="7" eb="9">
      <t>ヒョウテン</t>
    </rPh>
    <rPh sb="12" eb="14">
      <t>ミマン</t>
    </rPh>
    <rPh sb="18" eb="20">
      <t>バアイ</t>
    </rPh>
    <rPh sb="21" eb="23">
      <t>タイシン</t>
    </rPh>
    <rPh sb="23" eb="25">
      <t>ホキョウ</t>
    </rPh>
    <rPh sb="25" eb="27">
      <t>コウジ</t>
    </rPh>
    <rPh sb="28" eb="30">
      <t>ジッシ</t>
    </rPh>
    <rPh sb="40" eb="42">
      <t>タイシン</t>
    </rPh>
    <rPh sb="42" eb="44">
      <t>シンダン</t>
    </rPh>
    <rPh sb="45" eb="47">
      <t>モウシコミ</t>
    </rPh>
    <rPh sb="47" eb="49">
      <t>マドグチ</t>
    </rPh>
    <rPh sb="50" eb="52">
      <t>セッチ</t>
    </rPh>
    <rPh sb="58" eb="61">
      <t>ギフケン</t>
    </rPh>
    <rPh sb="61" eb="63">
      <t>モクゾウ</t>
    </rPh>
    <rPh sb="63" eb="65">
      <t>ジュウタク</t>
    </rPh>
    <rPh sb="65" eb="67">
      <t>タイシン</t>
    </rPh>
    <rPh sb="67" eb="70">
      <t>ソウダンシ</t>
    </rPh>
    <rPh sb="70" eb="72">
      <t>メイボ</t>
    </rPh>
    <rPh sb="74" eb="76">
      <t>エツラン</t>
    </rPh>
    <rPh sb="78" eb="80">
      <t>イライ</t>
    </rPh>
    <rPh sb="82" eb="85">
      <t>ソウダンシ</t>
    </rPh>
    <rPh sb="86" eb="88">
      <t>センタク</t>
    </rPh>
    <rPh sb="90" eb="91">
      <t>クダ</t>
    </rPh>
    <rPh sb="95" eb="98">
      <t>ソウダンシ</t>
    </rPh>
    <rPh sb="99" eb="101">
      <t>チョクセツ</t>
    </rPh>
    <rPh sb="101" eb="103">
      <t>イライ</t>
    </rPh>
    <rPh sb="104" eb="105">
      <t>オコナ</t>
    </rPh>
    <rPh sb="107" eb="109">
      <t>コベツ</t>
    </rPh>
    <rPh sb="110" eb="112">
      <t>ホキョウ</t>
    </rPh>
    <rPh sb="112" eb="114">
      <t>ケイカク</t>
    </rPh>
    <rPh sb="115" eb="116">
      <t>カン</t>
    </rPh>
    <rPh sb="118" eb="120">
      <t>ケイヤク</t>
    </rPh>
    <rPh sb="121" eb="122">
      <t>オコナ</t>
    </rPh>
    <rPh sb="124" eb="125">
      <t>クダ</t>
    </rPh>
    <rPh sb="129" eb="132">
      <t>ケイヤクゴ</t>
    </rPh>
    <rPh sb="133" eb="136">
      <t>ソウダンシ</t>
    </rPh>
    <rPh sb="144" eb="146">
      <t>ケッカ</t>
    </rPh>
    <rPh sb="147" eb="149">
      <t>サンコウ</t>
    </rPh>
    <rPh sb="166" eb="168">
      <t>チョウサ</t>
    </rPh>
    <rPh sb="168" eb="170">
      <t>ケッカ</t>
    </rPh>
    <rPh sb="171" eb="172">
      <t>モト</t>
    </rPh>
    <rPh sb="178" eb="179">
      <t>タ</t>
    </rPh>
    <rPh sb="180" eb="182">
      <t>セッケイ</t>
    </rPh>
    <rPh sb="183" eb="184">
      <t>オコナ</t>
    </rPh>
    <rPh sb="234" eb="236">
      <t>コウジ</t>
    </rPh>
    <phoneticPr fontId="1"/>
  </si>
  <si>
    <t xml:space="preserve">１）
２）
３）
４）
５）
</t>
    <phoneticPr fontId="1"/>
  </si>
  <si>
    <t>その他の地震対策</t>
    <rPh sb="2" eb="3">
      <t>タ</t>
    </rPh>
    <rPh sb="4" eb="6">
      <t>ジシン</t>
    </rPh>
    <rPh sb="6" eb="8">
      <t>タイサク</t>
    </rPh>
    <phoneticPr fontId="1"/>
  </si>
  <si>
    <t>を設置することで、人命の安全を優先する耐震化対策です。</t>
    <rPh sb="9" eb="11">
      <t>ジンメイ</t>
    </rPh>
    <rPh sb="12" eb="14">
      <t>アンゼン</t>
    </rPh>
    <rPh sb="15" eb="17">
      <t>ユウセン</t>
    </rPh>
    <rPh sb="19" eb="22">
      <t>タイシンカ</t>
    </rPh>
    <rPh sb="22" eb="24">
      <t>タイサク</t>
    </rPh>
    <phoneticPr fontId="1"/>
  </si>
  <si>
    <t>建物が倒壊しても、寝室などの日常生活の大部分を過ごす一部屋にシェルター</t>
    <rPh sb="9" eb="11">
      <t>シンシツ</t>
    </rPh>
    <rPh sb="14" eb="16">
      <t>ニチジョウ</t>
    </rPh>
    <rPh sb="16" eb="18">
      <t>セイカツ</t>
    </rPh>
    <rPh sb="19" eb="22">
      <t>ダイブブン</t>
    </rPh>
    <rPh sb="23" eb="24">
      <t>ス</t>
    </rPh>
    <rPh sb="26" eb="29">
      <t>ヒトヘヤ</t>
    </rPh>
    <phoneticPr fontId="1"/>
  </si>
  <si>
    <t>建物が倒壊しなくても、家具の転倒や散乱によって逃げ遅れたりケガを負う危険</t>
    <rPh sb="0" eb="2">
      <t>タテモノ</t>
    </rPh>
    <rPh sb="3" eb="5">
      <t>トウカイ</t>
    </rPh>
    <rPh sb="11" eb="13">
      <t>カグ</t>
    </rPh>
    <rPh sb="14" eb="16">
      <t>テントウ</t>
    </rPh>
    <rPh sb="17" eb="19">
      <t>サンラン</t>
    </rPh>
    <rPh sb="23" eb="24">
      <t>ニ</t>
    </rPh>
    <rPh sb="25" eb="26">
      <t>オク</t>
    </rPh>
    <rPh sb="32" eb="33">
      <t>オ</t>
    </rPh>
    <rPh sb="34" eb="36">
      <t>キケン</t>
    </rPh>
    <phoneticPr fontId="1"/>
  </si>
  <si>
    <t>があります。転倒防止金具等により、家具の固定を行いましょう。また、就寝時や</t>
    <phoneticPr fontId="1"/>
  </si>
  <si>
    <t>避難時のことを考えた家具の配置にしましょう。</t>
    <rPh sb="10" eb="12">
      <t>カグ</t>
    </rPh>
    <phoneticPr fontId="1"/>
  </si>
  <si>
    <t>補強後の評点</t>
    <rPh sb="0" eb="2">
      <t>ホキョウ</t>
    </rPh>
    <rPh sb="2" eb="3">
      <t>ゴ</t>
    </rPh>
    <rPh sb="4" eb="6">
      <t>ヒョウテン</t>
    </rPh>
    <phoneticPr fontId="1"/>
  </si>
  <si>
    <t>とするおおまかな補強計画を行うと、概ね</t>
    <rPh sb="17" eb="18">
      <t>オオム</t>
    </rPh>
    <phoneticPr fontId="1"/>
  </si>
  <si>
    <r>
      <t>以下を報告書一式とし、</t>
    </r>
    <r>
      <rPr>
        <b/>
        <sz val="11"/>
        <rFont val="HGPｺﾞｼｯｸM"/>
        <family val="3"/>
        <charset val="128"/>
      </rPr>
      <t>2</t>
    </r>
    <r>
      <rPr>
        <b/>
        <sz val="14"/>
        <rFont val="HGPｺﾞｼｯｸM"/>
        <family val="3"/>
        <charset val="128"/>
      </rPr>
      <t>部</t>
    </r>
    <r>
      <rPr>
        <sz val="11"/>
        <rFont val="HGPｺﾞｼｯｸM"/>
        <family val="3"/>
        <charset val="128"/>
      </rPr>
      <t>作成して下さい（申込者・市町村提出用。市町村によっては追加部数有り）。又、番号順に綴じて下さい。</t>
    </r>
    <rPh sb="0" eb="2">
      <t>イカ</t>
    </rPh>
    <rPh sb="3" eb="6">
      <t>ホウコクショ</t>
    </rPh>
    <rPh sb="6" eb="8">
      <t>イッシキ</t>
    </rPh>
    <rPh sb="12" eb="13">
      <t>ブ</t>
    </rPh>
    <rPh sb="13" eb="15">
      <t>サクセイ</t>
    </rPh>
    <rPh sb="17" eb="18">
      <t>クダ</t>
    </rPh>
    <phoneticPr fontId="21"/>
  </si>
  <si>
    <t>あること。</t>
    <phoneticPr fontId="1"/>
  </si>
  <si>
    <t>（①の7割の耐震性能を確保します。）</t>
    <rPh sb="4" eb="5">
      <t>ワリ</t>
    </rPh>
    <rPh sb="6" eb="8">
      <t>タイシン</t>
    </rPh>
    <rPh sb="8" eb="10">
      <t>セイノウ</t>
    </rPh>
    <rPh sb="11" eb="13">
      <t>カクホ</t>
    </rPh>
    <phoneticPr fontId="1"/>
  </si>
  <si>
    <t>キーワード検索は「ぎふ耐震リフォームネット」</t>
    <rPh sb="11" eb="13">
      <t>タイシン</t>
    </rPh>
    <phoneticPr fontId="1"/>
  </si>
  <si>
    <r>
      <rPr>
        <sz val="14"/>
        <rFont val="ＤＦ特太ゴシック体"/>
        <family val="3"/>
        <charset val="128"/>
      </rPr>
      <t>建築物の耐震化　総合窓口</t>
    </r>
    <r>
      <rPr>
        <sz val="20"/>
        <rFont val="ＤＦ特太ゴシック体"/>
        <family val="3"/>
        <charset val="128"/>
      </rPr>
      <t>「ぎふ耐震リフォームネット」</t>
    </r>
    <rPh sb="0" eb="3">
      <t>ケンチクブツ</t>
    </rPh>
    <rPh sb="4" eb="7">
      <t>タイシンカ</t>
    </rPh>
    <rPh sb="8" eb="10">
      <t>ソウゴウ</t>
    </rPh>
    <rPh sb="10" eb="12">
      <t>マドグチ</t>
    </rPh>
    <rPh sb="15" eb="17">
      <t>タイシン</t>
    </rPh>
    <phoneticPr fontId="1"/>
  </si>
  <si>
    <t>【参考】</t>
    <rPh sb="1" eb="3">
      <t>サンコウ</t>
    </rPh>
    <phoneticPr fontId="1"/>
  </si>
  <si>
    <t>円</t>
    <rPh sb="0" eb="1">
      <t>エン</t>
    </rPh>
    <phoneticPr fontId="1"/>
  </si>
  <si>
    <t>概ね</t>
    <rPh sb="0" eb="1">
      <t>オオム</t>
    </rPh>
    <phoneticPr fontId="1"/>
  </si>
  <si>
    <t>また耐震診断割引などの割引制度も適用することができます。</t>
    <rPh sb="11" eb="13">
      <t>ワリビキ</t>
    </rPh>
    <rPh sb="13" eb="15">
      <t>セイド</t>
    </rPh>
    <rPh sb="16" eb="18">
      <t>テキヨウ</t>
    </rPh>
    <phoneticPr fontId="1"/>
  </si>
  <si>
    <t>②簡易な補強工事への補助</t>
    <rPh sb="1" eb="3">
      <t>カンイ</t>
    </rPh>
    <rPh sb="4" eb="6">
      <t>ホキョウ</t>
    </rPh>
    <rPh sb="6" eb="8">
      <t>コウジ</t>
    </rPh>
    <rPh sb="10" eb="12">
      <t>ホジョ</t>
    </rPh>
    <phoneticPr fontId="1"/>
  </si>
  <si>
    <t>詳しくは、住宅金融支援機構相談窓口（TEL 0120-0860-35）までお問い合わ</t>
    <rPh sb="0" eb="1">
      <t>クワ</t>
    </rPh>
    <rPh sb="5" eb="7">
      <t>ジュウタク</t>
    </rPh>
    <rPh sb="7" eb="9">
      <t>キンユウ</t>
    </rPh>
    <rPh sb="9" eb="11">
      <t>シエン</t>
    </rPh>
    <rPh sb="11" eb="13">
      <t>キコウ</t>
    </rPh>
    <rPh sb="13" eb="15">
      <t>ソウダン</t>
    </rPh>
    <rPh sb="15" eb="17">
      <t>マドグチ</t>
    </rPh>
    <rPh sb="38" eb="39">
      <t>ト</t>
    </rPh>
    <rPh sb="40" eb="41">
      <t>ア</t>
    </rPh>
    <phoneticPr fontId="1"/>
  </si>
  <si>
    <t>せ下さい。</t>
    <rPh sb="1" eb="2">
      <t>クダ</t>
    </rPh>
    <phoneticPr fontId="1"/>
  </si>
  <si>
    <t>058-265-3904</t>
    <phoneticPr fontId="1"/>
  </si>
  <si>
    <t>058-392-9926</t>
    <phoneticPr fontId="1"/>
  </si>
  <si>
    <t>恵那市建設部都市住宅課</t>
    <rPh sb="6" eb="8">
      <t>トシ</t>
    </rPh>
    <phoneticPr fontId="1"/>
  </si>
  <si>
    <t>美濃加茂市建設水道部都市計画課</t>
    <rPh sb="7" eb="9">
      <t>スイドウ</t>
    </rPh>
    <rPh sb="12" eb="14">
      <t>ケイカク</t>
    </rPh>
    <phoneticPr fontId="1"/>
  </si>
  <si>
    <t>山県市建設課</t>
    <rPh sb="3" eb="5">
      <t>ケンセツ</t>
    </rPh>
    <rPh sb="5" eb="6">
      <t>カ</t>
    </rPh>
    <phoneticPr fontId="1"/>
  </si>
  <si>
    <t>0581-22-6832</t>
    <phoneticPr fontId="1"/>
  </si>
  <si>
    <t>飛騨市基盤整備都市整備課</t>
    <rPh sb="11" eb="12">
      <t>カ</t>
    </rPh>
    <phoneticPr fontId="1"/>
  </si>
  <si>
    <t>0575-67-1814</t>
    <phoneticPr fontId="1"/>
  </si>
  <si>
    <t>養老町産業建設部建設課</t>
    <rPh sb="3" eb="5">
      <t>サンギョウ</t>
    </rPh>
    <rPh sb="5" eb="7">
      <t>ケンセツ</t>
    </rPh>
    <rPh sb="7" eb="8">
      <t>ブ</t>
    </rPh>
    <phoneticPr fontId="1"/>
  </si>
  <si>
    <t>0584-32-5081</t>
    <phoneticPr fontId="1"/>
  </si>
  <si>
    <t>輪之内町建設課</t>
    <rPh sb="4" eb="6">
      <t>ケンセツ</t>
    </rPh>
    <phoneticPr fontId="1"/>
  </si>
  <si>
    <t>安八町建設課</t>
    <phoneticPr fontId="1"/>
  </si>
  <si>
    <t>0584-64-7112</t>
    <phoneticPr fontId="1"/>
  </si>
  <si>
    <t>北方町都市環境課</t>
    <phoneticPr fontId="1"/>
  </si>
  <si>
    <t>富加町建設課</t>
    <phoneticPr fontId="1"/>
  </si>
  <si>
    <t>0574-53-7214</t>
    <phoneticPr fontId="1"/>
  </si>
  <si>
    <t>白川町総務課</t>
    <rPh sb="3" eb="5">
      <t>ソウム</t>
    </rPh>
    <phoneticPr fontId="1"/>
  </si>
  <si>
    <t>東白川村建設環境課</t>
    <rPh sb="4" eb="6">
      <t>ケンセツ</t>
    </rPh>
    <rPh sb="6" eb="8">
      <t>カンキョウ</t>
    </rPh>
    <rPh sb="8" eb="9">
      <t>カ</t>
    </rPh>
    <phoneticPr fontId="1"/>
  </si>
  <si>
    <t>白川村基盤整備課</t>
    <rPh sb="3" eb="5">
      <t>キバン</t>
    </rPh>
    <rPh sb="5" eb="7">
      <t>セイビ</t>
    </rPh>
    <phoneticPr fontId="1"/>
  </si>
  <si>
    <t>紛争解決サポートセンター　TEL　0570-022808）までお問い合わせ下さい。</t>
    <rPh sb="2" eb="4">
      <t>カイケツ</t>
    </rPh>
    <rPh sb="37" eb="38">
      <t>クダ</t>
    </rPh>
    <phoneticPr fontId="1"/>
  </si>
  <si>
    <t>詳しくは、（一社）日本損害保険協会　そんぽＡＤＲセンター（損害保険相談・　</t>
    <rPh sb="0" eb="1">
      <t>クワ</t>
    </rPh>
    <rPh sb="6" eb="7">
      <t>イチ</t>
    </rPh>
    <rPh sb="7" eb="8">
      <t>シャ</t>
    </rPh>
    <rPh sb="9" eb="11">
      <t>ニホン</t>
    </rPh>
    <rPh sb="11" eb="13">
      <t>ソンガイ</t>
    </rPh>
    <rPh sb="13" eb="15">
      <t>ホケン</t>
    </rPh>
    <rPh sb="15" eb="17">
      <t>キョウカイ</t>
    </rPh>
    <rPh sb="29" eb="31">
      <t>ソンガイ</t>
    </rPh>
    <rPh sb="31" eb="33">
      <t>ホケン</t>
    </rPh>
    <rPh sb="33" eb="35">
      <t>ソウダン</t>
    </rPh>
    <phoneticPr fontId="1"/>
  </si>
  <si>
    <t>工事費用を抑えた簡易な補強工事についても①と同様に補助金（最大84万円）</t>
    <rPh sb="0" eb="2">
      <t>コウジ</t>
    </rPh>
    <rPh sb="2" eb="4">
      <t>ヒヨウ</t>
    </rPh>
    <rPh sb="5" eb="6">
      <t>オサ</t>
    </rPh>
    <rPh sb="8" eb="10">
      <t>カンイ</t>
    </rPh>
    <rPh sb="11" eb="13">
      <t>ホキョウ</t>
    </rPh>
    <rPh sb="13" eb="15">
      <t>コウジ</t>
    </rPh>
    <phoneticPr fontId="1"/>
  </si>
  <si>
    <t>を交付しています。</t>
    <rPh sb="1" eb="3">
      <t>コウフ</t>
    </rPh>
    <phoneticPr fontId="1"/>
  </si>
  <si>
    <t>Wee2012で出力。（「一般診断法」による診断）</t>
    <rPh sb="8" eb="10">
      <t>シュツリョク</t>
    </rPh>
    <rPh sb="13" eb="15">
      <t>イッパン</t>
    </rPh>
    <rPh sb="15" eb="18">
      <t>シンダンホウ</t>
    </rPh>
    <rPh sb="22" eb="24">
      <t>シンダン</t>
    </rPh>
    <phoneticPr fontId="1"/>
  </si>
  <si>
    <t>Wee2012の注意事項に入力しきれない場合のみ添付。「所見サンプル」シートを印刷。</t>
    <rPh sb="8" eb="10">
      <t>チュウイ</t>
    </rPh>
    <rPh sb="10" eb="12">
      <t>ジコウ</t>
    </rPh>
    <rPh sb="13" eb="15">
      <t>ニュウリョク</t>
    </rPh>
    <rPh sb="20" eb="22">
      <t>バアイ</t>
    </rPh>
    <rPh sb="24" eb="26">
      <t>テンプ</t>
    </rPh>
    <rPh sb="28" eb="30">
      <t>ショケン</t>
    </rPh>
    <rPh sb="39" eb="41">
      <t>インサツ</t>
    </rPh>
    <phoneticPr fontId="1"/>
  </si>
  <si>
    <t>Wee2012で出力。（「一般診断法」による補強計算）</t>
    <rPh sb="8" eb="10">
      <t>シュツリョク</t>
    </rPh>
    <rPh sb="13" eb="15">
      <t>イッパン</t>
    </rPh>
    <rPh sb="15" eb="18">
      <t>シンダンホウ</t>
    </rPh>
    <rPh sb="22" eb="24">
      <t>ホキョウ</t>
    </rPh>
    <rPh sb="24" eb="26">
      <t>ケイサン</t>
    </rPh>
    <phoneticPr fontId="1"/>
  </si>
  <si>
    <t>報告書一式について</t>
    <rPh sb="0" eb="2">
      <t>ホウコク</t>
    </rPh>
    <rPh sb="3" eb="5">
      <t>イッシキ</t>
    </rPh>
    <phoneticPr fontId="21"/>
  </si>
  <si>
    <r>
      <rPr>
        <sz val="12"/>
        <rFont val="HGPｺﾞｼｯｸM"/>
        <family val="3"/>
        <charset val="128"/>
      </rPr>
      <t>工事費120万円以内の場合　</t>
    </r>
    <r>
      <rPr>
        <sz val="14"/>
        <rFont val="HGPｺﾞｼｯｸM"/>
        <family val="3"/>
        <charset val="128"/>
      </rPr>
      <t>工事費の61.5％</t>
    </r>
    <rPh sb="0" eb="3">
      <t>コウジヒ</t>
    </rPh>
    <rPh sb="6" eb="8">
      <t>マンエン</t>
    </rPh>
    <rPh sb="8" eb="10">
      <t>イナイ</t>
    </rPh>
    <rPh sb="11" eb="13">
      <t>バアイ</t>
    </rPh>
    <rPh sb="14" eb="17">
      <t>コウジヒ</t>
    </rPh>
    <phoneticPr fontId="1"/>
  </si>
  <si>
    <t>一般的な耐震補強工事と比較して、数十万円～と比較的安価ですみます。</t>
    <rPh sb="0" eb="1">
      <t>イチ</t>
    </rPh>
    <rPh sb="1" eb="2">
      <t>ハン</t>
    </rPh>
    <rPh sb="2" eb="3">
      <t>テキ</t>
    </rPh>
    <rPh sb="4" eb="6">
      <t>タイシン</t>
    </rPh>
    <rPh sb="6" eb="8">
      <t>ホキョウ</t>
    </rPh>
    <rPh sb="8" eb="10">
      <t>コウジ</t>
    </rPh>
    <rPh sb="11" eb="13">
      <t>ヒカク</t>
    </rPh>
    <rPh sb="16" eb="18">
      <t>スウジュウ</t>
    </rPh>
    <rPh sb="18" eb="20">
      <t>マンエン</t>
    </rPh>
    <phoneticPr fontId="1"/>
  </si>
  <si>
    <t>http://www.pref.gifu.lg.jp/shakai-kiban/kaihatsu/jishin-taisaku/11655/taishin/index_5472.html</t>
    <phoneticPr fontId="1"/>
  </si>
  <si>
    <t>美濃市建設部都市整備課</t>
    <rPh sb="10" eb="11">
      <t>カ</t>
    </rPh>
    <phoneticPr fontId="1"/>
  </si>
  <si>
    <t>瑞浪市建設部都市計画課</t>
    <phoneticPr fontId="1"/>
  </si>
  <si>
    <t>大野町産業建設部建設課</t>
    <phoneticPr fontId="1"/>
  </si>
  <si>
    <t>0572-22-1336</t>
    <phoneticPr fontId="1"/>
  </si>
  <si>
    <t>0575-33-1122（内線233）</t>
    <rPh sb="13" eb="15">
      <t>ナイセン</t>
    </rPh>
    <phoneticPr fontId="1"/>
  </si>
  <si>
    <t>0574-25-2111（内線254）</t>
    <rPh sb="13" eb="15">
      <t>ナイセン</t>
    </rPh>
    <phoneticPr fontId="1"/>
  </si>
  <si>
    <t>0584-53-3485</t>
    <phoneticPr fontId="1"/>
  </si>
  <si>
    <t>058-247-1360</t>
    <phoneticPr fontId="1"/>
  </si>
  <si>
    <t>0584-69-3111（内線162）</t>
    <rPh sb="13" eb="15">
      <t>ナイセン</t>
    </rPh>
    <phoneticPr fontId="1"/>
  </si>
  <si>
    <t>0585-22-2111（内線316）</t>
    <rPh sb="13" eb="15">
      <t>ナイセン</t>
    </rPh>
    <phoneticPr fontId="1"/>
  </si>
  <si>
    <t>0585-34-1111（内線258）</t>
    <rPh sb="13" eb="15">
      <t>ナイセン</t>
    </rPh>
    <phoneticPr fontId="1"/>
  </si>
  <si>
    <t>0585-45-3111（内線268）</t>
    <rPh sb="13" eb="15">
      <t>ナイセン</t>
    </rPh>
    <phoneticPr fontId="1"/>
  </si>
  <si>
    <t>0574-78-3111（内線141）</t>
    <rPh sb="13" eb="15">
      <t>ナイセン</t>
    </rPh>
    <phoneticPr fontId="1"/>
  </si>
  <si>
    <t>※市町村によって、補助を実施している場合があります。</t>
    <rPh sb="1" eb="4">
      <t>シチョウソン</t>
    </rPh>
    <rPh sb="9" eb="11">
      <t>ホジョ</t>
    </rPh>
    <rPh sb="12" eb="14">
      <t>ジッシ</t>
    </rPh>
    <rPh sb="18" eb="20">
      <t>バアイ</t>
    </rPh>
    <phoneticPr fontId="1"/>
  </si>
  <si>
    <r>
      <rPr>
        <sz val="12"/>
        <rFont val="HGPｺﾞｼｯｸM"/>
        <family val="3"/>
        <charset val="128"/>
      </rPr>
      <t>別添の【「一般診断法」による補強計算】は、あくまで概算工事費算出のためのものであり、</t>
    </r>
    <r>
      <rPr>
        <b/>
        <u/>
        <sz val="12"/>
        <rFont val="HGPｺﾞｼｯｸM"/>
        <family val="3"/>
        <charset val="128"/>
      </rPr>
      <t>厳密なものではありません。</t>
    </r>
    <r>
      <rPr>
        <sz val="12"/>
        <rFont val="HGPｺﾞｼｯｸM"/>
        <family val="3"/>
        <charset val="128"/>
      </rPr>
      <t>工事を行うためには、</t>
    </r>
    <r>
      <rPr>
        <b/>
        <u/>
        <sz val="12"/>
        <rFont val="HGPｺﾞｼｯｸM"/>
        <family val="3"/>
        <charset val="128"/>
      </rPr>
      <t>改めて具体的な補強計画を作成する必要があります。</t>
    </r>
    <rPh sb="0" eb="2">
      <t>ベッテン</t>
    </rPh>
    <rPh sb="5" eb="7">
      <t>イッパン</t>
    </rPh>
    <rPh sb="7" eb="10">
      <t>シンダンホウ</t>
    </rPh>
    <rPh sb="14" eb="16">
      <t>ホキョウ</t>
    </rPh>
    <rPh sb="16" eb="18">
      <t>ケイサン</t>
    </rPh>
    <rPh sb="25" eb="27">
      <t>ガイサン</t>
    </rPh>
    <rPh sb="27" eb="29">
      <t>コウジ</t>
    </rPh>
    <rPh sb="29" eb="30">
      <t>ヒ</t>
    </rPh>
    <rPh sb="30" eb="32">
      <t>サンシュツ</t>
    </rPh>
    <rPh sb="42" eb="44">
      <t>ゲンミツ</t>
    </rPh>
    <rPh sb="55" eb="57">
      <t>コウジ</t>
    </rPh>
    <rPh sb="58" eb="59">
      <t>オコナ</t>
    </rPh>
    <rPh sb="65" eb="66">
      <t>アラタ</t>
    </rPh>
    <rPh sb="68" eb="71">
      <t>グタイテキ</t>
    </rPh>
    <rPh sb="72" eb="74">
      <t>ホキョウ</t>
    </rPh>
    <rPh sb="74" eb="76">
      <t>ケイカク</t>
    </rPh>
    <rPh sb="77" eb="79">
      <t>サクセイ</t>
    </rPh>
    <rPh sb="81" eb="83">
      <t>ヒツヨウ</t>
    </rPh>
    <phoneticPr fontId="1"/>
  </si>
  <si>
    <t>令和</t>
    <rPh sb="0" eb="1">
      <t>レイ</t>
    </rPh>
    <rPh sb="1" eb="2">
      <t>ワ</t>
    </rPh>
    <phoneticPr fontId="1"/>
  </si>
  <si>
    <t>①木造住宅の耐震改修工事費補助制度</t>
    <rPh sb="1" eb="3">
      <t>モクゾウ</t>
    </rPh>
    <rPh sb="3" eb="5">
      <t>ジュウタク</t>
    </rPh>
    <rPh sb="6" eb="8">
      <t>タイシン</t>
    </rPh>
    <rPh sb="8" eb="10">
      <t>カイシュウ</t>
    </rPh>
    <rPh sb="10" eb="13">
      <t>コウジヒ</t>
    </rPh>
    <rPh sb="13" eb="15">
      <t>ホジョ</t>
    </rPh>
    <rPh sb="15" eb="17">
      <t>セイド</t>
    </rPh>
    <phoneticPr fontId="1"/>
  </si>
  <si>
    <t>耐震改修工事費用への融資を行っています。さらに、高齢者向けに月々の返済</t>
    <rPh sb="0" eb="2">
      <t>タイシン</t>
    </rPh>
    <rPh sb="2" eb="4">
      <t>カイシュウ</t>
    </rPh>
    <rPh sb="4" eb="6">
      <t>コウジ</t>
    </rPh>
    <rPh sb="6" eb="8">
      <t>ヒヨウ</t>
    </rPh>
    <rPh sb="10" eb="12">
      <t>ユウシ</t>
    </rPh>
    <rPh sb="13" eb="14">
      <t>オコナ</t>
    </rPh>
    <rPh sb="24" eb="27">
      <t>コウレイシャ</t>
    </rPh>
    <rPh sb="27" eb="28">
      <t>ム</t>
    </rPh>
    <rPh sb="30" eb="32">
      <t>ツキヅキ</t>
    </rPh>
    <rPh sb="33" eb="35">
      <t>ヘンサイ</t>
    </rPh>
    <phoneticPr fontId="1"/>
  </si>
  <si>
    <t>高山市都市政策部建築住宅課</t>
    <rPh sb="3" eb="5">
      <t>トシ</t>
    </rPh>
    <rPh sb="5" eb="7">
      <t>セイサク</t>
    </rPh>
    <rPh sb="8" eb="10">
      <t>ケンチク</t>
    </rPh>
    <rPh sb="10" eb="12">
      <t>ジュウタク</t>
    </rPh>
    <rPh sb="12" eb="13">
      <t>カ</t>
    </rPh>
    <phoneticPr fontId="1"/>
  </si>
  <si>
    <t>関市基盤整備部都市計画課</t>
    <rPh sb="2" eb="4">
      <t>キバン</t>
    </rPh>
    <rPh sb="4" eb="6">
      <t>セイビ</t>
    </rPh>
    <phoneticPr fontId="1"/>
  </si>
  <si>
    <t>中津川市リニア都市政策部都市建築課</t>
    <rPh sb="7" eb="9">
      <t>トシ</t>
    </rPh>
    <rPh sb="9" eb="11">
      <t>セイサク</t>
    </rPh>
    <rPh sb="12" eb="14">
      <t>トシ</t>
    </rPh>
    <rPh sb="14" eb="16">
      <t>ケンチク</t>
    </rPh>
    <phoneticPr fontId="1"/>
  </si>
  <si>
    <t>土岐市建設水道部都市計画課</t>
    <rPh sb="5" eb="7">
      <t>スイドウ</t>
    </rPh>
    <phoneticPr fontId="1"/>
  </si>
  <si>
    <t>岐南町総務部総務課</t>
    <rPh sb="3" eb="5">
      <t>ソウム</t>
    </rPh>
    <rPh sb="5" eb="6">
      <t>ブ</t>
    </rPh>
    <rPh sb="6" eb="8">
      <t>ソウム</t>
    </rPh>
    <rPh sb="8" eb="9">
      <t>カ</t>
    </rPh>
    <phoneticPr fontId="1"/>
  </si>
  <si>
    <t>笠松町建設部建設課</t>
    <phoneticPr fontId="1"/>
  </si>
  <si>
    <t>神戸町産業建設部建設課</t>
    <rPh sb="3" eb="5">
      <t>サンギョウ</t>
    </rPh>
    <phoneticPr fontId="1"/>
  </si>
  <si>
    <t>0573-66-1111（内線203）</t>
    <rPh sb="13" eb="15">
      <t>ナイセン</t>
    </rPh>
    <phoneticPr fontId="1"/>
  </si>
  <si>
    <t>0572-68-9816</t>
    <phoneticPr fontId="1"/>
  </si>
  <si>
    <t>0572-54-1111（内線541）</t>
    <rPh sb="13" eb="15">
      <t>ナイセン</t>
    </rPh>
    <phoneticPr fontId="1"/>
  </si>
  <si>
    <t>0574-67-2111（内線2165）</t>
    <rPh sb="13" eb="15">
      <t>ナイセン</t>
    </rPh>
    <phoneticPr fontId="1"/>
  </si>
  <si>
    <t>1、単価は、諸経費（15％）を含んだ複合単価です。消費税抜きです。</t>
    <rPh sb="25" eb="28">
      <t>ショウヒゼイ</t>
    </rPh>
    <rPh sb="28" eb="29">
      <t>ヌ</t>
    </rPh>
    <phoneticPr fontId="1"/>
  </si>
  <si>
    <t>合　　　　計（消費税10%込）</t>
    <rPh sb="0" eb="1">
      <t>ゴウ</t>
    </rPh>
    <rPh sb="5" eb="6">
      <t>ケイ</t>
    </rPh>
    <rPh sb="7" eb="10">
      <t>ショウヒゼイ</t>
    </rPh>
    <rPh sb="13" eb="14">
      <t>コ</t>
    </rPh>
    <phoneticPr fontId="1"/>
  </si>
  <si>
    <t>大垣市都市計画部建築指導課</t>
    <rPh sb="10" eb="12">
      <t>シドウ</t>
    </rPh>
    <phoneticPr fontId="1"/>
  </si>
  <si>
    <t>0584-47-8436</t>
    <phoneticPr fontId="1"/>
  </si>
  <si>
    <t>0575-23-7957</t>
    <phoneticPr fontId="1"/>
  </si>
  <si>
    <t>下呂市建設部建設総務課</t>
    <rPh sb="6" eb="8">
      <t>ケンセツ</t>
    </rPh>
    <rPh sb="8" eb="10">
      <t>ソウム</t>
    </rPh>
    <phoneticPr fontId="1"/>
  </si>
  <si>
    <t>0584-22-1151（内線151）</t>
    <rPh sb="13" eb="15">
      <t>ナイセン</t>
    </rPh>
    <phoneticPr fontId="1"/>
  </si>
  <si>
    <t>0574-54-2115</t>
    <phoneticPr fontId="1"/>
  </si>
  <si>
    <t>0574-43-2111（内線2317）</t>
    <rPh sb="13" eb="15">
      <t>ナイセン</t>
    </rPh>
    <phoneticPr fontId="1"/>
  </si>
  <si>
    <t>0574-72-1311（内線213）</t>
    <rPh sb="13" eb="15">
      <t>ナイセン</t>
    </rPh>
    <phoneticPr fontId="1"/>
  </si>
  <si>
    <t>05769-6-1311（内線162）</t>
    <rPh sb="13" eb="15">
      <t>ナイセン</t>
    </rPh>
    <phoneticPr fontId="1"/>
  </si>
  <si>
    <t>※市町村によっては異なります。</t>
    <rPh sb="1" eb="4">
      <t>シチョウソン</t>
    </rPh>
    <rPh sb="9" eb="10">
      <t>コト</t>
    </rPh>
    <phoneticPr fontId="1"/>
  </si>
  <si>
    <t>2、上記単価は、過去に調査したものを参考として記載してありますので、適宜修正してください。</t>
    <rPh sb="2" eb="4">
      <t>ジョウキ</t>
    </rPh>
    <rPh sb="4" eb="6">
      <t>タンカ</t>
    </rPh>
    <rPh sb="8" eb="10">
      <t>カコ</t>
    </rPh>
    <rPh sb="11" eb="13">
      <t>チョウサ</t>
    </rPh>
    <rPh sb="18" eb="20">
      <t>サンコウ</t>
    </rPh>
    <rPh sb="23" eb="25">
      <t>キサイ</t>
    </rPh>
    <rPh sb="34" eb="36">
      <t>テキギ</t>
    </rPh>
    <rPh sb="36" eb="38">
      <t>シュウセイ</t>
    </rPh>
    <phoneticPr fontId="1"/>
  </si>
  <si>
    <t>3、地域性がある場合は、考慮してください。</t>
    <phoneticPr fontId="1"/>
  </si>
  <si>
    <t>4、押入基礎補強の単価は、3尺角のべた基礎で考えています。</t>
    <phoneticPr fontId="1"/>
  </si>
  <si>
    <t>5、外壁補強で2階がある場合は、足場等の費用を加算してください。</t>
    <phoneticPr fontId="1"/>
  </si>
  <si>
    <t>6、和室・洋間の補強工事において、補助対象部分以外の床･壁･天井の改修工事費は単価に算入してありません。</t>
    <phoneticPr fontId="1"/>
  </si>
  <si>
    <t>7、和室は仕上材料により差異が大きいと思われますので、適宜修正をしてください。</t>
    <phoneticPr fontId="1"/>
  </si>
  <si>
    <t>0574-62-1111（内線2241）</t>
    <rPh sb="13" eb="15">
      <t>ナイセン</t>
    </rPh>
    <phoneticPr fontId="1"/>
  </si>
  <si>
    <t>0574-48-1111（内線123）</t>
    <rPh sb="13" eb="15">
      <t>ナイセン</t>
    </rPh>
    <phoneticPr fontId="1"/>
  </si>
  <si>
    <t>0574-66-2408</t>
    <phoneticPr fontId="1"/>
  </si>
  <si>
    <t>0584-27-0177</t>
    <phoneticPr fontId="1"/>
  </si>
  <si>
    <t>0576-53-2010（内線122）</t>
    <rPh sb="13" eb="15">
      <t>ナイセン</t>
    </rPh>
    <phoneticPr fontId="1"/>
  </si>
  <si>
    <t>0573-26-2111（内線232）</t>
    <rPh sb="13" eb="15">
      <t>ナイセン</t>
    </rPh>
    <phoneticPr fontId="1"/>
  </si>
  <si>
    <t>※報告書には添付しません。</t>
    <rPh sb="1" eb="4">
      <t>ホウコクショ</t>
    </rPh>
    <rPh sb="6" eb="8">
      <t>テンプ</t>
    </rPh>
    <phoneticPr fontId="1"/>
  </si>
  <si>
    <t>お示しした工事費では補強工事が困難な場合でも、身の安全を守ることを第一</t>
    <rPh sb="1" eb="2">
      <t>シメ</t>
    </rPh>
    <rPh sb="5" eb="7">
      <t>コウジ</t>
    </rPh>
    <rPh sb="7" eb="8">
      <t>ヒ</t>
    </rPh>
    <rPh sb="10" eb="12">
      <t>ホキョウ</t>
    </rPh>
    <rPh sb="12" eb="14">
      <t>コウジ</t>
    </rPh>
    <rPh sb="15" eb="17">
      <t>コンナン</t>
    </rPh>
    <rPh sb="18" eb="20">
      <t>バアイ</t>
    </rPh>
    <rPh sb="23" eb="24">
      <t>ミ</t>
    </rPh>
    <rPh sb="25" eb="27">
      <t>アンゼン</t>
    </rPh>
    <rPh sb="28" eb="29">
      <t>マモ</t>
    </rPh>
    <rPh sb="33" eb="35">
      <t>ダイイチ</t>
    </rPh>
    <phoneticPr fontId="1"/>
  </si>
  <si>
    <t>とした比較的安価な補強を検討されてはいかがでしょうか。</t>
    <rPh sb="3" eb="6">
      <t>ヒカクテキ</t>
    </rPh>
    <rPh sb="6" eb="8">
      <t>アンカ</t>
    </rPh>
    <phoneticPr fontId="1"/>
  </si>
  <si>
    <t>単　価</t>
    <rPh sb="0" eb="1">
      <t>タン</t>
    </rPh>
    <rPh sb="2" eb="3">
      <t>アタイ</t>
    </rPh>
    <phoneticPr fontId="1"/>
  </si>
  <si>
    <t>金　額</t>
    <rPh sb="0" eb="1">
      <t>キン</t>
    </rPh>
    <rPh sb="2" eb="3">
      <t>ガク</t>
    </rPh>
    <phoneticPr fontId="1"/>
  </si>
  <si>
    <t>備　考</t>
    <rPh sb="0" eb="1">
      <t>ビ</t>
    </rPh>
    <rPh sb="2" eb="3">
      <t>コウ</t>
    </rPh>
    <phoneticPr fontId="1"/>
  </si>
  <si>
    <t>基礎補強　３尺（部屋内）</t>
    <rPh sb="0" eb="2">
      <t>キソ</t>
    </rPh>
    <rPh sb="2" eb="4">
      <t>ホキョウ</t>
    </rPh>
    <rPh sb="6" eb="7">
      <t>シャク</t>
    </rPh>
    <rPh sb="8" eb="10">
      <t>ヘヤ</t>
    </rPh>
    <rPh sb="10" eb="11">
      <t>ウチ</t>
    </rPh>
    <phoneticPr fontId="1"/>
  </si>
  <si>
    <t>基礎補強　３尺（外壁側）</t>
    <rPh sb="0" eb="2">
      <t>キソ</t>
    </rPh>
    <rPh sb="2" eb="4">
      <t>ホキョウ</t>
    </rPh>
    <rPh sb="6" eb="7">
      <t>シャク</t>
    </rPh>
    <rPh sb="8" eb="10">
      <t>ガイヘキ</t>
    </rPh>
    <rPh sb="10" eb="11">
      <t>ガワ</t>
    </rPh>
    <phoneticPr fontId="1"/>
  </si>
  <si>
    <t>外壁足場</t>
    <rPh sb="0" eb="2">
      <t>ガイヘキ</t>
    </rPh>
    <rPh sb="2" eb="4">
      <t>アシバ</t>
    </rPh>
    <phoneticPr fontId="1"/>
  </si>
  <si>
    <t>仮設足場：別途　</t>
    <rPh sb="0" eb="2">
      <t>カセツ</t>
    </rPh>
    <rPh sb="2" eb="4">
      <t>アシバ</t>
    </rPh>
    <rPh sb="5" eb="7">
      <t>ベット</t>
    </rPh>
    <phoneticPr fontId="1"/>
  </si>
  <si>
    <t>屋根葺き替え</t>
    <rPh sb="0" eb="3">
      <t>ヤネフ</t>
    </rPh>
    <rPh sb="4" eb="5">
      <t>カ</t>
    </rPh>
    <phoneticPr fontId="1"/>
  </si>
  <si>
    <t>撤去処分、下地補修、ﾙｰﾌｨﾝｸﾞ、ｶﾞﾙﾊﾞﾘｭｳﾑ鋼板</t>
    <rPh sb="0" eb="2">
      <t>テッキョ</t>
    </rPh>
    <rPh sb="2" eb="4">
      <t>ショブン</t>
    </rPh>
    <rPh sb="5" eb="7">
      <t>シタジ</t>
    </rPh>
    <rPh sb="7" eb="9">
      <t>ホシュウ</t>
    </rPh>
    <rPh sb="27" eb="29">
      <t>コウハン</t>
    </rPh>
    <phoneticPr fontId="1"/>
  </si>
  <si>
    <t>㎡</t>
    <phoneticPr fontId="1"/>
  </si>
  <si>
    <t>※報告書には添付しません。</t>
    <rPh sb="1" eb="4">
      <t>ホウコクショ</t>
    </rPh>
    <rPh sb="6" eb="8">
      <t>テンプ</t>
    </rPh>
    <phoneticPr fontId="1"/>
  </si>
  <si>
    <t>令和３年６月に、地震保険の保険料が改定（引き下げ）されています。</t>
    <rPh sb="0" eb="2">
      <t>レイワ</t>
    </rPh>
    <rPh sb="8" eb="10">
      <t>ジシン</t>
    </rPh>
    <rPh sb="10" eb="12">
      <t>ホケン</t>
    </rPh>
    <rPh sb="13" eb="16">
      <t>ホケンリョウ</t>
    </rPh>
    <rPh sb="17" eb="19">
      <t>カイテイ</t>
    </rPh>
    <rPh sb="20" eb="21">
      <t>ヒ</t>
    </rPh>
    <rPh sb="22" eb="23">
      <t>サ</t>
    </rPh>
    <phoneticPr fontId="1"/>
  </si>
  <si>
    <t>一定の耐震改修工事（※）を行った住宅については、確定申告時に市町村等が</t>
    <rPh sb="0" eb="2">
      <t>イッテイ</t>
    </rPh>
    <rPh sb="3" eb="9">
      <t>タイシンカイシュウコウジ</t>
    </rPh>
    <rPh sb="13" eb="14">
      <t>オコナ</t>
    </rPh>
    <rPh sb="16" eb="18">
      <t>ジュウタク</t>
    </rPh>
    <rPh sb="24" eb="26">
      <t>カクテイ</t>
    </rPh>
    <rPh sb="26" eb="28">
      <t>シンコク</t>
    </rPh>
    <rPh sb="28" eb="29">
      <t>ジ</t>
    </rPh>
    <rPh sb="30" eb="33">
      <t>シチョウソン</t>
    </rPh>
    <rPh sb="33" eb="34">
      <t>トウ</t>
    </rPh>
    <phoneticPr fontId="1"/>
  </si>
  <si>
    <t>発行した証明書を添付することにより、所得税の控除を受けることができます。</t>
    <rPh sb="0" eb="2">
      <t>ハッコウ</t>
    </rPh>
    <rPh sb="4" eb="7">
      <t>ショウメイショ</t>
    </rPh>
    <rPh sb="8" eb="10">
      <t>テンプ</t>
    </rPh>
    <rPh sb="18" eb="21">
      <t>ショトクゼイ</t>
    </rPh>
    <rPh sb="22" eb="24">
      <t>コウジョ</t>
    </rPh>
    <rPh sb="25" eb="26">
      <t>ウ</t>
    </rPh>
    <phoneticPr fontId="1"/>
  </si>
  <si>
    <t>　耐震改修に要した費用の10％相当額（上限25万円）</t>
    <rPh sb="1" eb="5">
      <t>タイシンカイシュウ</t>
    </rPh>
    <rPh sb="6" eb="7">
      <t>ヨウ</t>
    </rPh>
    <rPh sb="9" eb="11">
      <t>ヒヨウ</t>
    </rPh>
    <rPh sb="15" eb="18">
      <t>ソウトウガク</t>
    </rPh>
    <rPh sb="19" eb="21">
      <t>ジョウゲン</t>
    </rPh>
    <rPh sb="23" eb="25">
      <t>マンエン</t>
    </rPh>
    <phoneticPr fontId="1"/>
  </si>
  <si>
    <t>⑤地震保険料改定と割引制度</t>
    <rPh sb="1" eb="3">
      <t>ジシン</t>
    </rPh>
    <rPh sb="3" eb="6">
      <t>ホケンリョウ</t>
    </rPh>
    <rPh sb="6" eb="8">
      <t>カイテイ</t>
    </rPh>
    <rPh sb="9" eb="11">
      <t>ワリビキ</t>
    </rPh>
    <rPh sb="11" eb="13">
      <t>セイド</t>
    </rPh>
    <phoneticPr fontId="1"/>
  </si>
  <si>
    <t>一定の耐震改修工事（※）を行った住宅については、工事完了後３か月以内に</t>
    <rPh sb="0" eb="2">
      <t>イッテイ</t>
    </rPh>
    <rPh sb="3" eb="9">
      <t>タイシンカイシュウコウジ</t>
    </rPh>
    <rPh sb="13" eb="14">
      <t>オコナ</t>
    </rPh>
    <rPh sb="16" eb="18">
      <t>ジュウタク</t>
    </rPh>
    <rPh sb="24" eb="26">
      <t>コウジ</t>
    </rPh>
    <rPh sb="26" eb="28">
      <t>カンリョウ</t>
    </rPh>
    <rPh sb="28" eb="29">
      <t>ゴ</t>
    </rPh>
    <rPh sb="31" eb="32">
      <t>ゲツ</t>
    </rPh>
    <rPh sb="32" eb="34">
      <t>イナイ</t>
    </rPh>
    <phoneticPr fontId="1"/>
  </si>
  <si>
    <t>市町村等が発行した証明書を添付して市町村の税務関係課へ申告すことにより</t>
    <rPh sb="0" eb="4">
      <t>シチョウソントウ</t>
    </rPh>
    <rPh sb="5" eb="7">
      <t>ハッコウ</t>
    </rPh>
    <rPh sb="9" eb="12">
      <t>ショウメイショ</t>
    </rPh>
    <rPh sb="13" eb="15">
      <t>テンプ</t>
    </rPh>
    <rPh sb="17" eb="20">
      <t>シチョウソン</t>
    </rPh>
    <rPh sb="21" eb="26">
      <t>ゼイムカンケイカ</t>
    </rPh>
    <rPh sb="27" eb="29">
      <t>シンコク</t>
    </rPh>
    <phoneticPr fontId="1"/>
  </si>
  <si>
    <r>
      <t>⑥リフォーム融資</t>
    </r>
    <r>
      <rPr>
        <sz val="10"/>
        <rFont val="ＤＦ特太ゴシック体"/>
        <family val="3"/>
        <charset val="128"/>
      </rPr>
      <t>（住宅金融支援機構（旧住宅金融公庫））</t>
    </r>
    <rPh sb="6" eb="8">
      <t>ユウシ</t>
    </rPh>
    <rPh sb="9" eb="11">
      <t>ジュウタク</t>
    </rPh>
    <rPh sb="11" eb="13">
      <t>キンユウ</t>
    </rPh>
    <rPh sb="13" eb="15">
      <t>シエン</t>
    </rPh>
    <rPh sb="15" eb="17">
      <t>キコウ</t>
    </rPh>
    <rPh sb="18" eb="19">
      <t>キュウ</t>
    </rPh>
    <rPh sb="19" eb="21">
      <t>ジュウタク</t>
    </rPh>
    <rPh sb="21" eb="23">
      <t>キンユウ</t>
    </rPh>
    <rPh sb="23" eb="25">
      <t>コウコ</t>
    </rPh>
    <phoneticPr fontId="1"/>
  </si>
  <si>
    <t>補助制度を活用して耐震補強工事を行えば、③④所得税控除・固定資産税</t>
    <rPh sb="11" eb="13">
      <t>ホキョウ</t>
    </rPh>
    <rPh sb="13" eb="15">
      <t>コウジ</t>
    </rPh>
    <rPh sb="22" eb="27">
      <t>ショトクゼイコウジョ</t>
    </rPh>
    <rPh sb="28" eb="30">
      <t>コテイ</t>
    </rPh>
    <rPh sb="30" eb="33">
      <t>シサンゼイ</t>
    </rPh>
    <phoneticPr fontId="1"/>
  </si>
  <si>
    <t>減税制度における市町村が発行する証明書（住宅耐震改修証明書等）を活</t>
    <rPh sb="20" eb="26">
      <t>ジュウタクタイシンカイシュウ</t>
    </rPh>
    <rPh sb="26" eb="28">
      <t>ショウメイ</t>
    </rPh>
    <rPh sb="28" eb="29">
      <t>ショ</t>
    </rPh>
    <rPh sb="29" eb="30">
      <t>トウ</t>
    </rPh>
    <phoneticPr fontId="1"/>
  </si>
  <si>
    <t>　耐震改修に要した費用から250万円を差し引いた金額の５％相当額（上限37.5万円）</t>
    <rPh sb="1" eb="5">
      <t>タイシンカイシュウ</t>
    </rPh>
    <rPh sb="6" eb="7">
      <t>ヨウ</t>
    </rPh>
    <rPh sb="9" eb="11">
      <t>ヒヨウ</t>
    </rPh>
    <rPh sb="16" eb="18">
      <t>マンエン</t>
    </rPh>
    <rPh sb="19" eb="20">
      <t>サ</t>
    </rPh>
    <rPh sb="21" eb="22">
      <t>ヒ</t>
    </rPh>
    <rPh sb="24" eb="26">
      <t>キンガク</t>
    </rPh>
    <phoneticPr fontId="1"/>
  </si>
  <si>
    <t>※評点１．０以上とする必要があります。②の簡易な補強工事は該当しません。</t>
    <phoneticPr fontId="1"/>
  </si>
  <si>
    <t>　に25万円を加算した額</t>
    <rPh sb="4" eb="6">
      <t>マンエン</t>
    </rPh>
    <rPh sb="7" eb="9">
      <t>カサン</t>
    </rPh>
    <rPh sb="11" eb="12">
      <t>ガク</t>
    </rPh>
    <phoneticPr fontId="1"/>
  </si>
  <si>
    <t>058-272-8691</t>
    <phoneticPr fontId="1"/>
  </si>
  <si>
    <t>翌年度分の固定資産税（120㎡相当部分まで）が２分の１に減額されます。</t>
    <rPh sb="0" eb="3">
      <t>ヨクネンド</t>
    </rPh>
    <rPh sb="3" eb="4">
      <t>ブン</t>
    </rPh>
    <rPh sb="5" eb="7">
      <t>コテイ</t>
    </rPh>
    <rPh sb="7" eb="10">
      <t>シサンゼイ</t>
    </rPh>
    <rPh sb="15" eb="19">
      <t>ソウトウブブン</t>
    </rPh>
    <rPh sb="24" eb="25">
      <t>ブン</t>
    </rPh>
    <rPh sb="28" eb="30">
      <t>ゲンガク</t>
    </rPh>
    <phoneticPr fontId="1"/>
  </si>
  <si>
    <r>
      <t>　耐震診断の評点が0.7を下回った場合、大地震が発生した場合に倒壊する可能性が高くなります。住宅の耐震化を検討しましょう！
　住宅の地震対策といえば、まず第一に既存住宅を補強する「</t>
    </r>
    <r>
      <rPr>
        <sz val="14"/>
        <rFont val="ＤＦ特太ゴシック体"/>
        <family val="3"/>
        <charset val="128"/>
      </rPr>
      <t>耐震補強工事</t>
    </r>
    <r>
      <rPr>
        <sz val="14"/>
        <rFont val="HGPｺﾞｼｯｸM"/>
        <family val="3"/>
        <charset val="128"/>
      </rPr>
      <t>」が思い浮かびますが、その他にも広い意味で、「</t>
    </r>
    <r>
      <rPr>
        <sz val="14"/>
        <rFont val="ＤＦ特太ゴシック体"/>
        <family val="3"/>
        <charset val="128"/>
      </rPr>
      <t>建替え</t>
    </r>
    <r>
      <rPr>
        <sz val="14"/>
        <rFont val="HGPｺﾞｼｯｸM"/>
        <family val="3"/>
        <charset val="128"/>
      </rPr>
      <t>」や「</t>
    </r>
    <r>
      <rPr>
        <sz val="14"/>
        <rFont val="ＤＦ特太ゴシック体"/>
        <family val="3"/>
        <charset val="128"/>
      </rPr>
      <t>耐震シェルター</t>
    </r>
    <r>
      <rPr>
        <sz val="14"/>
        <rFont val="HGPｺﾞｼｯｸM"/>
        <family val="3"/>
        <charset val="128"/>
      </rPr>
      <t>」、「</t>
    </r>
    <r>
      <rPr>
        <sz val="14"/>
        <rFont val="ＤＦ特太ゴシック体"/>
        <family val="3"/>
        <charset val="128"/>
      </rPr>
      <t>家具の固定</t>
    </r>
    <r>
      <rPr>
        <sz val="14"/>
        <rFont val="HGPｺﾞｼｯｸM"/>
        <family val="3"/>
        <charset val="128"/>
      </rPr>
      <t>」など大小のさまざまな対策が含まれるのではないでしょうか。
　ここでは、耐震補強工事を支援するため行政が実施している「</t>
    </r>
    <r>
      <rPr>
        <sz val="14"/>
        <rFont val="ＤＦ特太ゴシック体"/>
        <family val="3"/>
        <charset val="128"/>
      </rPr>
      <t>木造住宅の耐震改修工事費補助制度</t>
    </r>
    <r>
      <rPr>
        <sz val="14"/>
        <rFont val="HGPｺﾞｼｯｸM"/>
        <family val="3"/>
        <charset val="128"/>
      </rPr>
      <t>」を中心に、耐震化を行う場合のメリットや情報提供を行います。
　耐震化を実施するためには、どうしても金銭面の負担がかかります。アドバイスを参考に、できることから行いましょう！</t>
    </r>
    <rPh sb="1" eb="3">
      <t>タイシン</t>
    </rPh>
    <rPh sb="3" eb="5">
      <t>シンダン</t>
    </rPh>
    <rPh sb="6" eb="8">
      <t>ヒョウテン</t>
    </rPh>
    <rPh sb="13" eb="15">
      <t>シタマワ</t>
    </rPh>
    <rPh sb="17" eb="19">
      <t>バアイ</t>
    </rPh>
    <rPh sb="20" eb="23">
      <t>ダイジシン</t>
    </rPh>
    <rPh sb="24" eb="26">
      <t>ハッセイ</t>
    </rPh>
    <rPh sb="28" eb="30">
      <t>バアイ</t>
    </rPh>
    <rPh sb="31" eb="33">
      <t>トウカイ</t>
    </rPh>
    <rPh sb="35" eb="38">
      <t>カノウセイ</t>
    </rPh>
    <rPh sb="39" eb="40">
      <t>タカ</t>
    </rPh>
    <rPh sb="46" eb="48">
      <t>ジュウタク</t>
    </rPh>
    <rPh sb="49" eb="52">
      <t>タイシンカ</t>
    </rPh>
    <rPh sb="53" eb="55">
      <t>ケントウ</t>
    </rPh>
    <rPh sb="63" eb="65">
      <t>ジュウタク</t>
    </rPh>
    <rPh sb="66" eb="68">
      <t>ジシン</t>
    </rPh>
    <rPh sb="68" eb="70">
      <t>タイサク</t>
    </rPh>
    <rPh sb="77" eb="79">
      <t>ダイイチ</t>
    </rPh>
    <rPh sb="80" eb="82">
      <t>キゾン</t>
    </rPh>
    <rPh sb="82" eb="84">
      <t>ジュウタク</t>
    </rPh>
    <rPh sb="85" eb="87">
      <t>ホキョウ</t>
    </rPh>
    <rPh sb="90" eb="92">
      <t>タイシン</t>
    </rPh>
    <rPh sb="92" eb="94">
      <t>ホキョウ</t>
    </rPh>
    <rPh sb="94" eb="96">
      <t>コウジ</t>
    </rPh>
    <rPh sb="98" eb="99">
      <t>オモ</t>
    </rPh>
    <rPh sb="100" eb="101">
      <t>ウ</t>
    </rPh>
    <rPh sb="109" eb="110">
      <t>ホカ</t>
    </rPh>
    <rPh sb="112" eb="113">
      <t>ヒロ</t>
    </rPh>
    <rPh sb="114" eb="116">
      <t>イミ</t>
    </rPh>
    <rPh sb="119" eb="120">
      <t>タ</t>
    </rPh>
    <rPh sb="120" eb="121">
      <t>カ</t>
    </rPh>
    <rPh sb="125" eb="127">
      <t>タイシン</t>
    </rPh>
    <rPh sb="135" eb="137">
      <t>カグ</t>
    </rPh>
    <rPh sb="138" eb="140">
      <t>コテイ</t>
    </rPh>
    <rPh sb="143" eb="145">
      <t>ダイショウ</t>
    </rPh>
    <rPh sb="151" eb="153">
      <t>タイサク</t>
    </rPh>
    <rPh sb="154" eb="155">
      <t>フク</t>
    </rPh>
    <rPh sb="176" eb="178">
      <t>タイシン</t>
    </rPh>
    <rPh sb="178" eb="180">
      <t>ホキョウ</t>
    </rPh>
    <rPh sb="180" eb="182">
      <t>コウジ</t>
    </rPh>
    <rPh sb="183" eb="185">
      <t>シエン</t>
    </rPh>
    <rPh sb="189" eb="191">
      <t>ギョウセイ</t>
    </rPh>
    <rPh sb="192" eb="194">
      <t>ジッシ</t>
    </rPh>
    <rPh sb="199" eb="201">
      <t>モクゾウ</t>
    </rPh>
    <rPh sb="201" eb="203">
      <t>ジュウタク</t>
    </rPh>
    <rPh sb="204" eb="206">
      <t>タイシン</t>
    </rPh>
    <rPh sb="206" eb="208">
      <t>カイシュウ</t>
    </rPh>
    <rPh sb="208" eb="210">
      <t>コウジ</t>
    </rPh>
    <rPh sb="210" eb="211">
      <t>ヒ</t>
    </rPh>
    <rPh sb="211" eb="213">
      <t>ホジョ</t>
    </rPh>
    <rPh sb="213" eb="215">
      <t>セイド</t>
    </rPh>
    <rPh sb="217" eb="219">
      <t>チュウシン</t>
    </rPh>
    <rPh sb="221" eb="224">
      <t>タイシンカ</t>
    </rPh>
    <rPh sb="225" eb="226">
      <t>オコナ</t>
    </rPh>
    <rPh sb="227" eb="229">
      <t>バアイ</t>
    </rPh>
    <rPh sb="235" eb="237">
      <t>ジョウホウ</t>
    </rPh>
    <rPh sb="237" eb="239">
      <t>テイキョウ</t>
    </rPh>
    <rPh sb="240" eb="241">
      <t>オコナ</t>
    </rPh>
    <rPh sb="247" eb="250">
      <t>タイシンカ</t>
    </rPh>
    <rPh sb="251" eb="253">
      <t>ジッシ</t>
    </rPh>
    <rPh sb="265" eb="268">
      <t>キンセンメン</t>
    </rPh>
    <rPh sb="269" eb="271">
      <t>フタン</t>
    </rPh>
    <rPh sb="284" eb="286">
      <t>サンコウ</t>
    </rPh>
    <rPh sb="295" eb="296">
      <t>オコナ</t>
    </rPh>
    <phoneticPr fontId="1"/>
  </si>
  <si>
    <t>建物評点が1.0以上となる耐震補強工事で</t>
    <rPh sb="0" eb="2">
      <t>タテモノ</t>
    </rPh>
    <rPh sb="2" eb="4">
      <t>ヒョウテン</t>
    </rPh>
    <rPh sb="8" eb="10">
      <t>イジョウ</t>
    </rPh>
    <rPh sb="13" eb="15">
      <t>タイシン</t>
    </rPh>
    <rPh sb="15" eb="17">
      <t>ホキョウ</t>
    </rPh>
    <rPh sb="17" eb="19">
      <t>コウジ</t>
    </rPh>
    <phoneticPr fontId="1"/>
  </si>
  <si>
    <t>建物評点が0.7以上となる耐震補強工事であること。</t>
    <rPh sb="0" eb="2">
      <t>タテモノ</t>
    </rPh>
    <rPh sb="2" eb="4">
      <t>ヒョウテン</t>
    </rPh>
    <rPh sb="8" eb="10">
      <t>イジョウ</t>
    </rPh>
    <rPh sb="15" eb="17">
      <t>ホキョウ</t>
    </rPh>
    <rPh sb="17" eb="19">
      <t>コウジ</t>
    </rPh>
    <phoneticPr fontId="1"/>
  </si>
  <si>
    <t>＜耐震改修工事の標準額が250万円以下の場合の控除額＞</t>
    <rPh sb="1" eb="7">
      <t>タイシンカイシュウコウジ</t>
    </rPh>
    <rPh sb="8" eb="11">
      <t>ヒョウジュンガク</t>
    </rPh>
    <rPh sb="15" eb="17">
      <t>マンエン</t>
    </rPh>
    <rPh sb="17" eb="19">
      <t>イカ</t>
    </rPh>
    <rPh sb="20" eb="22">
      <t>バアイ</t>
    </rPh>
    <rPh sb="23" eb="26">
      <t>コウジョガク</t>
    </rPh>
    <phoneticPr fontId="1"/>
  </si>
  <si>
    <t>＜耐震改修工事の標準額が250万円を超える場合の控除額＞</t>
    <rPh sb="1" eb="7">
      <t>タイシンカイシュウコウジ</t>
    </rPh>
    <rPh sb="8" eb="11">
      <t>ヒョウジュンガク</t>
    </rPh>
    <rPh sb="15" eb="17">
      <t>マンエン</t>
    </rPh>
    <rPh sb="18" eb="19">
      <t>コ</t>
    </rPh>
    <rPh sb="21" eb="23">
      <t>バアイ</t>
    </rPh>
    <rPh sb="24" eb="27">
      <t>コウジョガク</t>
    </rPh>
    <phoneticPr fontId="1"/>
  </si>
  <si>
    <t>　【参考】岐阜県内の地震保険料（保険金額1,000万円の場合の１年間の保険料）</t>
    <rPh sb="2" eb="4">
      <t>サンコウ</t>
    </rPh>
    <phoneticPr fontId="1"/>
  </si>
  <si>
    <t>　旧　12,300円</t>
    <phoneticPr fontId="1"/>
  </si>
  <si>
    <t>　旧　  7,400円</t>
    <phoneticPr fontId="1"/>
  </si>
  <si>
    <t>　新　11,200円</t>
    <phoneticPr fontId="1"/>
  </si>
  <si>
    <t>　新　  7,300円</t>
    <phoneticPr fontId="1"/>
  </si>
  <si>
    <t>（約8.9%引下げ）</t>
    <rPh sb="1" eb="2">
      <t>ヤク</t>
    </rPh>
    <rPh sb="6" eb="8">
      <t>ヒキサ</t>
    </rPh>
    <phoneticPr fontId="1"/>
  </si>
  <si>
    <t>（約1.4%引下げ）</t>
    <rPh sb="1" eb="2">
      <t>ヤク</t>
    </rPh>
    <rPh sb="6" eb="8">
      <t>ヒキサ</t>
    </rPh>
    <phoneticPr fontId="1"/>
  </si>
  <si>
    <t>用して、保険料が10％割引となります。</t>
    <phoneticPr fontId="1"/>
  </si>
  <si>
    <t>1.0以上</t>
    <rPh sb="3" eb="5">
      <t>イジョウ</t>
    </rPh>
    <phoneticPr fontId="1"/>
  </si>
  <si>
    <t>0.7以上</t>
    <rPh sb="3" eb="5">
      <t>イジョウ</t>
    </rPh>
    <phoneticPr fontId="1"/>
  </si>
  <si>
    <t>平面図</t>
    <rPh sb="0" eb="3">
      <t>ヘイメンズ</t>
    </rPh>
    <phoneticPr fontId="1"/>
  </si>
  <si>
    <t>既存の平面図（無い場合はWee2012出力の壁配置図に室名等を追記の形でも良い）</t>
    <rPh sb="0" eb="2">
      <t>キゾン</t>
    </rPh>
    <rPh sb="3" eb="6">
      <t>ヘイメンズ</t>
    </rPh>
    <rPh sb="7" eb="8">
      <t>ナ</t>
    </rPh>
    <rPh sb="9" eb="11">
      <t>バアイ</t>
    </rPh>
    <rPh sb="19" eb="21">
      <t>シュツリョク</t>
    </rPh>
    <rPh sb="22" eb="23">
      <t>カベ</t>
    </rPh>
    <rPh sb="23" eb="26">
      <t>ハイチズ</t>
    </rPh>
    <rPh sb="27" eb="28">
      <t>シツ</t>
    </rPh>
    <rPh sb="28" eb="30">
      <t>メイナド</t>
    </rPh>
    <rPh sb="31" eb="33">
      <t>ツイキ</t>
    </rPh>
    <rPh sb="34" eb="35">
      <t>カタチ</t>
    </rPh>
    <rPh sb="37" eb="38">
      <t>ヨ</t>
    </rPh>
    <phoneticPr fontId="1"/>
  </si>
  <si>
    <r>
      <t>③所得税額の特別控除</t>
    </r>
    <r>
      <rPr>
        <sz val="10"/>
        <rFont val="ＤＦ特太ゴシック体"/>
        <family val="3"/>
        <charset val="128"/>
      </rPr>
      <t>（令和7年12月31日までに耐震改修した場合に適用）</t>
    </r>
    <rPh sb="1" eb="4">
      <t>ショトクゼイ</t>
    </rPh>
    <rPh sb="4" eb="5">
      <t>ガク</t>
    </rPh>
    <rPh sb="6" eb="10">
      <t>トクベツコウジョ</t>
    </rPh>
    <rPh sb="11" eb="13">
      <t>レイワ</t>
    </rPh>
    <rPh sb="14" eb="15">
      <t>ネン</t>
    </rPh>
    <rPh sb="17" eb="18">
      <t>ガツ</t>
    </rPh>
    <rPh sb="20" eb="21">
      <t>ヒ</t>
    </rPh>
    <rPh sb="24" eb="28">
      <t>タイシンカイシュウ</t>
    </rPh>
    <rPh sb="30" eb="32">
      <t>バアイ</t>
    </rPh>
    <rPh sb="33" eb="35">
      <t>テキヨウ</t>
    </rPh>
    <phoneticPr fontId="1"/>
  </si>
  <si>
    <r>
      <t>④固定資産税額の減額措置</t>
    </r>
    <r>
      <rPr>
        <sz val="10"/>
        <rFont val="ＤＦ特太ゴシック体"/>
        <family val="3"/>
        <charset val="128"/>
      </rPr>
      <t>（令和8年3月31日までに耐震改修した場合に適用）</t>
    </r>
    <rPh sb="1" eb="3">
      <t>コテイ</t>
    </rPh>
    <rPh sb="3" eb="6">
      <t>シサンゼイ</t>
    </rPh>
    <rPh sb="6" eb="7">
      <t>ガク</t>
    </rPh>
    <rPh sb="8" eb="10">
      <t>ゲンガク</t>
    </rPh>
    <rPh sb="10" eb="12">
      <t>ソチ</t>
    </rPh>
    <rPh sb="13" eb="15">
      <t>レイワ</t>
    </rPh>
    <rPh sb="16" eb="17">
      <t>ネン</t>
    </rPh>
    <rPh sb="18" eb="19">
      <t>ガツ</t>
    </rPh>
    <rPh sb="21" eb="22">
      <t>ヒ</t>
    </rPh>
    <rPh sb="25" eb="29">
      <t>タイシンカイシュウ</t>
    </rPh>
    <rPh sb="31" eb="33">
      <t>バアイ</t>
    </rPh>
    <rPh sb="34" eb="36">
      <t>テキヨウ</t>
    </rPh>
    <phoneticPr fontId="1"/>
  </si>
  <si>
    <r>
      <t>　令和</t>
    </r>
    <r>
      <rPr>
        <sz val="10"/>
        <color rgb="FFFF0000"/>
        <rFont val="HGPｺﾞｼｯｸM"/>
        <family val="3"/>
        <charset val="128"/>
      </rPr>
      <t>7</t>
    </r>
    <r>
      <rPr>
        <sz val="10"/>
        <rFont val="HGPｺﾞｼｯｸM"/>
        <family val="3"/>
        <charset val="128"/>
      </rPr>
      <t>年度着手・完了する工事に限り、以下の計算式により補助金額を算出します。</t>
    </r>
    <rPh sb="1" eb="3">
      <t>レイワ</t>
    </rPh>
    <rPh sb="4" eb="6">
      <t>ネンド</t>
    </rPh>
    <rPh sb="6" eb="8">
      <t>チャクシュ</t>
    </rPh>
    <rPh sb="9" eb="11">
      <t>カンリョウ</t>
    </rPh>
    <rPh sb="13" eb="15">
      <t>コウジ</t>
    </rPh>
    <rPh sb="16" eb="17">
      <t>カギ</t>
    </rPh>
    <rPh sb="19" eb="21">
      <t>イカ</t>
    </rPh>
    <rPh sb="22" eb="24">
      <t>ケイサン</t>
    </rPh>
    <rPh sb="24" eb="25">
      <t>シキ</t>
    </rPh>
    <rPh sb="28" eb="30">
      <t>ホジョ</t>
    </rPh>
    <rPh sb="30" eb="32">
      <t>キンガク</t>
    </rPh>
    <rPh sb="33" eb="35">
      <t>サンシュツ</t>
    </rPh>
    <phoneticPr fontId="1"/>
  </si>
  <si>
    <r>
      <rPr>
        <sz val="12"/>
        <rFont val="HGPｺﾞｼｯｸM"/>
        <family val="3"/>
        <charset val="128"/>
      </rPr>
      <t>工事費120万円超えの場合　</t>
    </r>
    <r>
      <rPr>
        <sz val="14"/>
        <rFont val="HGPｺﾞｼｯｸM"/>
        <family val="3"/>
        <charset val="128"/>
      </rPr>
      <t>工事費の11.5％＋60万円かつ最大108.9万円</t>
    </r>
    <rPh sb="0" eb="3">
      <t>コウジヒ</t>
    </rPh>
    <rPh sb="6" eb="8">
      <t>マンエン</t>
    </rPh>
    <rPh sb="8" eb="9">
      <t>コ</t>
    </rPh>
    <rPh sb="11" eb="13">
      <t>バアイ</t>
    </rPh>
    <rPh sb="14" eb="17">
      <t>コウジヒ</t>
    </rPh>
    <rPh sb="26" eb="28">
      <t>マンエン</t>
    </rPh>
    <rPh sb="30" eb="32">
      <t>サイダイ</t>
    </rPh>
    <rPh sb="37" eb="39">
      <t>マンエン</t>
    </rPh>
    <phoneticPr fontId="1"/>
  </si>
  <si>
    <t>海津市建設水道部建設都市計画課</t>
    <rPh sb="5" eb="7">
      <t>スイドウ</t>
    </rPh>
    <rPh sb="8" eb="10">
      <t>ケンセツ</t>
    </rPh>
    <rPh sb="10" eb="12">
      <t>トシ</t>
    </rPh>
    <rPh sb="12" eb="14">
      <t>ケイカク</t>
    </rPh>
    <rPh sb="14" eb="15">
      <t>カ</t>
    </rPh>
    <phoneticPr fontId="1"/>
  </si>
  <si>
    <t>１階・角波鋼板貼り程度</t>
    <rPh sb="1" eb="2">
      <t>カイ</t>
    </rPh>
    <rPh sb="3" eb="4">
      <t>カク</t>
    </rPh>
    <rPh sb="4" eb="5">
      <t>ナミ</t>
    </rPh>
    <rPh sb="5" eb="7">
      <t>コウハン</t>
    </rPh>
    <rPh sb="7" eb="8">
      <t>ハ</t>
    </rPh>
    <rPh sb="9" eb="11">
      <t>テイド</t>
    </rPh>
    <phoneticPr fontId="1"/>
  </si>
  <si>
    <t>1階外壁補強をした場合のクサビ足場の費用　L=1.8　最小</t>
    <rPh sb="1" eb="2">
      <t>カイ</t>
    </rPh>
    <rPh sb="2" eb="4">
      <t>ガイヘキ</t>
    </rPh>
    <rPh sb="4" eb="6">
      <t>ホキョウ</t>
    </rPh>
    <rPh sb="9" eb="11">
      <t>バアイ</t>
    </rPh>
    <rPh sb="15" eb="17">
      <t>アシバ</t>
    </rPh>
    <rPh sb="18" eb="20">
      <t>ヒヨウ</t>
    </rPh>
    <rPh sb="27" eb="29">
      <t>サイショウ</t>
    </rPh>
    <phoneticPr fontId="1"/>
  </si>
  <si>
    <t>設備関係：改修別途　犬走り補修:別途　埋戻し土:含む</t>
    <rPh sb="0" eb="2">
      <t>セツビ</t>
    </rPh>
    <rPh sb="2" eb="4">
      <t>カンケイ</t>
    </rPh>
    <rPh sb="5" eb="7">
      <t>カイシュウ</t>
    </rPh>
    <rPh sb="7" eb="9">
      <t>ベット</t>
    </rPh>
    <rPh sb="10" eb="11">
      <t>イヌ</t>
    </rPh>
    <rPh sb="11" eb="12">
      <t>バシ</t>
    </rPh>
    <rPh sb="13" eb="15">
      <t>ホシュウ</t>
    </rPh>
    <rPh sb="16" eb="18">
      <t>ベット</t>
    </rPh>
    <rPh sb="19" eb="21">
      <t>ウメモド</t>
    </rPh>
    <rPh sb="22" eb="23">
      <t>ツチ</t>
    </rPh>
    <rPh sb="24" eb="25">
      <t>フク</t>
    </rPh>
    <phoneticPr fontId="1"/>
  </si>
  <si>
    <t>設備関係：改修別途　既設鉄板撤去含む</t>
    <rPh sb="0" eb="2">
      <t>セツビ</t>
    </rPh>
    <rPh sb="2" eb="4">
      <t>カンケイ</t>
    </rPh>
    <rPh sb="5" eb="7">
      <t>カイシュウ</t>
    </rPh>
    <rPh sb="7" eb="9">
      <t>ベット</t>
    </rPh>
    <rPh sb="10" eb="12">
      <t>キセツ</t>
    </rPh>
    <rPh sb="12" eb="14">
      <t>テッパン</t>
    </rPh>
    <rPh sb="14" eb="16">
      <t>テッキョ</t>
    </rPh>
    <rPh sb="16" eb="17">
      <t>フク</t>
    </rPh>
    <phoneticPr fontId="1"/>
  </si>
  <si>
    <t>解体時及び仕上時　盛替え</t>
    <rPh sb="0" eb="3">
      <t>カイタイジ</t>
    </rPh>
    <rPh sb="3" eb="4">
      <t>オヨ</t>
    </rPh>
    <rPh sb="5" eb="7">
      <t>シアゲ</t>
    </rPh>
    <rPh sb="7" eb="8">
      <t>ジ</t>
    </rPh>
    <rPh sb="9" eb="11">
      <t>モリカ</t>
    </rPh>
    <phoneticPr fontId="1"/>
  </si>
  <si>
    <t>仮設足場：別途車両乗入れ可</t>
    <rPh sb="0" eb="2">
      <t>カセツ</t>
    </rPh>
    <rPh sb="2" eb="4">
      <t>アシバ</t>
    </rPh>
    <rPh sb="5" eb="7">
      <t>ベット</t>
    </rPh>
    <rPh sb="7" eb="9">
      <t>シャリョウ</t>
    </rPh>
    <rPh sb="9" eb="11">
      <t>ノリイ</t>
    </rPh>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</si>
</sst>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quot;円&quot;"/>
    <numFmt numFmtId="179" formatCode="[$-411]ggge&quot;年&quot;m&quot;月&quot;d&quot;日&quot;;@"/>
  </numFmts>
  <fonts count="62">
    <font>
      <sz val="11"/>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11"/>
      <name val="ＤＦ平成ゴシック体W5"/>
      <family val="3"/>
      <charset val="128"/>
    </font>
    <font>
      <sz val="24"/>
      <name val="ＤＦ平成ゴシック体W5"/>
      <family val="3"/>
      <charset val="128"/>
    </font>
    <font>
      <sz val="20"/>
      <name val="ＤＦ平成ゴシック体W5"/>
      <family val="3"/>
      <charset val="128"/>
    </font>
    <font>
      <sz val="18"/>
      <name val="ＤＦ平成ゴシック体W5"/>
      <family val="3"/>
      <charset val="128"/>
    </font>
    <font>
      <sz val="12"/>
      <name val="ＤＦ平成ゴシック体W5"/>
      <family val="3"/>
      <charset val="128"/>
    </font>
    <font>
      <sz val="16"/>
      <name val="ＤＦ平成ゴシック体W5"/>
      <family val="3"/>
      <charset val="128"/>
    </font>
    <font>
      <sz val="10"/>
      <name val="ＤＦ平成ゴシック体W5"/>
      <family val="3"/>
      <charset val="128"/>
    </font>
    <font>
      <sz val="14"/>
      <name val="ＤＦ平成ゴシック体W5"/>
      <family val="3"/>
      <charset val="128"/>
    </font>
    <font>
      <b/>
      <sz val="16"/>
      <name val="ＤＦ平成ゴシック体W5"/>
      <family val="3"/>
      <charset val="128"/>
    </font>
    <font>
      <sz val="10.5"/>
      <name val="ＤＦ平成ゴシック体W5"/>
      <family val="3"/>
      <charset val="128"/>
    </font>
    <font>
      <sz val="14"/>
      <name val="ＤＦ平成ゴシック体W5"/>
      <family val="3"/>
      <charset val="128"/>
    </font>
    <font>
      <sz val="14"/>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sz val="9"/>
      <color indexed="8"/>
      <name val="HGPｺﾞｼｯｸM"/>
      <family val="3"/>
      <charset val="128"/>
    </font>
    <font>
      <sz val="11"/>
      <name val="ＭＳ ゴシック"/>
      <family val="3"/>
      <charset val="128"/>
    </font>
    <font>
      <sz val="6"/>
      <name val="ＭＳ ゴシック"/>
      <family val="3"/>
      <charset val="128"/>
    </font>
    <font>
      <sz val="16"/>
      <name val="ＭＳ ゴシック"/>
      <family val="3"/>
      <charset val="128"/>
    </font>
    <font>
      <sz val="18"/>
      <name val="HGPｺﾞｼｯｸM"/>
      <family val="3"/>
      <charset val="128"/>
    </font>
    <font>
      <b/>
      <sz val="18"/>
      <name val="HGPｺﾞｼｯｸM"/>
      <family val="3"/>
      <charset val="128"/>
    </font>
    <font>
      <sz val="10.5"/>
      <name val="ＭＳ 明朝"/>
      <family val="1"/>
      <charset val="128"/>
    </font>
    <font>
      <sz val="10.5"/>
      <name val="ＭＳ ゴシック"/>
      <family val="3"/>
      <charset val="128"/>
    </font>
    <font>
      <sz val="14"/>
      <name val="ＭＳ Ｐゴシック"/>
      <family val="3"/>
      <charset val="128"/>
    </font>
    <font>
      <sz val="20"/>
      <name val="ＤＦ特太ゴシック体"/>
      <family val="3"/>
      <charset val="128"/>
    </font>
    <font>
      <sz val="16"/>
      <name val="ＤＦ平成ゴシック体W5"/>
      <family val="3"/>
      <charset val="128"/>
    </font>
    <font>
      <sz val="11"/>
      <name val="ＤＦ特太ゴシック体"/>
      <family val="3"/>
      <charset val="128"/>
    </font>
    <font>
      <sz val="14"/>
      <name val="ＤＦ特太ゴシック体"/>
      <family val="3"/>
      <charset val="128"/>
    </font>
    <font>
      <sz val="24"/>
      <name val="ＤＦ特太ゴシック体"/>
      <family val="3"/>
      <charset val="128"/>
    </font>
    <font>
      <sz val="18"/>
      <name val="ＤＦ特太ゴシック体"/>
      <family val="3"/>
      <charset val="128"/>
    </font>
    <font>
      <sz val="60"/>
      <name val="ＤＦ特太ゴシック体"/>
      <family val="3"/>
      <charset val="128"/>
    </font>
    <font>
      <sz val="20"/>
      <name val="HGPｺﾞｼｯｸM"/>
      <family val="3"/>
      <charset val="128"/>
    </font>
    <font>
      <sz val="16"/>
      <name val="HGPｺﾞｼｯｸM"/>
      <family val="3"/>
      <charset val="128"/>
    </font>
    <font>
      <sz val="10"/>
      <name val="HGPｺﾞｼｯｸM"/>
      <family val="3"/>
      <charset val="128"/>
    </font>
    <font>
      <sz val="14"/>
      <name val="ＤＦ特太ゴシック体"/>
      <family val="3"/>
      <charset val="128"/>
    </font>
    <font>
      <sz val="18"/>
      <name val="ＤＦ特太ゴシック体"/>
      <family val="3"/>
      <charset val="128"/>
    </font>
    <font>
      <sz val="20"/>
      <name val="ＤＦ特太ゴシック体"/>
      <family val="3"/>
      <charset val="128"/>
    </font>
    <font>
      <sz val="14"/>
      <name val="ＤＦ特太ゴシック体"/>
      <family val="3"/>
      <charset val="128"/>
    </font>
    <font>
      <sz val="14"/>
      <color indexed="81"/>
      <name val="ＭＳ Ｐゴシック"/>
      <family val="3"/>
      <charset val="128"/>
    </font>
    <font>
      <b/>
      <sz val="11"/>
      <name val="HGPｺﾞｼｯｸM"/>
      <family val="3"/>
      <charset val="128"/>
    </font>
    <font>
      <sz val="20"/>
      <name val="ＤＦ特太ゴシック体"/>
      <family val="3"/>
      <charset val="128"/>
    </font>
    <font>
      <sz val="10"/>
      <name val="ＤＦ平成ゴシック体W5"/>
      <family val="3"/>
      <charset val="128"/>
    </font>
    <font>
      <sz val="14"/>
      <name val="ＤＦ平成ゴシック体W5"/>
      <family val="3"/>
      <charset val="128"/>
    </font>
    <font>
      <sz val="11"/>
      <name val="ＤＦ平成ゴシック体W5"/>
      <family val="3"/>
      <charset val="128"/>
    </font>
    <font>
      <sz val="9"/>
      <name val="HGPｺﾞｼｯｸM"/>
      <family val="3"/>
      <charset val="128"/>
    </font>
    <font>
      <b/>
      <u/>
      <sz val="12"/>
      <name val="HGPｺﾞｼｯｸM"/>
      <family val="3"/>
      <charset val="128"/>
    </font>
    <font>
      <sz val="12"/>
      <name val="ＭＳ ゴシック"/>
      <family val="3"/>
      <charset val="128"/>
    </font>
    <font>
      <u/>
      <sz val="11"/>
      <color theme="10"/>
      <name val="ＭＳ Ｐゴシック"/>
      <family val="3"/>
      <charset val="128"/>
    </font>
    <font>
      <sz val="12"/>
      <color rgb="FF000000"/>
      <name val="HGPｺﾞｼｯｸM"/>
      <family val="3"/>
      <charset val="128"/>
    </font>
    <font>
      <sz val="11"/>
      <color theme="1"/>
      <name val="HGPｺﾞｼｯｸM"/>
      <family val="3"/>
      <charset val="128"/>
    </font>
    <font>
      <sz val="11"/>
      <color rgb="FFFF0000"/>
      <name val="HGPｺﾞｼｯｸM"/>
      <family val="3"/>
      <charset val="128"/>
    </font>
    <font>
      <sz val="11"/>
      <color rgb="FFFF0000"/>
      <name val="ＭＳ Ｐゴシック"/>
      <family val="3"/>
      <charset val="128"/>
    </font>
    <font>
      <sz val="11"/>
      <color rgb="FFFF0000"/>
      <name val="ＤＦ平成ゴシック体W5"/>
      <family val="3"/>
      <charset val="128"/>
    </font>
    <font>
      <sz val="9"/>
      <name val="ＤＦ平成ゴシック体W5"/>
      <family val="3"/>
      <charset val="128"/>
    </font>
    <font>
      <sz val="16"/>
      <color rgb="FFFF0000"/>
      <name val="ＤＦ平成ゴシック体W5"/>
      <family val="3"/>
      <charset val="128"/>
    </font>
    <font>
      <sz val="10"/>
      <name val="ＤＦ特太ゴシック体"/>
      <family val="3"/>
      <charset val="128"/>
    </font>
    <font>
      <sz val="10"/>
      <color rgb="FFFF0000"/>
      <name val="HGPｺﾞｼｯｸM"/>
      <family val="3"/>
      <charset val="128"/>
    </font>
    <font>
      <sz val="8"/>
      <name val="ＤＦ平成ゴシック体W5"/>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s>
  <cellStyleXfs count="3">
    <xf numFmtId="0" fontId="0" fillId="0" borderId="0">
      <alignment vertical="center"/>
    </xf>
    <xf numFmtId="0" fontId="51" fillId="0" borderId="0" applyNumberFormat="0" applyFill="0" applyBorder="0" applyAlignment="0" applyProtection="0">
      <alignment vertical="top"/>
      <protection locked="0"/>
    </xf>
    <xf numFmtId="0" fontId="20" fillId="0" borderId="0">
      <alignment vertical="center"/>
    </xf>
  </cellStyleXfs>
  <cellXfs count="206">
    <xf numFmtId="0" fontId="0" fillId="0" borderId="0" xfId="0">
      <alignment vertical="center"/>
    </xf>
    <xf numFmtId="0" fontId="4" fillId="0" borderId="0" xfId="0" applyFont="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lignment vertical="center"/>
    </xf>
    <xf numFmtId="0" fontId="6" fillId="0" borderId="0" xfId="0" applyFont="1" applyBorder="1" applyAlignment="1">
      <alignment vertical="center"/>
    </xf>
    <xf numFmtId="0" fontId="4" fillId="0" borderId="1" xfId="0" applyFont="1" applyBorder="1">
      <alignment vertical="center"/>
    </xf>
    <xf numFmtId="0" fontId="4" fillId="0" borderId="1" xfId="0" applyFont="1" applyBorder="1" applyAlignment="1">
      <alignment horizontal="right" vertical="center"/>
    </xf>
    <xf numFmtId="0" fontId="6"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2" xfId="0" applyFont="1" applyBorder="1" applyAlignment="1">
      <alignment horizontal="right" vertical="center"/>
    </xf>
    <xf numFmtId="0" fontId="4" fillId="0" borderId="1" xfId="0" applyFont="1" applyBorder="1" applyAlignment="1"/>
    <xf numFmtId="0" fontId="10" fillId="0" borderId="1" xfId="0" applyFont="1" applyBorder="1" applyAlignment="1"/>
    <xf numFmtId="0" fontId="4" fillId="0" borderId="3" xfId="0" applyFont="1" applyBorder="1" applyAlignment="1"/>
    <xf numFmtId="0" fontId="4" fillId="0" borderId="0" xfId="0" applyFont="1" applyAlignment="1"/>
    <xf numFmtId="0" fontId="4" fillId="0" borderId="0" xfId="0" applyFont="1" applyBorder="1" applyAlignment="1"/>
    <xf numFmtId="0" fontId="4" fillId="0" borderId="3" xfId="0" applyFont="1" applyBorder="1" applyAlignment="1">
      <alignment horizontal="right"/>
    </xf>
    <xf numFmtId="176" fontId="10" fillId="0" borderId="6" xfId="0" applyNumberFormat="1" applyFont="1" applyBorder="1" applyAlignment="1">
      <alignment horizontal="left" vertical="center" wrapText="1" indent="1"/>
    </xf>
    <xf numFmtId="176" fontId="4" fillId="0" borderId="6" xfId="0" applyNumberFormat="1" applyFont="1" applyBorder="1" applyAlignment="1">
      <alignment horizontal="center" vertical="center"/>
    </xf>
    <xf numFmtId="176" fontId="10" fillId="0" borderId="7" xfId="0" applyNumberFormat="1" applyFont="1" applyBorder="1" applyAlignment="1">
      <alignment horizontal="left" vertical="center" wrapText="1" indent="1"/>
    </xf>
    <xf numFmtId="176" fontId="10" fillId="0" borderId="8" xfId="0" applyNumberFormat="1" applyFont="1" applyBorder="1" applyAlignment="1">
      <alignment horizontal="left" vertical="center" wrapText="1" indent="1"/>
    </xf>
    <xf numFmtId="0" fontId="6" fillId="0" borderId="0" xfId="0" applyFont="1">
      <alignment vertical="center"/>
    </xf>
    <xf numFmtId="0" fontId="9"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14" fillId="0" borderId="0" xfId="0" applyFont="1">
      <alignment vertical="center"/>
    </xf>
    <xf numFmtId="0" fontId="16" fillId="0" borderId="0" xfId="0" applyFont="1" applyAlignment="1">
      <alignment vertical="top" wrapText="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indent="2"/>
    </xf>
    <xf numFmtId="0" fontId="16" fillId="0" borderId="0" xfId="0" applyFo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52" fillId="0" borderId="0" xfId="0" applyFont="1" applyAlignment="1">
      <alignment vertical="center"/>
    </xf>
    <xf numFmtId="0" fontId="53" fillId="0" borderId="0" xfId="0" applyFont="1" applyFill="1" applyBorder="1" applyAlignment="1">
      <alignment vertical="center"/>
    </xf>
    <xf numFmtId="49" fontId="53" fillId="0" borderId="0" xfId="0" applyNumberFormat="1" applyFont="1" applyFill="1" applyBorder="1" applyAlignment="1">
      <alignment vertical="center"/>
    </xf>
    <xf numFmtId="49" fontId="53" fillId="0" borderId="0" xfId="0" applyNumberFormat="1" applyFont="1" applyFill="1" applyBorder="1" applyAlignment="1">
      <alignment vertical="center" shrinkToFit="1"/>
    </xf>
    <xf numFmtId="0" fontId="8" fillId="2" borderId="0" xfId="0" applyFont="1" applyFill="1" applyProtection="1">
      <alignment vertical="center"/>
      <protection locked="0"/>
    </xf>
    <xf numFmtId="0" fontId="8" fillId="2" borderId="2" xfId="0" applyFont="1" applyFill="1" applyBorder="1" applyProtection="1">
      <alignment vertical="center"/>
      <protection locked="0"/>
    </xf>
    <xf numFmtId="0" fontId="4" fillId="0" borderId="3" xfId="0" applyFont="1" applyFill="1" applyBorder="1" applyAlignment="1"/>
    <xf numFmtId="0" fontId="20" fillId="0" borderId="0" xfId="2">
      <alignment vertical="center"/>
    </xf>
    <xf numFmtId="0" fontId="22" fillId="0" borderId="0" xfId="2" applyFont="1">
      <alignment vertical="center"/>
    </xf>
    <xf numFmtId="0" fontId="23" fillId="0" borderId="0" xfId="2" applyFont="1">
      <alignment vertical="center"/>
    </xf>
    <xf numFmtId="0" fontId="16" fillId="0" borderId="0" xfId="2" applyFont="1">
      <alignment vertical="center"/>
    </xf>
    <xf numFmtId="0" fontId="16" fillId="0" borderId="0" xfId="2" applyFont="1" applyAlignment="1">
      <alignment vertical="center" wrapText="1"/>
    </xf>
    <xf numFmtId="176" fontId="4" fillId="2" borderId="6" xfId="0" applyNumberFormat="1" applyFont="1" applyFill="1" applyBorder="1" applyAlignment="1" applyProtection="1">
      <alignment horizontal="center" vertical="center"/>
      <protection locked="0"/>
    </xf>
    <xf numFmtId="0" fontId="16" fillId="0" borderId="7" xfId="2" applyFont="1" applyBorder="1">
      <alignment vertical="center"/>
    </xf>
    <xf numFmtId="0" fontId="16" fillId="0" borderId="10" xfId="2" applyFont="1" applyBorder="1">
      <alignment vertical="center"/>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9" xfId="2" applyFont="1" applyBorder="1">
      <alignment vertical="center"/>
    </xf>
    <xf numFmtId="0" fontId="16" fillId="0" borderId="13" xfId="2" applyFont="1" applyBorder="1" applyAlignment="1">
      <alignment vertical="center" wrapText="1"/>
    </xf>
    <xf numFmtId="0" fontId="16" fillId="0" borderId="10"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54" fillId="0" borderId="14" xfId="2" applyFont="1" applyBorder="1" applyAlignment="1">
      <alignment horizontal="center" vertical="center"/>
    </xf>
    <xf numFmtId="0" fontId="54" fillId="0" borderId="15" xfId="2" applyFont="1" applyBorder="1" applyAlignment="1">
      <alignment horizontal="center" vertical="center"/>
    </xf>
    <xf numFmtId="0" fontId="16" fillId="0" borderId="15" xfId="2" applyFont="1" applyBorder="1" applyAlignment="1">
      <alignment horizontal="center" vertical="center"/>
    </xf>
    <xf numFmtId="0" fontId="54" fillId="0" borderId="16" xfId="2" applyFont="1" applyBorder="1" applyAlignment="1">
      <alignment horizontal="center" vertical="center"/>
    </xf>
    <xf numFmtId="0" fontId="26" fillId="0" borderId="0" xfId="0" applyFont="1" applyAlignment="1">
      <alignment horizontal="justify" vertical="center" wrapText="1" shrinkToFit="1"/>
    </xf>
    <xf numFmtId="0" fontId="25" fillId="0" borderId="0" xfId="0" applyFont="1" applyAlignment="1">
      <alignment horizontal="justify" vertical="center" wrapText="1" shrinkToFit="1"/>
    </xf>
    <xf numFmtId="0" fontId="27" fillId="0" borderId="0" xfId="0" applyFont="1">
      <alignment vertical="center"/>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6" fillId="0" borderId="0" xfId="2" applyFont="1" applyAlignment="1">
      <alignment vertical="center"/>
    </xf>
    <xf numFmtId="0" fontId="14" fillId="0" borderId="0" xfId="0" applyFont="1" applyBorder="1" applyAlignment="1"/>
    <xf numFmtId="0" fontId="17" fillId="0" borderId="0" xfId="0" applyFont="1" applyAlignment="1">
      <alignment vertical="distributed" wrapText="1"/>
    </xf>
    <xf numFmtId="0" fontId="28" fillId="0" borderId="0" xfId="0" applyFont="1">
      <alignment vertical="center"/>
    </xf>
    <xf numFmtId="0" fontId="29" fillId="0" borderId="0" xfId="0" applyFont="1" applyAlignment="1">
      <alignment vertical="top"/>
    </xf>
    <xf numFmtId="0" fontId="30" fillId="0" borderId="0" xfId="0" applyFont="1">
      <alignment vertical="center"/>
    </xf>
    <xf numFmtId="0" fontId="31" fillId="0" borderId="0" xfId="0" applyFont="1" applyAlignment="1">
      <alignment vertical="top"/>
    </xf>
    <xf numFmtId="0" fontId="31" fillId="0" borderId="0" xfId="0" applyFont="1">
      <alignment vertical="center"/>
    </xf>
    <xf numFmtId="0" fontId="33" fillId="0" borderId="0" xfId="0" applyFont="1">
      <alignment vertical="center"/>
    </xf>
    <xf numFmtId="0" fontId="31" fillId="0" borderId="0" xfId="0" applyFont="1" applyAlignme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16" fillId="0" borderId="0" xfId="0" applyFont="1" applyBorder="1">
      <alignment vertical="center"/>
    </xf>
    <xf numFmtId="0" fontId="35" fillId="0" borderId="0" xfId="0" applyFont="1" applyBorder="1" applyAlignment="1">
      <alignment vertical="center"/>
    </xf>
    <xf numFmtId="0" fontId="16" fillId="0" borderId="1" xfId="0" applyFont="1" applyBorder="1">
      <alignment vertical="center"/>
    </xf>
    <xf numFmtId="0" fontId="16" fillId="0" borderId="1" xfId="0" applyFont="1" applyBorder="1" applyAlignment="1">
      <alignment horizontal="right" vertical="center"/>
    </xf>
    <xf numFmtId="0" fontId="35" fillId="0" borderId="1" xfId="0" applyFont="1" applyBorder="1" applyAlignment="1">
      <alignment vertical="center"/>
    </xf>
    <xf numFmtId="0" fontId="16" fillId="0" borderId="1" xfId="0" applyFont="1" applyBorder="1" applyAlignment="1">
      <alignment vertical="center"/>
    </xf>
    <xf numFmtId="0" fontId="17" fillId="0" borderId="1" xfId="0" applyFont="1" applyBorder="1">
      <alignment vertical="center"/>
    </xf>
    <xf numFmtId="0" fontId="16" fillId="0" borderId="0" xfId="0" applyFont="1" applyBorder="1" applyAlignment="1">
      <alignment horizontal="right" vertical="center"/>
    </xf>
    <xf numFmtId="0" fontId="16" fillId="0" borderId="0" xfId="0" applyFont="1" applyAlignment="1"/>
    <xf numFmtId="0" fontId="16" fillId="0" borderId="1" xfId="0" applyFont="1" applyBorder="1" applyAlignment="1"/>
    <xf numFmtId="0" fontId="37" fillId="0" borderId="1" xfId="0" applyFont="1" applyBorder="1" applyAlignment="1"/>
    <xf numFmtId="0" fontId="16" fillId="0" borderId="3" xfId="0" applyFont="1" applyBorder="1" applyAlignment="1"/>
    <xf numFmtId="0" fontId="15" fillId="0" borderId="3" xfId="0" applyFont="1" applyBorder="1" applyAlignment="1"/>
    <xf numFmtId="0" fontId="15" fillId="0" borderId="3" xfId="0" applyFont="1" applyBorder="1" applyAlignment="1">
      <alignment shrinkToFit="1"/>
    </xf>
    <xf numFmtId="0" fontId="15" fillId="0" borderId="3" xfId="0" applyFont="1" applyBorder="1" applyAlignment="1">
      <alignment horizontal="right"/>
    </xf>
    <xf numFmtId="0" fontId="38" fillId="0" borderId="0" xfId="0" applyFont="1">
      <alignment vertical="center"/>
    </xf>
    <xf numFmtId="0" fontId="39" fillId="0" borderId="0" xfId="0" applyFont="1">
      <alignment vertical="center"/>
    </xf>
    <xf numFmtId="0" fontId="40" fillId="0" borderId="0" xfId="0" applyFont="1">
      <alignment vertical="center"/>
    </xf>
    <xf numFmtId="0" fontId="37" fillId="0" borderId="0" xfId="0" applyFont="1">
      <alignment vertical="center"/>
    </xf>
    <xf numFmtId="0" fontId="44" fillId="0" borderId="0" xfId="0" applyFont="1">
      <alignment vertical="center"/>
    </xf>
    <xf numFmtId="0" fontId="47" fillId="0" borderId="0" xfId="0" applyFont="1">
      <alignment vertical="center"/>
    </xf>
    <xf numFmtId="0" fontId="46" fillId="0" borderId="0" xfId="0" applyFont="1">
      <alignment vertical="center"/>
    </xf>
    <xf numFmtId="177" fontId="11" fillId="0" borderId="0" xfId="0" applyNumberFormat="1" applyFont="1" applyAlignment="1">
      <alignment horizontal="right" vertical="center"/>
    </xf>
    <xf numFmtId="0" fontId="47" fillId="0" borderId="0" xfId="0" applyFont="1" applyAlignment="1">
      <alignment horizontal="left" vertical="center"/>
    </xf>
    <xf numFmtId="0" fontId="48" fillId="0" borderId="0" xfId="0" applyFont="1" applyAlignment="1">
      <alignment vertical="top"/>
    </xf>
    <xf numFmtId="0" fontId="24" fillId="0" borderId="0" xfId="2" applyFont="1">
      <alignment vertical="center"/>
    </xf>
    <xf numFmtId="0" fontId="55" fillId="0" borderId="0" xfId="0" applyFont="1" applyAlignment="1">
      <alignment vertical="center"/>
    </xf>
    <xf numFmtId="0" fontId="56" fillId="0" borderId="0" xfId="0" applyFont="1">
      <alignment vertical="center"/>
    </xf>
    <xf numFmtId="0" fontId="15" fillId="0" borderId="3" xfId="0" applyFont="1" applyBorder="1" applyAlignment="1">
      <alignment horizontal="left" indent="1"/>
    </xf>
    <xf numFmtId="0" fontId="50" fillId="0" borderId="0" xfId="2" applyFont="1">
      <alignment vertical="center"/>
    </xf>
    <xf numFmtId="49" fontId="16" fillId="0" borderId="0" xfId="0" applyNumberFormat="1" applyFont="1" applyFill="1" applyBorder="1" applyAlignment="1">
      <alignment vertical="center"/>
    </xf>
    <xf numFmtId="49" fontId="54" fillId="0" borderId="0" xfId="0" applyNumberFormat="1" applyFont="1" applyFill="1" applyBorder="1" applyAlignment="1">
      <alignment vertical="center"/>
    </xf>
    <xf numFmtId="49" fontId="16" fillId="3" borderId="0" xfId="0" applyNumberFormat="1" applyFont="1" applyFill="1" applyBorder="1" applyAlignment="1">
      <alignment vertical="center"/>
    </xf>
    <xf numFmtId="0" fontId="16" fillId="0" borderId="0" xfId="0" applyFont="1" applyFill="1">
      <alignment vertical="center"/>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54" fillId="0" borderId="0" xfId="2" applyFont="1" applyAlignment="1">
      <alignment horizontal="right" vertical="center" wrapText="1"/>
    </xf>
    <xf numFmtId="176" fontId="4" fillId="0" borderId="7"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9" xfId="0" applyNumberFormat="1" applyFont="1" applyBorder="1" applyAlignment="1">
      <alignment horizontal="center" vertical="center"/>
    </xf>
    <xf numFmtId="0" fontId="4" fillId="0" borderId="5" xfId="0" applyFont="1" applyBorder="1" applyAlignment="1">
      <alignment horizontal="center" vertical="center"/>
    </xf>
    <xf numFmtId="176" fontId="4" fillId="0" borderId="33" xfId="0" applyNumberFormat="1" applyFont="1" applyBorder="1" applyAlignment="1">
      <alignment horizontal="center" vertical="center"/>
    </xf>
    <xf numFmtId="176" fontId="57" fillId="0" borderId="9" xfId="0" applyNumberFormat="1" applyFont="1" applyBorder="1" applyAlignment="1">
      <alignment horizontal="left" vertical="center" wrapText="1" indent="1"/>
    </xf>
    <xf numFmtId="176" fontId="4" fillId="0" borderId="29" xfId="0" applyNumberFormat="1" applyFont="1" applyBorder="1" applyAlignment="1">
      <alignment horizontal="right" vertical="center" indent="1"/>
    </xf>
    <xf numFmtId="0" fontId="4" fillId="0" borderId="5" xfId="0" applyFont="1" applyBorder="1">
      <alignment vertical="center"/>
    </xf>
    <xf numFmtId="0" fontId="58" fillId="0" borderId="0" xfId="0" applyFont="1" applyAlignment="1">
      <alignment horizontal="right" vertical="center"/>
    </xf>
    <xf numFmtId="0" fontId="59" fillId="0" borderId="0" xfId="0" applyFont="1">
      <alignment vertical="center"/>
    </xf>
    <xf numFmtId="0" fontId="16" fillId="0" borderId="0" xfId="2" applyFont="1" applyAlignment="1">
      <alignment vertical="center" wrapText="1"/>
    </xf>
    <xf numFmtId="0" fontId="4" fillId="0" borderId="3" xfId="0" applyFont="1" applyBorder="1" applyAlignment="1">
      <alignment horizontal="distributed"/>
    </xf>
    <xf numFmtId="0" fontId="4" fillId="2" borderId="3" xfId="0" applyFont="1" applyFill="1" applyBorder="1" applyAlignment="1" applyProtection="1">
      <alignment shrinkToFit="1"/>
      <protection locked="0"/>
    </xf>
    <xf numFmtId="0" fontId="4" fillId="2" borderId="3" xfId="0" applyFont="1" applyFill="1" applyBorder="1" applyAlignment="1" applyProtection="1">
      <alignment horizontal="center" shrinkToFit="1"/>
      <protection locked="0"/>
    </xf>
    <xf numFmtId="0" fontId="4" fillId="2" borderId="0" xfId="0" applyFont="1" applyFill="1" applyBorder="1" applyAlignment="1" applyProtection="1">
      <alignment horizontal="left" wrapText="1" shrinkToFit="1"/>
      <protection locked="0"/>
    </xf>
    <xf numFmtId="0" fontId="4" fillId="2" borderId="1" xfId="0" applyFont="1" applyFill="1" applyBorder="1" applyAlignment="1" applyProtection="1">
      <alignment horizontal="left" wrapText="1" shrinkToFit="1"/>
      <protection locked="0"/>
    </xf>
    <xf numFmtId="0" fontId="4" fillId="0" borderId="0" xfId="0" applyFont="1" applyBorder="1" applyAlignment="1">
      <alignment horizontal="distributed"/>
    </xf>
    <xf numFmtId="0" fontId="4" fillId="0" borderId="1" xfId="0" applyFont="1" applyBorder="1" applyAlignment="1">
      <alignment horizontal="distributed"/>
    </xf>
    <xf numFmtId="0" fontId="9" fillId="2" borderId="1" xfId="0" applyFont="1" applyFill="1" applyBorder="1" applyAlignment="1" applyProtection="1">
      <alignment horizontal="center" shrinkToFit="1"/>
      <protection locked="0"/>
    </xf>
    <xf numFmtId="0" fontId="5" fillId="0" borderId="0" xfId="0" applyFont="1" applyAlignment="1">
      <alignment horizontal="distributed" vertical="center"/>
    </xf>
    <xf numFmtId="0" fontId="9" fillId="2" borderId="3" xfId="0" applyFont="1" applyFill="1" applyBorder="1" applyAlignment="1" applyProtection="1">
      <alignment horizontal="center" shrinkToFit="1"/>
      <protection locked="0"/>
    </xf>
    <xf numFmtId="0" fontId="6" fillId="2" borderId="0"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7" fillId="0" borderId="0" xfId="0" applyFont="1" applyBorder="1" applyAlignment="1"/>
    <xf numFmtId="0" fontId="7" fillId="0" borderId="1" xfId="0" applyFont="1" applyBorder="1" applyAlignment="1"/>
    <xf numFmtId="0" fontId="4" fillId="0" borderId="21" xfId="0" applyFont="1" applyBorder="1" applyAlignment="1">
      <alignment horizontal="center" vertical="center" shrinkToFit="1"/>
    </xf>
    <xf numFmtId="0" fontId="4" fillId="2" borderId="2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179" fontId="4" fillId="2" borderId="22" xfId="0" applyNumberFormat="1" applyFont="1" applyFill="1" applyBorder="1" applyAlignment="1" applyProtection="1">
      <alignment horizontal="center" vertical="center"/>
      <protection locked="0"/>
    </xf>
    <xf numFmtId="179" fontId="4" fillId="2" borderId="3" xfId="0" applyNumberFormat="1" applyFont="1" applyFill="1" applyBorder="1" applyAlignment="1" applyProtection="1">
      <alignment horizontal="center" vertical="center"/>
      <protection locked="0"/>
    </xf>
    <xf numFmtId="179" fontId="4" fillId="2" borderId="23" xfId="0" applyNumberFormat="1"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15" fillId="0" borderId="0" xfId="0" applyFont="1" applyAlignment="1">
      <alignment horizontal="left" vertical="distributed" wrapText="1"/>
    </xf>
    <xf numFmtId="0" fontId="49" fillId="0" borderId="0" xfId="0" applyFont="1" applyAlignment="1">
      <alignment vertical="top" wrapText="1"/>
    </xf>
    <xf numFmtId="0" fontId="43" fillId="0" borderId="0" xfId="0" applyFont="1" applyAlignment="1">
      <alignment vertical="top" wrapText="1"/>
    </xf>
    <xf numFmtId="178" fontId="32" fillId="0" borderId="0" xfId="0" applyNumberFormat="1" applyFont="1" applyAlignment="1">
      <alignment horizontal="right" vertical="center"/>
    </xf>
    <xf numFmtId="0" fontId="16" fillId="0" borderId="1" xfId="0" applyFont="1" applyBorder="1" applyAlignment="1">
      <alignment horizontal="distributed"/>
    </xf>
    <xf numFmtId="0" fontId="36" fillId="0" borderId="1" xfId="0" applyFont="1" applyBorder="1" applyAlignment="1">
      <alignment horizontal="center" shrinkToFit="1"/>
    </xf>
    <xf numFmtId="0" fontId="32" fillId="0" borderId="0" xfId="0" applyFont="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xf>
    <xf numFmtId="0" fontId="35" fillId="0" borderId="1" xfId="0"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left"/>
    </xf>
    <xf numFmtId="0" fontId="41" fillId="0" borderId="0" xfId="0" applyFont="1" applyAlignment="1" applyProtection="1">
      <alignment horizontal="center" vertical="center"/>
      <protection locked="0"/>
    </xf>
    <xf numFmtId="0" fontId="45" fillId="0" borderId="0" xfId="0" applyFont="1" applyAlignment="1">
      <alignment horizontal="left" vertical="center"/>
    </xf>
    <xf numFmtId="0" fontId="51" fillId="0" borderId="0" xfId="1" applyAlignment="1" applyProtection="1">
      <alignment horizontal="center" vertical="center" shrinkToFit="1"/>
    </xf>
    <xf numFmtId="0" fontId="23" fillId="0" borderId="0" xfId="0" applyFont="1" applyBorder="1" applyAlignment="1"/>
    <xf numFmtId="0" fontId="23" fillId="0" borderId="1" xfId="0" applyFont="1" applyBorder="1" applyAlignment="1"/>
    <xf numFmtId="0" fontId="16" fillId="0" borderId="0" xfId="0" applyFont="1" applyAlignment="1">
      <alignment vertical="top" wrapText="1"/>
    </xf>
    <xf numFmtId="0" fontId="16" fillId="0" borderId="3" xfId="0" applyFont="1" applyBorder="1" applyAlignment="1">
      <alignment horizontal="distributed"/>
    </xf>
    <xf numFmtId="0" fontId="36" fillId="0" borderId="3" xfId="0" applyFont="1" applyBorder="1" applyAlignment="1">
      <alignment horizontal="center" shrinkToFit="1"/>
    </xf>
    <xf numFmtId="177" fontId="11" fillId="0" borderId="0" xfId="0" applyNumberFormat="1" applyFont="1" applyAlignment="1">
      <alignment horizontal="right" vertical="center"/>
    </xf>
    <xf numFmtId="0" fontId="15" fillId="0" borderId="3" xfId="0" applyFont="1" applyBorder="1" applyAlignment="1">
      <alignment horizontal="left" indent="1" shrinkToFit="1"/>
    </xf>
    <xf numFmtId="0" fontId="15" fillId="0" borderId="0" xfId="0" applyFont="1" applyAlignment="1">
      <alignment vertical="distributed" wrapText="1"/>
    </xf>
    <xf numFmtId="0" fontId="17" fillId="0" borderId="0" xfId="0" applyFont="1" applyAlignment="1">
      <alignment horizontal="right" vertical="distributed" wrapText="1"/>
    </xf>
    <xf numFmtId="0" fontId="15" fillId="0" borderId="0" xfId="0" applyFont="1" applyAlignment="1">
      <alignment horizontal="left" vertical="center"/>
    </xf>
    <xf numFmtId="0" fontId="17" fillId="0" borderId="0" xfId="0" applyFont="1" applyAlignment="1">
      <alignment vertical="distributed" wrapText="1"/>
    </xf>
    <xf numFmtId="0" fontId="12" fillId="0" borderId="0" xfId="0" applyFont="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20" xfId="0" applyFont="1" applyBorder="1" applyAlignment="1">
      <alignment vertical="center" wrapText="1"/>
    </xf>
    <xf numFmtId="0" fontId="61" fillId="0" borderId="12" xfId="0" applyFont="1" applyBorder="1" applyAlignment="1">
      <alignment vertical="center" wrapText="1"/>
    </xf>
    <xf numFmtId="0" fontId="61" fillId="0" borderId="36" xfId="0" applyFont="1" applyBorder="1" applyAlignment="1">
      <alignmen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pref.gifu.lg.jp/pref/s11655/taisin/IMAGE/taisinnkunbigger.jpg" TargetMode="External"/><Relationship Id="rId1" Type="http://schemas.openxmlformats.org/officeDocument/2006/relationships/image" Target="../media/image1.jpeg"/><Relationship Id="rId4" Type="http://schemas.openxmlformats.org/officeDocument/2006/relationships/image" Target="http://www.pref.gifu.lg.jp/pref/s11655/taisin/IMAGE/taisinkunbig.gif" TargetMode="External"/></Relationships>
</file>

<file path=xl/drawings/drawing1.xml><?xml version="1.0" encoding="utf-8"?>
<xdr:wsDr xmlns:xdr="http://schemas.openxmlformats.org/drawingml/2006/spreadsheetDrawing" xmlns:a="http://schemas.openxmlformats.org/drawingml/2006/main">
  <xdr:twoCellAnchor>
    <xdr:from>
      <xdr:col>12</xdr:col>
      <xdr:colOff>47625</xdr:colOff>
      <xdr:row>70</xdr:row>
      <xdr:rowOff>142875</xdr:rowOff>
    </xdr:from>
    <xdr:to>
      <xdr:col>16</xdr:col>
      <xdr:colOff>276225</xdr:colOff>
      <xdr:row>75</xdr:row>
      <xdr:rowOff>180975</xdr:rowOff>
    </xdr:to>
    <xdr:pic>
      <xdr:nvPicPr>
        <xdr:cNvPr id="10273" name="Picture 337" descr="専門家に診断してもらいたい！">
          <a:extLst>
            <a:ext uri="{FF2B5EF4-FFF2-40B4-BE49-F238E27FC236}">
              <a16:creationId xmlns:a16="http://schemas.microsoft.com/office/drawing/2014/main" id="{00000000-0008-0000-0400-000021280000}"/>
            </a:ext>
          </a:extLst>
        </xdr:cNvPr>
        <xdr:cNvPicPr>
          <a:picLocks noChangeAspect="1" noChangeArrowheads="1"/>
        </xdr:cNvPicPr>
      </xdr:nvPicPr>
      <xdr:blipFill>
        <a:blip xmlns:r="http://schemas.openxmlformats.org/officeDocument/2006/relationships" r:embed="rId1" r:link="rId2" cstate="print">
          <a:lum contrast="40000"/>
          <a:grayscl/>
          <a:extLst>
            <a:ext uri="{28A0092B-C50C-407E-A947-70E740481C1C}">
              <a14:useLocalDpi xmlns:a14="http://schemas.microsoft.com/office/drawing/2010/main" val="0"/>
            </a:ext>
          </a:extLst>
        </a:blip>
        <a:srcRect/>
        <a:stretch>
          <a:fillRect/>
        </a:stretch>
      </xdr:blipFill>
      <xdr:spPr bwMode="auto">
        <a:xfrm>
          <a:off x="4276725" y="27174825"/>
          <a:ext cx="16383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58</xdr:row>
      <xdr:rowOff>103910</xdr:rowOff>
    </xdr:from>
    <xdr:to>
      <xdr:col>17</xdr:col>
      <xdr:colOff>173182</xdr:colOff>
      <xdr:row>76</xdr:row>
      <xdr:rowOff>173182</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82</xdr:row>
      <xdr:rowOff>85725</xdr:rowOff>
    </xdr:from>
    <xdr:to>
      <xdr:col>17</xdr:col>
      <xdr:colOff>182707</xdr:colOff>
      <xdr:row>88</xdr:row>
      <xdr:rowOff>161925</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57150</xdr:colOff>
      <xdr:row>144</xdr:row>
      <xdr:rowOff>95250</xdr:rowOff>
    </xdr:from>
    <xdr:to>
      <xdr:col>17</xdr:col>
      <xdr:colOff>304800</xdr:colOff>
      <xdr:row>147</xdr:row>
      <xdr:rowOff>85725</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57150" y="53949600"/>
          <a:ext cx="6238875" cy="933450"/>
        </a:xfrm>
        <a:prstGeom prst="roundRect">
          <a:avLst>
            <a:gd name="adj" fmla="val 2435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12</xdr:col>
      <xdr:colOff>47625</xdr:colOff>
      <xdr:row>70</xdr:row>
      <xdr:rowOff>142875</xdr:rowOff>
    </xdr:from>
    <xdr:to>
      <xdr:col>16</xdr:col>
      <xdr:colOff>276225</xdr:colOff>
      <xdr:row>75</xdr:row>
      <xdr:rowOff>180975</xdr:rowOff>
    </xdr:to>
    <xdr:pic>
      <xdr:nvPicPr>
        <xdr:cNvPr id="10278" name="Picture 337" descr="専門家に診断してもらいたい！">
          <a:extLst>
            <a:ext uri="{FF2B5EF4-FFF2-40B4-BE49-F238E27FC236}">
              <a16:creationId xmlns:a16="http://schemas.microsoft.com/office/drawing/2014/main" id="{00000000-0008-0000-0400-000026280000}"/>
            </a:ext>
          </a:extLst>
        </xdr:cNvPr>
        <xdr:cNvPicPr>
          <a:picLocks noChangeAspect="1" noChangeArrowheads="1"/>
        </xdr:cNvPicPr>
      </xdr:nvPicPr>
      <xdr:blipFill>
        <a:blip xmlns:r="http://schemas.openxmlformats.org/officeDocument/2006/relationships" r:embed="rId1" r:link="rId2">
          <a:lum contrast="40000"/>
          <a:grayscl/>
          <a:extLst>
            <a:ext uri="{28A0092B-C50C-407E-A947-70E740481C1C}">
              <a14:useLocalDpi xmlns:a14="http://schemas.microsoft.com/office/drawing/2010/main" val="0"/>
            </a:ext>
          </a:extLst>
        </a:blip>
        <a:srcRect/>
        <a:stretch>
          <a:fillRect/>
        </a:stretch>
      </xdr:blipFill>
      <xdr:spPr bwMode="auto">
        <a:xfrm>
          <a:off x="4276725" y="27174825"/>
          <a:ext cx="16383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58</xdr:row>
      <xdr:rowOff>103910</xdr:rowOff>
    </xdr:from>
    <xdr:to>
      <xdr:col>17</xdr:col>
      <xdr:colOff>173182</xdr:colOff>
      <xdr:row>76</xdr:row>
      <xdr:rowOff>173182</xdr:rowOff>
    </xdr:to>
    <xdr:sp macro="" textlink="">
      <xdr:nvSpPr>
        <xdr:cNvPr id="2" name="角丸四角形 13">
          <a:extLst>
            <a:ext uri="{FF2B5EF4-FFF2-40B4-BE49-F238E27FC236}">
              <a16:creationId xmlns:a16="http://schemas.microsoft.com/office/drawing/2014/main" id="{00000000-0008-0000-0400-000002000000}"/>
            </a:ext>
          </a:extLst>
        </xdr:cNvPr>
        <xdr:cNvSpPr/>
      </xdr:nvSpPr>
      <xdr:spPr>
        <a:xfrm>
          <a:off x="57150" y="21258935"/>
          <a:ext cx="6107257" cy="73844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82</xdr:row>
      <xdr:rowOff>85725</xdr:rowOff>
    </xdr:from>
    <xdr:to>
      <xdr:col>17</xdr:col>
      <xdr:colOff>182707</xdr:colOff>
      <xdr:row>88</xdr:row>
      <xdr:rowOff>161925</xdr:rowOff>
    </xdr:to>
    <xdr:sp macro="" textlink="">
      <xdr:nvSpPr>
        <xdr:cNvPr id="3" name="角丸四角形 15">
          <a:extLst>
            <a:ext uri="{FF2B5EF4-FFF2-40B4-BE49-F238E27FC236}">
              <a16:creationId xmlns:a16="http://schemas.microsoft.com/office/drawing/2014/main" id="{00000000-0008-0000-0400-000003000000}"/>
            </a:ext>
          </a:extLst>
        </xdr:cNvPr>
        <xdr:cNvSpPr/>
      </xdr:nvSpPr>
      <xdr:spPr>
        <a:xfrm>
          <a:off x="66675" y="30832425"/>
          <a:ext cx="6107257" cy="234315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266700</xdr:colOff>
      <xdr:row>147</xdr:row>
      <xdr:rowOff>142865</xdr:rowOff>
    </xdr:from>
    <xdr:to>
      <xdr:col>15</xdr:col>
      <xdr:colOff>114302</xdr:colOff>
      <xdr:row>151</xdr:row>
      <xdr:rowOff>1609710</xdr:rowOff>
    </xdr:to>
    <xdr:grpSp>
      <xdr:nvGrpSpPr>
        <xdr:cNvPr id="10281" name="グループ化 12">
          <a:extLst>
            <a:ext uri="{FF2B5EF4-FFF2-40B4-BE49-F238E27FC236}">
              <a16:creationId xmlns:a16="http://schemas.microsoft.com/office/drawing/2014/main" id="{00000000-0008-0000-0400-000029280000}"/>
            </a:ext>
          </a:extLst>
        </xdr:cNvPr>
        <xdr:cNvGrpSpPr>
          <a:grpSpLocks/>
        </xdr:cNvGrpSpPr>
      </xdr:nvGrpSpPr>
      <xdr:grpSpPr bwMode="auto">
        <a:xfrm>
          <a:off x="617220" y="53941970"/>
          <a:ext cx="4754882" cy="2788915"/>
          <a:chOff x="588354" y="54800247"/>
          <a:chExt cx="5228127" cy="3041426"/>
        </a:xfrm>
      </xdr:grpSpPr>
      <xdr:sp macro="" textlink="">
        <xdr:nvSpPr>
          <xdr:cNvPr id="12" name="円形吹き出し 11">
            <a:extLst>
              <a:ext uri="{FF2B5EF4-FFF2-40B4-BE49-F238E27FC236}">
                <a16:creationId xmlns:a16="http://schemas.microsoft.com/office/drawing/2014/main" id="{00000000-0008-0000-0400-00000C000000}"/>
              </a:ext>
            </a:extLst>
          </xdr:cNvPr>
          <xdr:cNvSpPr/>
        </xdr:nvSpPr>
        <xdr:spPr>
          <a:xfrm>
            <a:off x="1754788" y="57270756"/>
            <a:ext cx="2749453" cy="570917"/>
          </a:xfrm>
          <a:prstGeom prst="wedgeEllipseCallout">
            <a:avLst>
              <a:gd name="adj1" fmla="val -48322"/>
              <a:gd name="adj2" fmla="val -5857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地震保険</a:t>
            </a:r>
            <a:r>
              <a:rPr kumimoji="1" lang="en-US" altLang="ja-JP" sz="1800">
                <a:solidFill>
                  <a:sysClr val="windowText" lastClr="000000"/>
                </a:solidFill>
                <a:latin typeface="HGPｺﾞｼｯｸM" pitchFamily="50" charset="-128"/>
                <a:ea typeface="HGPｺﾞｼｯｸM" pitchFamily="50" charset="-128"/>
              </a:rPr>
              <a:t>10%</a:t>
            </a:r>
            <a:r>
              <a:rPr kumimoji="1" lang="ja-JP" altLang="en-US" sz="1100">
                <a:solidFill>
                  <a:sysClr val="windowText" lastClr="000000"/>
                </a:solidFill>
                <a:latin typeface="HGPｺﾞｼｯｸM" pitchFamily="50" charset="-128"/>
                <a:ea typeface="HGPｺﾞｼｯｸM" pitchFamily="50" charset="-128"/>
              </a:rPr>
              <a:t>割引</a:t>
            </a:r>
          </a:p>
        </xdr:txBody>
      </xdr:sp>
      <xdr:pic>
        <xdr:nvPicPr>
          <xdr:cNvPr id="10283" name="Picture 357" descr="右のページから選択">
            <a:extLst>
              <a:ext uri="{FF2B5EF4-FFF2-40B4-BE49-F238E27FC236}">
                <a16:creationId xmlns:a16="http://schemas.microsoft.com/office/drawing/2014/main" id="{00000000-0008-0000-0400-00002B280000}"/>
              </a:ext>
            </a:extLst>
          </xdr:cNvPr>
          <xdr:cNvPicPr>
            <a:picLocks noChangeAspect="1" noChangeArrowheads="1"/>
          </xdr:cNvPicPr>
        </xdr:nvPicPr>
        <xdr:blipFill>
          <a:blip xmlns:r="http://schemas.openxmlformats.org/officeDocument/2006/relationships" r:embed="rId3" r:link="rId4">
            <a:lum contrast="30000"/>
            <a:grayscl/>
            <a:extLst>
              <a:ext uri="{28A0092B-C50C-407E-A947-70E740481C1C}">
                <a14:useLocalDpi xmlns:a14="http://schemas.microsoft.com/office/drawing/2010/main" val="0"/>
              </a:ext>
            </a:extLst>
          </a:blip>
          <a:srcRect/>
          <a:stretch>
            <a:fillRect/>
          </a:stretch>
        </xdr:blipFill>
        <xdr:spPr bwMode="auto">
          <a:xfrm>
            <a:off x="630011" y="56054627"/>
            <a:ext cx="1530803"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円形吹き出し 8">
            <a:extLst>
              <a:ext uri="{FF2B5EF4-FFF2-40B4-BE49-F238E27FC236}">
                <a16:creationId xmlns:a16="http://schemas.microsoft.com/office/drawing/2014/main" id="{00000000-0008-0000-0400-000009000000}"/>
              </a:ext>
            </a:extLst>
          </xdr:cNvPr>
          <xdr:cNvSpPr/>
        </xdr:nvSpPr>
        <xdr:spPr>
          <a:xfrm>
            <a:off x="588354" y="54800247"/>
            <a:ext cx="3186865" cy="861566"/>
          </a:xfrm>
          <a:prstGeom prst="wedgeEllipseCallout">
            <a:avLst>
              <a:gd name="adj1" fmla="val -19718"/>
              <a:gd name="adj2" fmla="val 1063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2200"/>
              </a:lnSpc>
            </a:pPr>
            <a:r>
              <a:rPr kumimoji="1" lang="ja-JP" altLang="en-US" sz="1100">
                <a:solidFill>
                  <a:sysClr val="windowText" lastClr="000000"/>
                </a:solidFill>
                <a:latin typeface="HGPｺﾞｼｯｸM" pitchFamily="50" charset="-128"/>
                <a:ea typeface="HGPｺﾞｼｯｸM" pitchFamily="50" charset="-128"/>
              </a:rPr>
              <a:t>最大</a:t>
            </a:r>
            <a:r>
              <a:rPr kumimoji="1" lang="ja-JP" altLang="en-US" sz="1800">
                <a:solidFill>
                  <a:sysClr val="windowText" lastClr="000000"/>
                </a:solidFill>
                <a:latin typeface="HGPｺﾞｼｯｸM" pitchFamily="50" charset="-128"/>
                <a:ea typeface="HGPｺﾞｼｯｸM" pitchFamily="50" charset="-128"/>
              </a:rPr>
              <a:t>１</a:t>
            </a:r>
            <a:r>
              <a:rPr kumimoji="1" lang="en-US" altLang="ja-JP" sz="1800">
                <a:solidFill>
                  <a:sysClr val="windowText" lastClr="000000"/>
                </a:solidFill>
                <a:latin typeface="HGPｺﾞｼｯｸM" pitchFamily="50" charset="-128"/>
                <a:ea typeface="HGPｺﾞｼｯｸM" pitchFamily="50" charset="-128"/>
              </a:rPr>
              <a:t>08.9</a:t>
            </a:r>
            <a:r>
              <a:rPr kumimoji="1" lang="ja-JP" altLang="en-US" sz="1100">
                <a:solidFill>
                  <a:sysClr val="windowText" lastClr="000000"/>
                </a:solidFill>
                <a:latin typeface="HGPｺﾞｼｯｸM" pitchFamily="50" charset="-128"/>
                <a:ea typeface="HGPｺﾞｼｯｸM" pitchFamily="50" charset="-128"/>
              </a:rPr>
              <a:t>万円の補助金</a:t>
            </a:r>
            <a:endParaRPr kumimoji="1" lang="en-US" altLang="ja-JP" sz="1100">
              <a:solidFill>
                <a:sysClr val="windowText" lastClr="000000"/>
              </a:solidFill>
              <a:latin typeface="HGPｺﾞｼｯｸM" pitchFamily="50" charset="-128"/>
              <a:ea typeface="HGPｺﾞｼｯｸM" pitchFamily="50" charset="-128"/>
            </a:endParaRPr>
          </a:p>
          <a:p>
            <a:pPr algn="ctr">
              <a:lnSpc>
                <a:spcPts val="1200"/>
              </a:lnSpc>
            </a:pPr>
            <a:r>
              <a:rPr kumimoji="1" lang="en-US" altLang="ja-JP" sz="1100">
                <a:solidFill>
                  <a:sysClr val="windowText" lastClr="000000"/>
                </a:solidFill>
                <a:latin typeface="HGPｺﾞｼｯｸM" pitchFamily="50" charset="-128"/>
                <a:ea typeface="HGPｺﾞｼｯｸM" pitchFamily="50" charset="-128"/>
              </a:rPr>
              <a:t>※</a:t>
            </a:r>
            <a:r>
              <a:rPr kumimoji="1" lang="ja-JP" altLang="en-US" sz="1100">
                <a:solidFill>
                  <a:sysClr val="windowText" lastClr="000000"/>
                </a:solidFill>
                <a:latin typeface="HGPｺﾞｼｯｸM" pitchFamily="50" charset="-128"/>
                <a:ea typeface="HGPｺﾞｼｯｸM" pitchFamily="50" charset="-128"/>
              </a:rPr>
              <a:t>市町村によって異なります。</a:t>
            </a:r>
          </a:p>
        </xdr:txBody>
      </xdr:sp>
      <xdr:sp macro="" textlink="">
        <xdr:nvSpPr>
          <xdr:cNvPr id="17" name="円形吹き出し 16">
            <a:extLst>
              <a:ext uri="{FF2B5EF4-FFF2-40B4-BE49-F238E27FC236}">
                <a16:creationId xmlns:a16="http://schemas.microsoft.com/office/drawing/2014/main" id="{00000000-0008-0000-0400-000011000000}"/>
              </a:ext>
            </a:extLst>
          </xdr:cNvPr>
          <xdr:cNvSpPr/>
        </xdr:nvSpPr>
        <xdr:spPr>
          <a:xfrm>
            <a:off x="2942053" y="55319257"/>
            <a:ext cx="2874428" cy="788903"/>
          </a:xfrm>
          <a:prstGeom prst="wedgeEllipseCallout">
            <a:avLst>
              <a:gd name="adj1" fmla="val -75393"/>
              <a:gd name="adj2" fmla="val 62498"/>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最高</a:t>
            </a:r>
            <a:r>
              <a:rPr kumimoji="1" lang="en-US" altLang="ja-JP" sz="1800">
                <a:solidFill>
                  <a:sysClr val="windowText" lastClr="000000"/>
                </a:solidFill>
                <a:latin typeface="HGPｺﾞｼｯｸM" pitchFamily="50" charset="-128"/>
                <a:ea typeface="HGPｺﾞｼｯｸM" pitchFamily="50" charset="-128"/>
              </a:rPr>
              <a:t>1,000</a:t>
            </a:r>
            <a:r>
              <a:rPr kumimoji="1" lang="ja-JP" altLang="en-US" sz="1100">
                <a:solidFill>
                  <a:sysClr val="windowText" lastClr="000000"/>
                </a:solidFill>
                <a:latin typeface="HGPｺﾞｼｯｸM" pitchFamily="50" charset="-128"/>
                <a:ea typeface="HGPｺﾞｼｯｸM" pitchFamily="50" charset="-128"/>
              </a:rPr>
              <a:t>万円融資</a:t>
            </a:r>
          </a:p>
        </xdr:txBody>
      </xdr:sp>
    </xdr:grpSp>
    <xdr:clientData/>
  </xdr:twoCellAnchor>
  <xdr:twoCellAnchor>
    <xdr:from>
      <xdr:col>7</xdr:col>
      <xdr:colOff>152400</xdr:colOff>
      <xdr:row>150</xdr:row>
      <xdr:rowOff>333375</xdr:rowOff>
    </xdr:from>
    <xdr:to>
      <xdr:col>14</xdr:col>
      <xdr:colOff>323850</xdr:colOff>
      <xdr:row>151</xdr:row>
      <xdr:rowOff>552450</xdr:rowOff>
    </xdr:to>
    <xdr:sp macro="" textlink="">
      <xdr:nvSpPr>
        <xdr:cNvPr id="15" name="円形吹き出し 14">
          <a:extLst>
            <a:ext uri="{FF2B5EF4-FFF2-40B4-BE49-F238E27FC236}">
              <a16:creationId xmlns:a16="http://schemas.microsoft.com/office/drawing/2014/main" id="{00000000-0008-0000-0400-00000F000000}"/>
            </a:ext>
          </a:extLst>
        </xdr:cNvPr>
        <xdr:cNvSpPr/>
      </xdr:nvSpPr>
      <xdr:spPr bwMode="auto">
        <a:xfrm>
          <a:off x="2619375" y="56083200"/>
          <a:ext cx="2638425" cy="600075"/>
        </a:xfrm>
        <a:prstGeom prst="wedgeEllipseCallout">
          <a:avLst>
            <a:gd name="adj1" fmla="val -65092"/>
            <a:gd name="adj2" fmla="val 1443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固定資産税</a:t>
          </a:r>
          <a:r>
            <a:rPr kumimoji="1" lang="en-US" altLang="ja-JP" sz="1800">
              <a:solidFill>
                <a:sysClr val="windowText" lastClr="000000"/>
              </a:solidFill>
              <a:latin typeface="HGPｺﾞｼｯｸM" pitchFamily="50" charset="-128"/>
              <a:ea typeface="HGPｺﾞｼｯｸM" pitchFamily="50" charset="-128"/>
            </a:rPr>
            <a:t>1/2</a:t>
          </a:r>
          <a:r>
            <a:rPr kumimoji="1" lang="ja-JP" altLang="en-US" sz="1100">
              <a:solidFill>
                <a:sysClr val="windowText" lastClr="000000"/>
              </a:solidFill>
              <a:latin typeface="HGPｺﾞｼｯｸM" pitchFamily="50" charset="-128"/>
              <a:ea typeface="HGPｺﾞｼｯｸM" pitchFamily="50" charset="-128"/>
            </a:rPr>
            <a:t>減額</a:t>
          </a:r>
        </a:p>
      </xdr:txBody>
    </xdr:sp>
    <xdr:clientData/>
  </xdr:twoCellAnchor>
  <xdr:twoCellAnchor>
    <xdr:from>
      <xdr:col>8</xdr:col>
      <xdr:colOff>66675</xdr:colOff>
      <xdr:row>151</xdr:row>
      <xdr:rowOff>476250</xdr:rowOff>
    </xdr:from>
    <xdr:to>
      <xdr:col>15</xdr:col>
      <xdr:colOff>9525</xdr:colOff>
      <xdr:row>151</xdr:row>
      <xdr:rowOff>1152525</xdr:rowOff>
    </xdr:to>
    <xdr:sp macro="" textlink="">
      <xdr:nvSpPr>
        <xdr:cNvPr id="19" name="円形吹き出し 18">
          <a:extLst>
            <a:ext uri="{FF2B5EF4-FFF2-40B4-BE49-F238E27FC236}">
              <a16:creationId xmlns:a16="http://schemas.microsoft.com/office/drawing/2014/main" id="{00000000-0008-0000-0400-000013000000}"/>
            </a:ext>
          </a:extLst>
        </xdr:cNvPr>
        <xdr:cNvSpPr/>
      </xdr:nvSpPr>
      <xdr:spPr bwMode="auto">
        <a:xfrm>
          <a:off x="2886075" y="56607075"/>
          <a:ext cx="2409825" cy="676275"/>
        </a:xfrm>
        <a:prstGeom prst="wedgeEllipseCallout">
          <a:avLst>
            <a:gd name="adj1" fmla="val -84369"/>
            <a:gd name="adj2" fmla="val -169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800">
              <a:solidFill>
                <a:sysClr val="windowText" lastClr="000000"/>
              </a:solidFill>
              <a:latin typeface="HGPｺﾞｼｯｸM" pitchFamily="50" charset="-128"/>
              <a:ea typeface="HGPｺﾞｼｯｸM" pitchFamily="50" charset="-128"/>
            </a:rPr>
            <a:t>25</a:t>
          </a:r>
          <a:r>
            <a:rPr kumimoji="1" lang="ja-JP" altLang="en-US" sz="1050">
              <a:solidFill>
                <a:sysClr val="windowText" lastClr="000000"/>
              </a:solidFill>
              <a:latin typeface="HGPｺﾞｼｯｸM" pitchFamily="50" charset="-128"/>
              <a:ea typeface="HGPｺﾞｼｯｸM" pitchFamily="50" charset="-128"/>
            </a:rPr>
            <a:t>万円</a:t>
          </a:r>
          <a:r>
            <a:rPr kumimoji="1" lang="ja-JP" altLang="en-US" sz="1100">
              <a:solidFill>
                <a:sysClr val="windowText" lastClr="000000"/>
              </a:solidFill>
              <a:latin typeface="HGPｺﾞｼｯｸM" pitchFamily="50" charset="-128"/>
              <a:ea typeface="HGPｺﾞｼｯｸM" pitchFamily="50" charset="-128"/>
            </a:rPr>
            <a:t>の所得税控除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pref.gifu.lg.jp/shakai-kiban/kaihatsu/jishin-taisaku/11655/taishin/index_5472.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8"/>
  <sheetViews>
    <sheetView zoomScaleNormal="100" zoomScaleSheetLayoutView="100" workbookViewId="0">
      <selection activeCell="D14" sqref="D14"/>
    </sheetView>
  </sheetViews>
  <sheetFormatPr defaultColWidth="9" defaultRowHeight="13.5"/>
  <cols>
    <col min="1" max="1" width="5.5" style="48" bestFit="1" customWidth="1"/>
    <col min="2" max="2" width="4.25" style="48" customWidth="1"/>
    <col min="3" max="3" width="25.75" style="48" bestFit="1" customWidth="1"/>
    <col min="4" max="4" width="41.5" style="49" customWidth="1"/>
    <col min="5" max="16384" width="9" style="48"/>
  </cols>
  <sheetData>
    <row r="1" spans="1:7" ht="21">
      <c r="A1" s="109" t="s">
        <v>269</v>
      </c>
      <c r="D1" s="122" t="s">
        <v>326</v>
      </c>
      <c r="G1" s="47"/>
    </row>
    <row r="2" spans="1:7" ht="15" customHeight="1">
      <c r="A2" s="47"/>
      <c r="G2" s="47"/>
    </row>
    <row r="3" spans="1:7" s="70" customFormat="1" ht="32.25" customHeight="1">
      <c r="A3" s="134" t="s">
        <v>231</v>
      </c>
      <c r="B3" s="134"/>
      <c r="C3" s="134"/>
      <c r="D3" s="134"/>
    </row>
    <row r="4" spans="1:7" ht="15" customHeight="1"/>
    <row r="5" spans="1:7" ht="45.75" customHeight="1">
      <c r="A5" s="60" t="s">
        <v>141</v>
      </c>
      <c r="B5" s="57">
        <v>1</v>
      </c>
      <c r="C5" s="52" t="s">
        <v>137</v>
      </c>
      <c r="D5" s="53" t="s">
        <v>138</v>
      </c>
    </row>
    <row r="6" spans="1:7" ht="45.75" customHeight="1">
      <c r="A6" s="61" t="s">
        <v>141</v>
      </c>
      <c r="B6" s="58">
        <v>2</v>
      </c>
      <c r="C6" s="51" t="s">
        <v>139</v>
      </c>
      <c r="D6" s="54" t="s">
        <v>266</v>
      </c>
    </row>
    <row r="7" spans="1:7" ht="45.75" customHeight="1">
      <c r="A7" s="61" t="s">
        <v>141</v>
      </c>
      <c r="B7" s="58">
        <v>3</v>
      </c>
      <c r="C7" s="51" t="s">
        <v>370</v>
      </c>
      <c r="D7" s="54" t="s">
        <v>371</v>
      </c>
    </row>
    <row r="8" spans="1:7" ht="45.75" customHeight="1">
      <c r="A8" s="62" t="s">
        <v>143</v>
      </c>
      <c r="B8" s="58">
        <v>4</v>
      </c>
      <c r="C8" s="51" t="s">
        <v>140</v>
      </c>
      <c r="D8" s="54" t="s">
        <v>267</v>
      </c>
    </row>
    <row r="9" spans="1:7" ht="45.75" customHeight="1">
      <c r="A9" s="61" t="s">
        <v>141</v>
      </c>
      <c r="B9" s="58">
        <v>5</v>
      </c>
      <c r="C9" s="51" t="s">
        <v>145</v>
      </c>
      <c r="D9" s="54" t="s">
        <v>195</v>
      </c>
    </row>
    <row r="10" spans="1:7" ht="45.75" customHeight="1">
      <c r="A10" s="61" t="s">
        <v>141</v>
      </c>
      <c r="B10" s="58">
        <v>6</v>
      </c>
      <c r="C10" s="51" t="s">
        <v>144</v>
      </c>
      <c r="D10" s="54" t="s">
        <v>146</v>
      </c>
    </row>
    <row r="11" spans="1:7" ht="45.75" customHeight="1">
      <c r="A11" s="63" t="s">
        <v>141</v>
      </c>
      <c r="B11" s="59">
        <v>7</v>
      </c>
      <c r="C11" s="55" t="s">
        <v>142</v>
      </c>
      <c r="D11" s="56" t="s">
        <v>268</v>
      </c>
    </row>
    <row r="12" spans="1:7">
      <c r="D12" s="122"/>
    </row>
    <row r="18" spans="4:4">
      <c r="D18" s="48"/>
    </row>
  </sheetData>
  <mergeCells count="1">
    <mergeCell ref="A3:D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85"/>
  <sheetViews>
    <sheetView view="pageBreakPreview" zoomScaleNormal="100" zoomScaleSheetLayoutView="100" workbookViewId="0">
      <selection activeCell="L42" sqref="L42:R42"/>
    </sheetView>
  </sheetViews>
  <sheetFormatPr defaultColWidth="9" defaultRowHeight="13.5"/>
  <cols>
    <col min="1" max="32" width="4.625" style="1" customWidth="1"/>
    <col min="33" max="16384" width="9" style="1"/>
  </cols>
  <sheetData>
    <row r="1" spans="2:20" ht="21.75" customHeight="1">
      <c r="L1" s="149" t="s">
        <v>45</v>
      </c>
      <c r="M1" s="149"/>
      <c r="N1" s="149"/>
      <c r="O1" s="150"/>
      <c r="P1" s="151"/>
      <c r="Q1" s="151"/>
      <c r="R1" s="152"/>
    </row>
    <row r="2" spans="2:20" ht="21.75" customHeight="1">
      <c r="L2" s="149" t="s">
        <v>26</v>
      </c>
      <c r="M2" s="149"/>
      <c r="N2" s="149"/>
      <c r="O2" s="150"/>
      <c r="P2" s="151"/>
      <c r="Q2" s="151"/>
      <c r="R2" s="152"/>
    </row>
    <row r="3" spans="2:20" ht="21.75" customHeight="1">
      <c r="L3" s="149" t="s">
        <v>135</v>
      </c>
      <c r="M3" s="149"/>
      <c r="N3" s="149"/>
      <c r="O3" s="153"/>
      <c r="P3" s="154"/>
      <c r="Q3" s="154"/>
      <c r="R3" s="155"/>
    </row>
    <row r="10" spans="2:20" ht="28.5" customHeight="1">
      <c r="B10" s="4"/>
      <c r="C10" s="143" t="s">
        <v>25</v>
      </c>
      <c r="D10" s="143"/>
      <c r="E10" s="143"/>
      <c r="F10" s="143"/>
      <c r="G10" s="143"/>
      <c r="H10" s="143"/>
      <c r="I10" s="143"/>
      <c r="J10" s="143"/>
      <c r="K10" s="143"/>
      <c r="L10" s="143"/>
      <c r="M10" s="143"/>
      <c r="N10" s="143"/>
      <c r="O10" s="143"/>
      <c r="P10" s="143"/>
      <c r="Q10" s="4"/>
      <c r="R10" s="4"/>
      <c r="T10" s="111" t="s">
        <v>134</v>
      </c>
    </row>
    <row r="18" spans="4:15" ht="13.5" customHeight="1">
      <c r="D18" s="5"/>
      <c r="E18" s="5"/>
      <c r="G18" s="6"/>
      <c r="H18" s="145"/>
      <c r="I18" s="145"/>
      <c r="J18" s="145"/>
      <c r="K18" s="145"/>
      <c r="L18" s="145"/>
      <c r="M18" s="145"/>
      <c r="N18" s="147" t="s">
        <v>27</v>
      </c>
      <c r="O18" s="147"/>
    </row>
    <row r="19" spans="4:15" ht="13.5" customHeight="1">
      <c r="D19" s="7"/>
      <c r="E19" s="7"/>
      <c r="F19" s="8" t="s">
        <v>55</v>
      </c>
      <c r="G19" s="9"/>
      <c r="H19" s="146"/>
      <c r="I19" s="146"/>
      <c r="J19" s="146"/>
      <c r="K19" s="146"/>
      <c r="L19" s="146"/>
      <c r="M19" s="146"/>
      <c r="N19" s="148"/>
      <c r="O19" s="148"/>
    </row>
    <row r="20" spans="4:15">
      <c r="D20" s="10"/>
      <c r="E20" s="10"/>
      <c r="F20" s="10"/>
    </row>
    <row r="24" spans="4:15" ht="20.25" customHeight="1">
      <c r="D24" s="10"/>
      <c r="F24" s="11" t="s">
        <v>31</v>
      </c>
      <c r="G24" s="10"/>
      <c r="H24" s="11" t="s">
        <v>288</v>
      </c>
      <c r="I24" s="118"/>
      <c r="J24" s="11" t="s">
        <v>28</v>
      </c>
      <c r="K24" s="42"/>
      <c r="L24" s="11" t="s">
        <v>29</v>
      </c>
      <c r="M24" s="42"/>
      <c r="N24" s="11" t="s">
        <v>30</v>
      </c>
    </row>
    <row r="25" spans="4:15" ht="20.25" customHeight="1">
      <c r="D25" s="12"/>
      <c r="E25" s="12"/>
      <c r="F25" s="13" t="s">
        <v>33</v>
      </c>
      <c r="G25" s="12"/>
      <c r="H25" s="13" t="s">
        <v>288</v>
      </c>
      <c r="I25" s="119"/>
      <c r="J25" s="13" t="s">
        <v>28</v>
      </c>
      <c r="K25" s="43"/>
      <c r="L25" s="13" t="s">
        <v>29</v>
      </c>
      <c r="M25" s="43"/>
      <c r="N25" s="13" t="s">
        <v>30</v>
      </c>
      <c r="O25" s="12" t="s">
        <v>32</v>
      </c>
    </row>
    <row r="33" spans="1:18" ht="24" customHeight="1">
      <c r="G33" s="17" t="s">
        <v>34</v>
      </c>
    </row>
    <row r="34" spans="1:18" ht="30" customHeight="1">
      <c r="H34" s="141" t="s">
        <v>35</v>
      </c>
      <c r="I34" s="141"/>
      <c r="J34" s="141"/>
      <c r="K34" s="14"/>
      <c r="L34" s="142"/>
      <c r="M34" s="142"/>
      <c r="N34" s="142"/>
      <c r="O34" s="142"/>
      <c r="P34" s="142"/>
      <c r="Q34" s="14"/>
      <c r="R34" s="15"/>
    </row>
    <row r="35" spans="1:18" ht="30" customHeight="1">
      <c r="H35" s="135" t="s">
        <v>36</v>
      </c>
      <c r="I35" s="135"/>
      <c r="J35" s="135"/>
      <c r="K35" s="16"/>
      <c r="L35" s="16" t="s">
        <v>44</v>
      </c>
      <c r="M35" s="144"/>
      <c r="N35" s="144"/>
      <c r="O35" s="144"/>
      <c r="P35" s="144"/>
      <c r="Q35" s="144"/>
      <c r="R35" s="16" t="s">
        <v>43</v>
      </c>
    </row>
    <row r="36" spans="1:18" ht="24" customHeight="1">
      <c r="H36" s="17"/>
      <c r="I36" s="17"/>
      <c r="J36" s="17"/>
      <c r="K36" s="17"/>
      <c r="L36" s="17"/>
      <c r="M36" s="17"/>
      <c r="N36" s="17"/>
      <c r="O36" s="17"/>
      <c r="P36" s="17"/>
      <c r="Q36" s="17"/>
      <c r="R36" s="17"/>
    </row>
    <row r="37" spans="1:18" ht="24" customHeight="1">
      <c r="G37" s="17" t="s">
        <v>37</v>
      </c>
      <c r="H37" s="17"/>
      <c r="I37" s="17"/>
      <c r="J37" s="17"/>
      <c r="K37" s="17"/>
      <c r="L37" s="17"/>
      <c r="M37" s="17"/>
      <c r="N37" s="17"/>
      <c r="O37" s="17"/>
      <c r="P37" s="17"/>
      <c r="Q37" s="17"/>
      <c r="R37" s="17"/>
    </row>
    <row r="38" spans="1:18" ht="18" customHeight="1">
      <c r="H38" s="140" t="s">
        <v>38</v>
      </c>
      <c r="I38" s="140"/>
      <c r="J38" s="140"/>
      <c r="K38" s="18"/>
      <c r="L38" s="138"/>
      <c r="M38" s="138"/>
      <c r="N38" s="138"/>
      <c r="O38" s="138"/>
      <c r="P38" s="138"/>
      <c r="Q38" s="138"/>
      <c r="R38" s="138"/>
    </row>
    <row r="39" spans="1:18" ht="18" customHeight="1">
      <c r="H39" s="141"/>
      <c r="I39" s="141"/>
      <c r="J39" s="141"/>
      <c r="K39" s="14"/>
      <c r="L39" s="139"/>
      <c r="M39" s="139"/>
      <c r="N39" s="139"/>
      <c r="O39" s="139"/>
      <c r="P39" s="139"/>
      <c r="Q39" s="139"/>
      <c r="R39" s="139"/>
    </row>
    <row r="40" spans="1:18" ht="30" customHeight="1">
      <c r="H40" s="135" t="s">
        <v>39</v>
      </c>
      <c r="I40" s="135"/>
      <c r="J40" s="135"/>
      <c r="K40" s="16"/>
      <c r="L40" s="136"/>
      <c r="M40" s="136"/>
      <c r="N40" s="136"/>
      <c r="O40" s="136"/>
      <c r="P40" s="136"/>
      <c r="Q40" s="136"/>
      <c r="R40" s="136"/>
    </row>
    <row r="41" spans="1:18" ht="30" customHeight="1">
      <c r="H41" s="16" t="s">
        <v>40</v>
      </c>
      <c r="I41" s="16"/>
      <c r="J41" s="19"/>
      <c r="K41" s="16"/>
      <c r="L41" s="44" t="s">
        <v>42</v>
      </c>
      <c r="M41" s="44"/>
      <c r="N41" s="44"/>
      <c r="O41" s="44"/>
      <c r="P41" s="137"/>
      <c r="Q41" s="137"/>
      <c r="R41" s="44" t="s">
        <v>43</v>
      </c>
    </row>
    <row r="42" spans="1:18" ht="30" customHeight="1">
      <c r="H42" s="135" t="s">
        <v>41</v>
      </c>
      <c r="I42" s="135"/>
      <c r="J42" s="135"/>
      <c r="K42" s="16"/>
      <c r="L42" s="136"/>
      <c r="M42" s="136"/>
      <c r="N42" s="136"/>
      <c r="O42" s="136"/>
      <c r="P42" s="136"/>
      <c r="Q42" s="136"/>
      <c r="R42" s="136"/>
    </row>
    <row r="44" spans="1:18" hidden="1">
      <c r="A44" s="1" t="s">
        <v>64</v>
      </c>
    </row>
    <row r="45" spans="1:18" hidden="1">
      <c r="A45" s="1" t="s">
        <v>65</v>
      </c>
    </row>
    <row r="46" spans="1:18" hidden="1">
      <c r="A46" s="1" t="s">
        <v>66</v>
      </c>
    </row>
    <row r="47" spans="1:18" hidden="1">
      <c r="A47" s="1" t="s">
        <v>67</v>
      </c>
    </row>
    <row r="48" spans="1:18" hidden="1">
      <c r="A48" s="1" t="s">
        <v>68</v>
      </c>
    </row>
    <row r="49" spans="1:1" hidden="1">
      <c r="A49" s="1" t="s">
        <v>69</v>
      </c>
    </row>
    <row r="50" spans="1:1" hidden="1">
      <c r="A50" s="1" t="s">
        <v>70</v>
      </c>
    </row>
    <row r="51" spans="1:1" hidden="1">
      <c r="A51" s="1" t="s">
        <v>71</v>
      </c>
    </row>
    <row r="52" spans="1:1" hidden="1">
      <c r="A52" s="1" t="s">
        <v>72</v>
      </c>
    </row>
    <row r="53" spans="1:1" hidden="1">
      <c r="A53" s="1" t="s">
        <v>73</v>
      </c>
    </row>
    <row r="54" spans="1:1" hidden="1">
      <c r="A54" s="1" t="s">
        <v>74</v>
      </c>
    </row>
    <row r="55" spans="1:1" hidden="1">
      <c r="A55" s="1" t="s">
        <v>75</v>
      </c>
    </row>
    <row r="56" spans="1:1" hidden="1">
      <c r="A56" s="1" t="s">
        <v>76</v>
      </c>
    </row>
    <row r="57" spans="1:1" hidden="1">
      <c r="A57" s="1" t="s">
        <v>77</v>
      </c>
    </row>
    <row r="58" spans="1:1" hidden="1">
      <c r="A58" s="1" t="s">
        <v>78</v>
      </c>
    </row>
    <row r="59" spans="1:1" hidden="1">
      <c r="A59" s="1" t="s">
        <v>79</v>
      </c>
    </row>
    <row r="60" spans="1:1" hidden="1">
      <c r="A60" s="1" t="s">
        <v>80</v>
      </c>
    </row>
    <row r="61" spans="1:1" hidden="1">
      <c r="A61" s="1" t="s">
        <v>81</v>
      </c>
    </row>
    <row r="62" spans="1:1" hidden="1">
      <c r="A62" s="1" t="s">
        <v>82</v>
      </c>
    </row>
    <row r="63" spans="1:1" hidden="1">
      <c r="A63" s="1" t="s">
        <v>83</v>
      </c>
    </row>
    <row r="64" spans="1:1" hidden="1">
      <c r="A64" s="1" t="s">
        <v>84</v>
      </c>
    </row>
    <row r="65" spans="1:1" hidden="1">
      <c r="A65" s="1" t="s">
        <v>85</v>
      </c>
    </row>
    <row r="66" spans="1:1" hidden="1">
      <c r="A66" s="1" t="s">
        <v>86</v>
      </c>
    </row>
    <row r="67" spans="1:1" hidden="1">
      <c r="A67" s="1" t="s">
        <v>87</v>
      </c>
    </row>
    <row r="68" spans="1:1" hidden="1">
      <c r="A68" s="1" t="s">
        <v>88</v>
      </c>
    </row>
    <row r="69" spans="1:1" hidden="1">
      <c r="A69" s="1" t="s">
        <v>89</v>
      </c>
    </row>
    <row r="70" spans="1:1" hidden="1">
      <c r="A70" s="1" t="s">
        <v>90</v>
      </c>
    </row>
    <row r="71" spans="1:1" hidden="1">
      <c r="A71" s="1" t="s">
        <v>91</v>
      </c>
    </row>
    <row r="72" spans="1:1" hidden="1">
      <c r="A72" s="1" t="s">
        <v>92</v>
      </c>
    </row>
    <row r="73" spans="1:1" hidden="1">
      <c r="A73" s="1" t="s">
        <v>93</v>
      </c>
    </row>
    <row r="74" spans="1:1" hidden="1">
      <c r="A74" s="1" t="s">
        <v>94</v>
      </c>
    </row>
    <row r="75" spans="1:1" hidden="1">
      <c r="A75" s="1" t="s">
        <v>95</v>
      </c>
    </row>
    <row r="76" spans="1:1" hidden="1">
      <c r="A76" s="1" t="s">
        <v>96</v>
      </c>
    </row>
    <row r="77" spans="1:1" hidden="1">
      <c r="A77" s="1" t="s">
        <v>197</v>
      </c>
    </row>
    <row r="78" spans="1:1" hidden="1">
      <c r="A78" s="1" t="s">
        <v>97</v>
      </c>
    </row>
    <row r="79" spans="1:1" hidden="1">
      <c r="A79" s="1" t="s">
        <v>198</v>
      </c>
    </row>
    <row r="80" spans="1:1" hidden="1">
      <c r="A80" s="1" t="s">
        <v>98</v>
      </c>
    </row>
    <row r="81" spans="1:1" hidden="1">
      <c r="A81" s="1" t="s">
        <v>99</v>
      </c>
    </row>
    <row r="82" spans="1:1" hidden="1">
      <c r="A82" s="1" t="s">
        <v>199</v>
      </c>
    </row>
    <row r="83" spans="1:1" hidden="1">
      <c r="A83" s="1" t="s">
        <v>100</v>
      </c>
    </row>
    <row r="84" spans="1:1" hidden="1">
      <c r="A84" s="1" t="s">
        <v>200</v>
      </c>
    </row>
    <row r="85" spans="1:1" hidden="1">
      <c r="A85" s="1" t="s">
        <v>101</v>
      </c>
    </row>
  </sheetData>
  <mergeCells count="20">
    <mergeCell ref="L1:N1"/>
    <mergeCell ref="O1:R1"/>
    <mergeCell ref="O2:R2"/>
    <mergeCell ref="O3:R3"/>
    <mergeCell ref="L2:N2"/>
    <mergeCell ref="L3:N3"/>
    <mergeCell ref="L34:P34"/>
    <mergeCell ref="H40:J40"/>
    <mergeCell ref="H35:J35"/>
    <mergeCell ref="H34:J34"/>
    <mergeCell ref="C10:P10"/>
    <mergeCell ref="M35:Q35"/>
    <mergeCell ref="H18:M19"/>
    <mergeCell ref="N18:O19"/>
    <mergeCell ref="H42:J42"/>
    <mergeCell ref="L40:R40"/>
    <mergeCell ref="P41:Q41"/>
    <mergeCell ref="L42:R42"/>
    <mergeCell ref="L38:R39"/>
    <mergeCell ref="H38:J39"/>
  </mergeCells>
  <phoneticPr fontId="1"/>
  <dataValidations count="1">
    <dataValidation type="list" allowBlank="1" showInputMessage="1" showErrorMessage="1" sqref="O1:R1" xr:uid="{00000000-0002-0000-0100-000000000000}">
      <formula1>$A$44:$A$85</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76"/>
  <sheetViews>
    <sheetView view="pageBreakPreview" zoomScaleNormal="100" zoomScaleSheetLayoutView="100" workbookViewId="0">
      <selection activeCell="A2" sqref="A2"/>
    </sheetView>
  </sheetViews>
  <sheetFormatPr defaultRowHeight="13.5"/>
  <cols>
    <col min="1" max="1" width="88.375" customWidth="1"/>
  </cols>
  <sheetData>
    <row r="1" spans="1:2" s="66" customFormat="1" ht="43.5" customHeight="1">
      <c r="A1" s="66" t="s">
        <v>140</v>
      </c>
    </row>
    <row r="2" spans="1:2" ht="33" customHeight="1">
      <c r="A2" s="67"/>
      <c r="B2" s="110" t="s">
        <v>193</v>
      </c>
    </row>
    <row r="3" spans="1:2" ht="33" customHeight="1">
      <c r="A3" s="68"/>
      <c r="B3" s="110" t="s">
        <v>194</v>
      </c>
    </row>
    <row r="4" spans="1:2" ht="33" customHeight="1">
      <c r="A4" s="68"/>
    </row>
    <row r="5" spans="1:2" ht="33" customHeight="1">
      <c r="A5" s="68"/>
    </row>
    <row r="6" spans="1:2" ht="33" customHeight="1">
      <c r="A6" s="68"/>
    </row>
    <row r="7" spans="1:2" ht="33" customHeight="1">
      <c r="A7" s="68"/>
    </row>
    <row r="8" spans="1:2" ht="33" customHeight="1">
      <c r="A8" s="68"/>
    </row>
    <row r="9" spans="1:2" ht="33" customHeight="1">
      <c r="A9" s="68"/>
    </row>
    <row r="10" spans="1:2" ht="33" customHeight="1">
      <c r="A10" s="68"/>
    </row>
    <row r="11" spans="1:2" ht="33" customHeight="1">
      <c r="A11" s="68"/>
    </row>
    <row r="12" spans="1:2" ht="33" customHeight="1">
      <c r="A12" s="68"/>
    </row>
    <row r="13" spans="1:2" ht="33" customHeight="1">
      <c r="A13" s="68"/>
    </row>
    <row r="14" spans="1:2" ht="33" customHeight="1">
      <c r="A14" s="68"/>
    </row>
    <row r="15" spans="1:2" ht="33" customHeight="1">
      <c r="A15" s="68"/>
    </row>
    <row r="16" spans="1:2" ht="33" customHeight="1">
      <c r="A16" s="68"/>
    </row>
    <row r="17" spans="1:1" ht="33" customHeight="1">
      <c r="A17" s="68"/>
    </row>
    <row r="18" spans="1:1" ht="33" customHeight="1">
      <c r="A18" s="68"/>
    </row>
    <row r="19" spans="1:1" ht="33" customHeight="1">
      <c r="A19" s="68"/>
    </row>
    <row r="20" spans="1:1" ht="33" customHeight="1">
      <c r="A20" s="68"/>
    </row>
    <row r="21" spans="1:1" ht="33" customHeight="1">
      <c r="A21" s="68"/>
    </row>
    <row r="22" spans="1:1" ht="33" customHeight="1">
      <c r="A22" s="68"/>
    </row>
    <row r="23" spans="1:1" ht="33" customHeight="1">
      <c r="A23" s="68"/>
    </row>
    <row r="24" spans="1:1" ht="33" customHeight="1">
      <c r="A24" s="69"/>
    </row>
    <row r="27" spans="1:1" ht="12.75" customHeight="1">
      <c r="A27" s="64" t="s">
        <v>176</v>
      </c>
    </row>
    <row r="28" spans="1:1" ht="12.75" customHeight="1">
      <c r="A28" s="64" t="s">
        <v>177</v>
      </c>
    </row>
    <row r="29" spans="1:1" ht="12.75" customHeight="1">
      <c r="A29" s="65" t="s">
        <v>178</v>
      </c>
    </row>
    <row r="30" spans="1:1" ht="12.75" customHeight="1">
      <c r="A30" s="65" t="s">
        <v>192</v>
      </c>
    </row>
    <row r="31" spans="1:1" ht="12.75" customHeight="1">
      <c r="A31" s="64" t="s">
        <v>179</v>
      </c>
    </row>
    <row r="32" spans="1:1" ht="12.75" customHeight="1">
      <c r="A32" s="65" t="s">
        <v>180</v>
      </c>
    </row>
    <row r="33" spans="1:1" ht="12.75" customHeight="1">
      <c r="A33" s="65" t="s">
        <v>181</v>
      </c>
    </row>
    <row r="34" spans="1:1" ht="12.75" customHeight="1">
      <c r="A34" s="64" t="s">
        <v>182</v>
      </c>
    </row>
    <row r="35" spans="1:1" ht="12.75" customHeight="1">
      <c r="A35" s="65" t="s">
        <v>183</v>
      </c>
    </row>
    <row r="36" spans="1:1" ht="12.75" customHeight="1">
      <c r="A36" s="65" t="s">
        <v>184</v>
      </c>
    </row>
    <row r="37" spans="1:1" ht="12.75" customHeight="1">
      <c r="A37" s="65" t="s">
        <v>185</v>
      </c>
    </row>
    <row r="38" spans="1:1" ht="12.75" customHeight="1">
      <c r="A38" s="65" t="s">
        <v>186</v>
      </c>
    </row>
    <row r="39" spans="1:1" ht="12.75" customHeight="1">
      <c r="A39" s="65" t="s">
        <v>187</v>
      </c>
    </row>
    <row r="40" spans="1:1" ht="12.75" customHeight="1">
      <c r="A40" s="65" t="s">
        <v>188</v>
      </c>
    </row>
    <row r="41" spans="1:1" ht="12.75" customHeight="1">
      <c r="A41" s="65"/>
    </row>
    <row r="42" spans="1:1" ht="12.75" customHeight="1">
      <c r="A42" s="64" t="s">
        <v>189</v>
      </c>
    </row>
    <row r="43" spans="1:1" ht="12.75" customHeight="1">
      <c r="A43" s="65" t="s">
        <v>190</v>
      </c>
    </row>
    <row r="44" spans="1:1" ht="12.75" customHeight="1">
      <c r="A44" s="65" t="s">
        <v>191</v>
      </c>
    </row>
    <row r="45" spans="1:1" ht="12.75" customHeight="1">
      <c r="A45" s="65" t="s">
        <v>147</v>
      </c>
    </row>
    <row r="46" spans="1:1" ht="12.75" customHeight="1">
      <c r="A46" s="65" t="s">
        <v>148</v>
      </c>
    </row>
    <row r="47" spans="1:1" ht="12.75" customHeight="1">
      <c r="A47" s="65" t="s">
        <v>149</v>
      </c>
    </row>
    <row r="48" spans="1:1" ht="12.75" customHeight="1">
      <c r="A48" s="65" t="s">
        <v>150</v>
      </c>
    </row>
    <row r="49" spans="1:1" ht="12.75" customHeight="1">
      <c r="A49" s="65" t="s">
        <v>151</v>
      </c>
    </row>
    <row r="50" spans="1:1" ht="12.75" customHeight="1">
      <c r="A50" s="65" t="s">
        <v>152</v>
      </c>
    </row>
    <row r="51" spans="1:1" ht="12.75" customHeight="1">
      <c r="A51" s="65"/>
    </row>
    <row r="52" spans="1:1" ht="12.75" customHeight="1">
      <c r="A52" s="64" t="s">
        <v>153</v>
      </c>
    </row>
    <row r="53" spans="1:1" ht="12.75" customHeight="1">
      <c r="A53" s="65" t="s">
        <v>154</v>
      </c>
    </row>
    <row r="54" spans="1:1" ht="12.75" customHeight="1">
      <c r="A54" s="65" t="s">
        <v>155</v>
      </c>
    </row>
    <row r="55" spans="1:1" ht="12.75" customHeight="1">
      <c r="A55" s="65" t="s">
        <v>156</v>
      </c>
    </row>
    <row r="56" spans="1:1" ht="12.75" customHeight="1">
      <c r="A56" s="65" t="s">
        <v>157</v>
      </c>
    </row>
    <row r="57" spans="1:1" ht="12.75" customHeight="1">
      <c r="A57" s="65" t="s">
        <v>158</v>
      </c>
    </row>
    <row r="58" spans="1:1" ht="12.75" customHeight="1">
      <c r="A58" s="65" t="s">
        <v>159</v>
      </c>
    </row>
    <row r="59" spans="1:1" ht="12.75" customHeight="1">
      <c r="A59" s="65"/>
    </row>
    <row r="60" spans="1:1" ht="12.75" customHeight="1">
      <c r="A60" s="64" t="s">
        <v>160</v>
      </c>
    </row>
    <row r="61" spans="1:1" ht="12.75" customHeight="1">
      <c r="A61" s="65" t="s">
        <v>161</v>
      </c>
    </row>
    <row r="62" spans="1:1" ht="12.75" customHeight="1">
      <c r="A62" s="65" t="s">
        <v>162</v>
      </c>
    </row>
    <row r="63" spans="1:1" ht="12.75" customHeight="1">
      <c r="A63" s="65" t="s">
        <v>163</v>
      </c>
    </row>
    <row r="64" spans="1:1" ht="12.75" customHeight="1">
      <c r="A64" s="65" t="s">
        <v>164</v>
      </c>
    </row>
    <row r="65" spans="1:1" ht="12.75" customHeight="1">
      <c r="A65" s="65" t="s">
        <v>165</v>
      </c>
    </row>
    <row r="66" spans="1:1" ht="12.75" customHeight="1">
      <c r="A66" s="65" t="s">
        <v>166</v>
      </c>
    </row>
    <row r="67" spans="1:1" ht="12.75" customHeight="1">
      <c r="A67" s="65" t="s">
        <v>167</v>
      </c>
    </row>
    <row r="68" spans="1:1" ht="12.75" customHeight="1">
      <c r="A68" s="65" t="s">
        <v>168</v>
      </c>
    </row>
    <row r="69" spans="1:1" ht="12.75" customHeight="1">
      <c r="A69" s="65" t="s">
        <v>169</v>
      </c>
    </row>
    <row r="70" spans="1:1" ht="12.75" customHeight="1">
      <c r="A70" s="65" t="s">
        <v>170</v>
      </c>
    </row>
    <row r="71" spans="1:1" ht="12.75" customHeight="1">
      <c r="A71" s="65"/>
    </row>
    <row r="72" spans="1:1" ht="12.75" customHeight="1">
      <c r="A72" s="64" t="s">
        <v>171</v>
      </c>
    </row>
    <row r="73" spans="1:1" ht="12.75" customHeight="1">
      <c r="A73" s="65" t="s">
        <v>172</v>
      </c>
    </row>
    <row r="74" spans="1:1" ht="12.75" customHeight="1">
      <c r="A74" s="65" t="s">
        <v>173</v>
      </c>
    </row>
    <row r="75" spans="1:1" ht="12.75" customHeight="1">
      <c r="A75" s="65" t="s">
        <v>174</v>
      </c>
    </row>
    <row r="76" spans="1:1" ht="12.75" customHeight="1">
      <c r="A76" s="65" t="s">
        <v>175</v>
      </c>
    </row>
  </sheetData>
  <phoneticPr fontId="1"/>
  <dataValidations count="1">
    <dataValidation type="list" allowBlank="1" showInputMessage="1" sqref="A2:A24" xr:uid="{00000000-0002-0000-0200-000000000000}">
      <formula1>$A$26:$A$76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2"/>
  <sheetViews>
    <sheetView view="pageBreakPreview" zoomScale="70" zoomScaleNormal="25" zoomScaleSheetLayoutView="70" workbookViewId="0">
      <selection activeCell="A2" sqref="A2:A4"/>
    </sheetView>
  </sheetViews>
  <sheetFormatPr defaultColWidth="9" defaultRowHeight="13.5"/>
  <cols>
    <col min="1" max="16384" width="9" style="45"/>
  </cols>
  <sheetData>
    <row r="1" spans="1:1" ht="18.75">
      <c r="A1" s="46" t="s">
        <v>136</v>
      </c>
    </row>
    <row r="2" spans="1:1" ht="14.25">
      <c r="A2" s="113"/>
    </row>
  </sheetData>
  <phoneticPr fontId="1"/>
  <pageMargins left="0.98425196850393704" right="0.3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195"/>
  <sheetViews>
    <sheetView showZeros="0" view="pageBreakPreview" zoomScaleNormal="100" zoomScaleSheetLayoutView="100" workbookViewId="0">
      <selection activeCell="L166" sqref="L166"/>
    </sheetView>
  </sheetViews>
  <sheetFormatPr defaultColWidth="9" defaultRowHeight="13.5"/>
  <cols>
    <col min="1" max="32" width="4.625" style="1" customWidth="1"/>
    <col min="33" max="16384" width="9" style="1"/>
  </cols>
  <sheetData>
    <row r="1" spans="1:18">
      <c r="L1" s="2"/>
      <c r="M1" s="2"/>
      <c r="N1" s="2"/>
      <c r="O1" s="3"/>
      <c r="P1" s="3"/>
      <c r="Q1" s="3"/>
      <c r="R1" s="3"/>
    </row>
    <row r="4" spans="1:18" ht="192" customHeight="1">
      <c r="A4" s="156" t="s">
        <v>46</v>
      </c>
      <c r="B4" s="156"/>
      <c r="C4" s="156"/>
      <c r="D4" s="156"/>
      <c r="E4" s="156"/>
      <c r="F4" s="156"/>
      <c r="G4" s="156"/>
      <c r="H4" s="156"/>
      <c r="I4" s="156"/>
      <c r="J4" s="156"/>
      <c r="K4" s="156"/>
      <c r="L4" s="156"/>
      <c r="M4" s="156"/>
      <c r="N4" s="156"/>
      <c r="O4" s="156"/>
      <c r="P4" s="156"/>
      <c r="Q4" s="156"/>
      <c r="R4" s="156"/>
    </row>
    <row r="5" spans="1:18" ht="24">
      <c r="A5" s="34"/>
      <c r="B5" s="164" t="s">
        <v>201</v>
      </c>
      <c r="C5" s="164"/>
      <c r="D5" s="164"/>
      <c r="E5" s="164"/>
      <c r="F5" s="164"/>
      <c r="G5" s="164"/>
      <c r="H5" s="164"/>
      <c r="I5" s="164"/>
      <c r="J5" s="164"/>
      <c r="K5" s="164"/>
      <c r="L5" s="164"/>
      <c r="M5" s="164"/>
      <c r="N5" s="164"/>
      <c r="O5" s="164"/>
      <c r="P5" s="164"/>
      <c r="Q5" s="164"/>
      <c r="R5" s="34"/>
    </row>
    <row r="6" spans="1:18">
      <c r="A6" s="34"/>
      <c r="B6" s="34"/>
      <c r="C6" s="34"/>
      <c r="D6" s="34"/>
      <c r="E6" s="34"/>
      <c r="F6" s="34"/>
      <c r="G6" s="34"/>
      <c r="H6" s="34"/>
      <c r="I6" s="34"/>
      <c r="J6" s="34"/>
      <c r="K6" s="34"/>
      <c r="L6" s="34"/>
      <c r="M6" s="34"/>
      <c r="N6" s="34"/>
      <c r="O6" s="80"/>
      <c r="P6" s="34"/>
      <c r="Q6" s="34"/>
      <c r="R6" s="34"/>
    </row>
    <row r="7" spans="1:18">
      <c r="A7" s="34"/>
      <c r="B7" s="34"/>
      <c r="C7" s="34"/>
      <c r="D7" s="34"/>
      <c r="E7" s="34"/>
      <c r="F7" s="34"/>
      <c r="G7" s="34"/>
      <c r="H7" s="34"/>
      <c r="I7" s="34"/>
      <c r="J7" s="34"/>
      <c r="K7" s="34"/>
      <c r="L7" s="34"/>
      <c r="M7" s="34"/>
      <c r="N7" s="34"/>
      <c r="O7" s="34"/>
      <c r="P7" s="34"/>
      <c r="Q7" s="34"/>
      <c r="R7" s="34"/>
    </row>
    <row r="8" spans="1:18">
      <c r="A8" s="34"/>
      <c r="B8" s="34"/>
      <c r="C8" s="34"/>
      <c r="D8" s="34"/>
      <c r="E8" s="34"/>
      <c r="F8" s="34"/>
      <c r="G8" s="34"/>
      <c r="H8" s="34"/>
      <c r="I8" s="34"/>
      <c r="J8" s="34"/>
      <c r="K8" s="34"/>
      <c r="L8" s="34"/>
      <c r="M8" s="34"/>
      <c r="N8" s="34"/>
      <c r="O8" s="34"/>
      <c r="P8" s="34"/>
      <c r="Q8" s="34"/>
      <c r="R8" s="34"/>
    </row>
    <row r="9" spans="1:18">
      <c r="A9" s="34"/>
      <c r="B9" s="34"/>
      <c r="C9" s="34"/>
      <c r="D9" s="34"/>
      <c r="E9" s="34"/>
      <c r="F9" s="34"/>
      <c r="G9" s="34"/>
      <c r="H9" s="34"/>
      <c r="I9" s="34"/>
      <c r="J9" s="34"/>
      <c r="K9" s="34"/>
      <c r="L9" s="34"/>
      <c r="M9" s="34"/>
      <c r="N9" s="34"/>
      <c r="O9" s="34"/>
      <c r="P9" s="34"/>
      <c r="Q9" s="34"/>
      <c r="R9" s="34"/>
    </row>
    <row r="10" spans="1:18">
      <c r="A10" s="34"/>
      <c r="B10" s="34"/>
      <c r="C10" s="34"/>
      <c r="D10" s="34"/>
      <c r="E10" s="34"/>
      <c r="F10" s="34"/>
      <c r="G10" s="34"/>
      <c r="H10" s="34"/>
      <c r="I10" s="34"/>
      <c r="J10" s="34"/>
      <c r="K10" s="34"/>
      <c r="L10" s="34"/>
      <c r="M10" s="34"/>
      <c r="N10" s="34"/>
      <c r="O10" s="34"/>
      <c r="P10" s="34"/>
      <c r="Q10" s="34"/>
      <c r="R10" s="34"/>
    </row>
    <row r="11" spans="1:18">
      <c r="A11" s="34"/>
      <c r="B11" s="34"/>
      <c r="C11" s="34"/>
      <c r="D11" s="34"/>
      <c r="E11" s="34"/>
      <c r="F11" s="34"/>
      <c r="G11" s="34"/>
      <c r="H11" s="34"/>
      <c r="I11" s="34"/>
      <c r="J11" s="34"/>
      <c r="K11" s="34"/>
      <c r="L11" s="34"/>
      <c r="M11" s="34"/>
      <c r="N11" s="34"/>
      <c r="O11" s="34"/>
      <c r="P11" s="34"/>
      <c r="Q11" s="34"/>
      <c r="R11" s="34"/>
    </row>
    <row r="12" spans="1:18" ht="13.5" customHeight="1">
      <c r="A12" s="34"/>
      <c r="B12" s="34"/>
      <c r="C12" s="34"/>
      <c r="D12" s="84"/>
      <c r="E12" s="84"/>
      <c r="F12" s="34"/>
      <c r="G12" s="85"/>
      <c r="H12" s="165">
        <f>結果報告書表紙!H18</f>
        <v>0</v>
      </c>
      <c r="I12" s="165"/>
      <c r="J12" s="165"/>
      <c r="K12" s="165"/>
      <c r="L12" s="165"/>
      <c r="M12" s="165"/>
      <c r="N12" s="172" t="s">
        <v>27</v>
      </c>
      <c r="O12" s="172"/>
      <c r="P12" s="34"/>
      <c r="Q12" s="34"/>
      <c r="R12" s="34"/>
    </row>
    <row r="13" spans="1:18" ht="13.5" customHeight="1">
      <c r="A13" s="34"/>
      <c r="B13" s="34"/>
      <c r="C13" s="34"/>
      <c r="D13" s="86"/>
      <c r="E13" s="86"/>
      <c r="F13" s="87" t="s">
        <v>55</v>
      </c>
      <c r="G13" s="88"/>
      <c r="H13" s="166"/>
      <c r="I13" s="166"/>
      <c r="J13" s="166"/>
      <c r="K13" s="166"/>
      <c r="L13" s="166"/>
      <c r="M13" s="166"/>
      <c r="N13" s="173"/>
      <c r="O13" s="173"/>
      <c r="P13" s="34"/>
      <c r="Q13" s="34"/>
      <c r="R13" s="34"/>
    </row>
    <row r="14" spans="1:18">
      <c r="A14" s="34"/>
      <c r="B14" s="34"/>
      <c r="C14" s="34"/>
      <c r="D14" s="36"/>
      <c r="E14" s="36"/>
      <c r="F14" s="36"/>
      <c r="G14" s="34"/>
      <c r="H14" s="34"/>
      <c r="I14" s="34"/>
      <c r="J14" s="34"/>
      <c r="K14" s="34"/>
      <c r="L14" s="34"/>
      <c r="M14" s="34"/>
      <c r="N14" s="34"/>
      <c r="O14" s="34"/>
      <c r="P14" s="34"/>
      <c r="Q14" s="34"/>
      <c r="R14" s="34"/>
    </row>
    <row r="15" spans="1:18">
      <c r="A15" s="34"/>
      <c r="B15" s="34"/>
      <c r="C15" s="34"/>
      <c r="D15" s="34"/>
      <c r="E15" s="34"/>
      <c r="F15" s="34"/>
      <c r="G15" s="34"/>
      <c r="H15" s="34"/>
      <c r="I15" s="34"/>
      <c r="J15" s="34"/>
      <c r="K15" s="34"/>
      <c r="L15" s="34"/>
      <c r="M15" s="34"/>
      <c r="N15" s="34"/>
      <c r="O15" s="34"/>
      <c r="P15" s="34"/>
      <c r="Q15" s="34"/>
      <c r="R15" s="34"/>
    </row>
    <row r="16" spans="1:18">
      <c r="A16" s="34"/>
      <c r="B16" s="34"/>
      <c r="C16" s="34"/>
      <c r="D16" s="34"/>
      <c r="E16" s="34"/>
      <c r="F16" s="34"/>
      <c r="G16" s="34"/>
      <c r="H16" s="34"/>
      <c r="I16" s="34"/>
      <c r="J16" s="34"/>
      <c r="K16" s="34"/>
      <c r="L16" s="34"/>
      <c r="M16" s="34"/>
      <c r="N16" s="34"/>
      <c r="O16" s="34"/>
      <c r="P16" s="34"/>
      <c r="Q16" s="34"/>
      <c r="R16" s="34"/>
    </row>
    <row r="17" spans="1:27">
      <c r="A17" s="34"/>
      <c r="B17" s="34"/>
      <c r="C17" s="34"/>
      <c r="D17" s="34"/>
      <c r="E17" s="34"/>
      <c r="F17" s="34"/>
      <c r="G17" s="34"/>
      <c r="H17" s="34"/>
      <c r="I17" s="34"/>
      <c r="J17" s="34"/>
      <c r="K17" s="34"/>
      <c r="L17" s="34"/>
      <c r="M17" s="34"/>
      <c r="N17" s="34"/>
      <c r="O17" s="34"/>
      <c r="P17" s="34"/>
      <c r="Q17" s="34"/>
      <c r="R17" s="34"/>
    </row>
    <row r="18" spans="1:27" ht="20.25" customHeight="1">
      <c r="A18" s="34"/>
      <c r="B18" s="34"/>
      <c r="C18" s="34"/>
      <c r="D18" s="89"/>
      <c r="E18" s="86"/>
      <c r="F18" s="87" t="s">
        <v>31</v>
      </c>
      <c r="G18" s="89"/>
      <c r="H18" s="120" t="str">
        <f>結果報告書表紙!H24</f>
        <v>令和</v>
      </c>
      <c r="I18" s="120">
        <f>結果報告書表紙!I24</f>
        <v>0</v>
      </c>
      <c r="J18" s="87" t="s">
        <v>28</v>
      </c>
      <c r="K18" s="90">
        <f>結果報告書表紙!K24</f>
        <v>0</v>
      </c>
      <c r="L18" s="87" t="s">
        <v>29</v>
      </c>
      <c r="M18" s="90">
        <f>結果報告書表紙!M24</f>
        <v>0</v>
      </c>
      <c r="N18" s="87" t="s">
        <v>30</v>
      </c>
      <c r="O18" s="86"/>
      <c r="P18" s="34"/>
      <c r="Q18" s="34"/>
      <c r="R18" s="34"/>
    </row>
    <row r="19" spans="1:27" ht="20.25" customHeight="1">
      <c r="A19" s="34"/>
      <c r="B19" s="34"/>
      <c r="C19" s="34"/>
      <c r="D19" s="84"/>
      <c r="E19" s="84"/>
      <c r="F19" s="91" t="s">
        <v>33</v>
      </c>
      <c r="G19" s="84"/>
      <c r="H19" s="121" t="str">
        <f>結果報告書表紙!H25</f>
        <v>令和</v>
      </c>
      <c r="I19" s="121">
        <f>結果報告書表紙!I25</f>
        <v>0</v>
      </c>
      <c r="J19" s="91" t="s">
        <v>28</v>
      </c>
      <c r="K19" s="81">
        <f>結果報告書表紙!K25</f>
        <v>0</v>
      </c>
      <c r="L19" s="91" t="s">
        <v>29</v>
      </c>
      <c r="M19" s="81">
        <f>結果報告書表紙!M25</f>
        <v>0</v>
      </c>
      <c r="N19" s="91" t="s">
        <v>30</v>
      </c>
      <c r="O19" s="84" t="s">
        <v>32</v>
      </c>
      <c r="P19" s="34"/>
      <c r="Q19" s="34"/>
      <c r="R19" s="34"/>
    </row>
    <row r="20" spans="1:27">
      <c r="A20" s="34"/>
      <c r="B20" s="34"/>
      <c r="C20" s="34"/>
      <c r="D20" s="34"/>
      <c r="E20" s="34"/>
      <c r="F20" s="34"/>
      <c r="G20" s="34"/>
      <c r="H20" s="34"/>
      <c r="I20" s="34"/>
      <c r="J20" s="34"/>
      <c r="K20" s="34"/>
      <c r="L20" s="34"/>
      <c r="M20" s="34"/>
      <c r="N20" s="34"/>
      <c r="O20" s="34"/>
      <c r="P20" s="34"/>
      <c r="Q20" s="34"/>
      <c r="R20" s="34"/>
    </row>
    <row r="21" spans="1:27">
      <c r="A21" s="34"/>
      <c r="B21" s="34"/>
      <c r="C21" s="34"/>
      <c r="D21" s="34"/>
      <c r="E21" s="34"/>
      <c r="F21" s="34"/>
      <c r="G21" s="34"/>
      <c r="H21" s="34"/>
      <c r="I21" s="34"/>
      <c r="J21" s="34"/>
      <c r="K21" s="34"/>
      <c r="L21" s="34"/>
      <c r="M21" s="34"/>
      <c r="N21" s="34"/>
      <c r="O21" s="34"/>
      <c r="P21" s="34"/>
      <c r="Q21" s="34"/>
      <c r="R21" s="34"/>
    </row>
    <row r="22" spans="1:27">
      <c r="A22" s="34"/>
      <c r="B22" s="34"/>
      <c r="C22" s="34"/>
      <c r="D22" s="34"/>
      <c r="E22" s="34"/>
      <c r="F22" s="34"/>
      <c r="G22" s="34"/>
      <c r="H22" s="34"/>
      <c r="I22" s="34"/>
      <c r="J22" s="34"/>
      <c r="K22" s="34"/>
      <c r="L22" s="34"/>
      <c r="M22" s="34"/>
      <c r="N22" s="34"/>
      <c r="O22" s="34"/>
      <c r="P22" s="34"/>
      <c r="Q22" s="34"/>
      <c r="R22" s="34"/>
    </row>
    <row r="23" spans="1:27" ht="24" customHeight="1">
      <c r="A23" s="34"/>
      <c r="B23" s="34"/>
      <c r="C23" s="34"/>
      <c r="D23" s="34"/>
      <c r="E23" s="34"/>
      <c r="F23" s="34"/>
      <c r="G23" s="92" t="s">
        <v>213</v>
      </c>
      <c r="H23" s="34"/>
      <c r="I23" s="34"/>
      <c r="J23" s="34"/>
      <c r="K23" s="34"/>
      <c r="L23" s="34"/>
      <c r="M23" s="34"/>
      <c r="N23" s="34"/>
      <c r="O23" s="34"/>
      <c r="P23" s="34"/>
      <c r="Q23" s="34"/>
      <c r="R23" s="34"/>
    </row>
    <row r="24" spans="1:27" ht="30" customHeight="1">
      <c r="A24" s="34"/>
      <c r="B24" s="34"/>
      <c r="C24" s="34"/>
      <c r="D24" s="34"/>
      <c r="E24" s="34"/>
      <c r="F24" s="34"/>
      <c r="G24" s="34"/>
      <c r="H24" s="161" t="s">
        <v>35</v>
      </c>
      <c r="I24" s="161"/>
      <c r="J24" s="161"/>
      <c r="K24" s="93"/>
      <c r="L24" s="162">
        <f>結果報告書表紙!L34</f>
        <v>0</v>
      </c>
      <c r="M24" s="162"/>
      <c r="N24" s="162"/>
      <c r="O24" s="162"/>
      <c r="P24" s="162"/>
      <c r="Q24" s="93"/>
      <c r="R24" s="94"/>
    </row>
    <row r="25" spans="1:27" ht="30" customHeight="1">
      <c r="A25" s="34"/>
      <c r="B25" s="34"/>
      <c r="C25" s="34"/>
      <c r="D25" s="34"/>
      <c r="E25" s="34"/>
      <c r="F25" s="34"/>
      <c r="G25" s="34"/>
      <c r="H25" s="175" t="s">
        <v>36</v>
      </c>
      <c r="I25" s="175"/>
      <c r="J25" s="175"/>
      <c r="K25" s="95"/>
      <c r="L25" s="95" t="s">
        <v>44</v>
      </c>
      <c r="M25" s="176">
        <f>結果報告書表紙!M35</f>
        <v>0</v>
      </c>
      <c r="N25" s="176"/>
      <c r="O25" s="176"/>
      <c r="P25" s="176"/>
      <c r="Q25" s="176"/>
      <c r="R25" s="95" t="s">
        <v>43</v>
      </c>
    </row>
    <row r="26" spans="1:27" ht="24" customHeight="1">
      <c r="A26" s="34"/>
      <c r="B26" s="34"/>
      <c r="C26" s="34"/>
      <c r="D26" s="34"/>
      <c r="E26" s="34"/>
      <c r="F26" s="34"/>
      <c r="G26" s="34"/>
      <c r="H26" s="92"/>
      <c r="I26" s="92"/>
      <c r="J26" s="92"/>
      <c r="K26" s="92"/>
      <c r="L26" s="92"/>
      <c r="M26" s="92"/>
      <c r="N26" s="92"/>
      <c r="O26" s="92"/>
      <c r="P26" s="92"/>
      <c r="Q26" s="92"/>
      <c r="R26" s="92"/>
    </row>
    <row r="27" spans="1:27" ht="24" customHeight="1">
      <c r="A27" s="34"/>
      <c r="B27" s="34"/>
      <c r="C27" s="34"/>
      <c r="D27" s="34"/>
      <c r="E27" s="34"/>
      <c r="F27" s="34"/>
      <c r="G27" s="92" t="s">
        <v>130</v>
      </c>
      <c r="H27" s="92"/>
      <c r="I27" s="92"/>
      <c r="J27" s="92"/>
      <c r="K27" s="92"/>
      <c r="L27" s="92"/>
      <c r="M27" s="92"/>
      <c r="N27" s="92"/>
      <c r="O27" s="92"/>
      <c r="P27" s="92"/>
      <c r="Q27" s="92"/>
      <c r="R27" s="92"/>
    </row>
    <row r="28" spans="1:27" ht="30" customHeight="1">
      <c r="A28" s="34"/>
      <c r="B28" s="34"/>
      <c r="C28" s="34"/>
      <c r="D28" s="34"/>
      <c r="E28" s="34"/>
      <c r="F28" s="34"/>
      <c r="G28" s="34"/>
      <c r="H28" s="167" t="str">
        <f>IF(結果報告書表紙!$O$1="","",VLOOKUP(結果報告書表紙!$O$1,補強ｱﾄﾞﾊﾞｲｽ!$B$154:$D$195,2,FALSE))</f>
        <v/>
      </c>
      <c r="I28" s="167"/>
      <c r="J28" s="167"/>
      <c r="K28" s="167"/>
      <c r="L28" s="167"/>
      <c r="M28" s="167"/>
      <c r="N28" s="167"/>
      <c r="O28" s="167"/>
      <c r="P28" s="167"/>
      <c r="Q28" s="167"/>
      <c r="R28" s="167"/>
    </row>
    <row r="29" spans="1:27" ht="30" customHeight="1">
      <c r="A29" s="34"/>
      <c r="B29" s="34"/>
      <c r="C29" s="34"/>
      <c r="D29" s="34"/>
      <c r="E29" s="34"/>
      <c r="F29" s="34"/>
      <c r="G29" s="34"/>
      <c r="H29" s="96"/>
      <c r="I29" s="96"/>
      <c r="J29" s="96"/>
      <c r="K29" s="96"/>
      <c r="L29" s="96" t="s">
        <v>133</v>
      </c>
      <c r="M29" s="178" t="str">
        <f>IF(結果報告書表紙!$O$1="","",VLOOKUP(結果報告書表紙!$O$1,補強ｱﾄﾞﾊﾞｲｽ!$B$154:$D$195,3,FALSE))</f>
        <v/>
      </c>
      <c r="N29" s="178"/>
      <c r="O29" s="178"/>
      <c r="P29" s="178"/>
      <c r="Q29" s="178"/>
      <c r="R29" s="178"/>
      <c r="S29" s="71"/>
      <c r="T29" s="71"/>
      <c r="U29" s="71"/>
      <c r="V29" s="71"/>
      <c r="W29" s="71"/>
      <c r="X29" s="71"/>
      <c r="Y29" s="71"/>
      <c r="Z29" s="71"/>
      <c r="AA29" s="71"/>
    </row>
    <row r="30" spans="1:27" ht="30" customHeight="1">
      <c r="A30" s="34"/>
      <c r="B30" s="34"/>
      <c r="C30" s="34"/>
      <c r="D30" s="34"/>
      <c r="E30" s="34"/>
      <c r="F30" s="34"/>
      <c r="G30" s="34"/>
      <c r="H30" s="168" t="s">
        <v>132</v>
      </c>
      <c r="I30" s="168"/>
      <c r="J30" s="168"/>
      <c r="K30" s="168"/>
      <c r="L30" s="168"/>
      <c r="M30" s="168"/>
      <c r="N30" s="168"/>
      <c r="O30" s="168"/>
      <c r="P30" s="168"/>
      <c r="Q30" s="168"/>
      <c r="R30" s="168"/>
    </row>
    <row r="31" spans="1:27" ht="30" customHeight="1">
      <c r="A31" s="34"/>
      <c r="B31" s="34"/>
      <c r="C31" s="34"/>
      <c r="D31" s="34"/>
      <c r="E31" s="34"/>
      <c r="F31" s="34"/>
      <c r="G31" s="34"/>
      <c r="H31" s="96"/>
      <c r="I31" s="96"/>
      <c r="J31" s="96"/>
      <c r="K31" s="96"/>
      <c r="L31" s="96" t="s">
        <v>133</v>
      </c>
      <c r="M31" s="112" t="s">
        <v>353</v>
      </c>
      <c r="N31" s="97"/>
      <c r="O31" s="97"/>
      <c r="P31" s="97"/>
      <c r="Q31" s="98"/>
      <c r="R31" s="97"/>
    </row>
    <row r="32" spans="1:27" ht="24">
      <c r="A32" s="73" t="s">
        <v>202</v>
      </c>
    </row>
    <row r="33" spans="1:18" ht="24.75" customHeight="1">
      <c r="A33" s="74" t="s">
        <v>203</v>
      </c>
    </row>
    <row r="34" spans="1:18" ht="300" customHeight="1">
      <c r="A34" s="157" t="s">
        <v>355</v>
      </c>
      <c r="B34" s="157"/>
      <c r="C34" s="157"/>
      <c r="D34" s="157"/>
      <c r="E34" s="157"/>
      <c r="F34" s="157"/>
      <c r="G34" s="157"/>
      <c r="H34" s="157"/>
      <c r="I34" s="157"/>
      <c r="J34" s="157"/>
      <c r="K34" s="157"/>
      <c r="L34" s="157"/>
      <c r="M34" s="157"/>
      <c r="N34" s="157"/>
      <c r="O34" s="157"/>
      <c r="P34" s="157"/>
      <c r="Q34" s="157"/>
      <c r="R34" s="157"/>
    </row>
    <row r="35" spans="1:18" ht="22.5" customHeight="1">
      <c r="A35" s="24"/>
    </row>
    <row r="36" spans="1:18" ht="24">
      <c r="A36" s="73" t="s">
        <v>204</v>
      </c>
    </row>
    <row r="37" spans="1:18" ht="24.75" customHeight="1">
      <c r="A37" s="74" t="s">
        <v>203</v>
      </c>
    </row>
    <row r="38" spans="1:18" s="28" customFormat="1" ht="17.25">
      <c r="A38" s="31" t="s">
        <v>56</v>
      </c>
    </row>
    <row r="39" spans="1:18" s="28" customFormat="1" ht="17.25">
      <c r="A39" s="31" t="s">
        <v>229</v>
      </c>
      <c r="E39" s="169" t="s">
        <v>368</v>
      </c>
      <c r="F39" s="169"/>
      <c r="G39" s="169"/>
      <c r="H39" s="28" t="s">
        <v>230</v>
      </c>
    </row>
    <row r="41" spans="1:18">
      <c r="B41" s="160">
        <f>ROUNDDOWN('補強箇所入力ｼｰﾄ（印刷しないこと）'!$I$27,-5)</f>
        <v>0</v>
      </c>
      <c r="C41" s="160"/>
      <c r="D41" s="160"/>
      <c r="E41" s="160"/>
      <c r="F41" s="160"/>
      <c r="G41" s="160"/>
      <c r="H41" s="163" t="s">
        <v>48</v>
      </c>
      <c r="I41" s="163"/>
      <c r="J41" s="163"/>
      <c r="K41" s="160" t="str">
        <f>IF(B41=0,"",ROUNDDOWN('補強箇所入力ｼｰﾄ（印刷しないこと）'!$I$27+600000,-5))</f>
        <v/>
      </c>
      <c r="L41" s="160"/>
      <c r="M41" s="160"/>
      <c r="N41" s="160"/>
      <c r="O41" s="160"/>
      <c r="P41" s="160"/>
    </row>
    <row r="42" spans="1:18">
      <c r="B42" s="160"/>
      <c r="C42" s="160"/>
      <c r="D42" s="160"/>
      <c r="E42" s="160"/>
      <c r="F42" s="160"/>
      <c r="G42" s="160"/>
      <c r="H42" s="163"/>
      <c r="I42" s="163"/>
      <c r="J42" s="163"/>
      <c r="K42" s="160"/>
      <c r="L42" s="160"/>
      <c r="M42" s="160"/>
      <c r="N42" s="160"/>
      <c r="O42" s="160"/>
      <c r="P42" s="160"/>
    </row>
    <row r="44" spans="1:18" s="28" customFormat="1" ht="17.25">
      <c r="R44" s="32" t="s">
        <v>49</v>
      </c>
    </row>
    <row r="45" spans="1:18" s="28" customFormat="1" ht="17.25">
      <c r="A45" s="107" t="s">
        <v>236</v>
      </c>
      <c r="B45" s="107"/>
      <c r="R45" s="32"/>
    </row>
    <row r="46" spans="1:18" s="28" customFormat="1" ht="17.25">
      <c r="A46" s="170" t="str">
        <f>IF(E39="1.0以上","0.7以上の補強計画とする場合、概ね以下の工事費程度となります。（上記工事費の約7割程度）","1.0以上の補強計画とする場合、概ね以下の工事費となります。（上記工事費の約1.4倍程度）")</f>
        <v>0.7以上の補強計画とする場合、概ね以下の工事費程度となります。（上記工事費の約7割程度）</v>
      </c>
      <c r="B46" s="170"/>
      <c r="C46" s="170"/>
      <c r="D46" s="170"/>
      <c r="E46" s="170"/>
      <c r="F46" s="170"/>
      <c r="G46" s="170"/>
      <c r="H46" s="170"/>
      <c r="I46" s="170"/>
      <c r="J46" s="170"/>
      <c r="K46" s="170"/>
      <c r="L46" s="170"/>
      <c r="M46" s="170"/>
      <c r="N46" s="170"/>
      <c r="O46" s="170"/>
      <c r="P46" s="170"/>
      <c r="Q46" s="170"/>
      <c r="R46" s="170"/>
    </row>
    <row r="47" spans="1:18" s="28" customFormat="1" ht="30" customHeight="1">
      <c r="C47" s="104" t="s">
        <v>238</v>
      </c>
      <c r="D47" s="177">
        <f>IF(E39="1.0以上",B41*0.7,B41*1.4)</f>
        <v>0</v>
      </c>
      <c r="E47" s="177"/>
      <c r="F47" s="177"/>
      <c r="G47" s="177"/>
      <c r="H47" s="105" t="s">
        <v>237</v>
      </c>
      <c r="I47" s="105" t="s">
        <v>48</v>
      </c>
      <c r="J47" s="177" t="str">
        <f>IF(D47=0,"",IF(E39="1.0以上",K41*0.7,K41*1.4))</f>
        <v/>
      </c>
      <c r="K47" s="177"/>
      <c r="L47" s="177"/>
      <c r="M47" s="177"/>
      <c r="N47" s="105" t="s">
        <v>237</v>
      </c>
    </row>
    <row r="48" spans="1:18" s="28" customFormat="1" ht="15" customHeight="1">
      <c r="D48" s="106"/>
      <c r="E48" s="106"/>
      <c r="F48" s="106"/>
      <c r="G48" s="106"/>
      <c r="H48" s="105"/>
      <c r="I48" s="105"/>
      <c r="J48" s="106"/>
      <c r="K48" s="106"/>
      <c r="L48" s="106"/>
      <c r="M48" s="106"/>
      <c r="N48" s="105"/>
    </row>
    <row r="49" spans="1:18" s="28" customFormat="1" ht="48.75" customHeight="1">
      <c r="A49" s="30" t="s">
        <v>50</v>
      </c>
      <c r="B49" s="158" t="s">
        <v>287</v>
      </c>
      <c r="C49" s="159"/>
      <c r="D49" s="159"/>
      <c r="E49" s="159"/>
      <c r="F49" s="159"/>
      <c r="G49" s="159"/>
      <c r="H49" s="159"/>
      <c r="I49" s="159"/>
      <c r="J49" s="159"/>
      <c r="K49" s="159"/>
      <c r="L49" s="159"/>
      <c r="M49" s="159"/>
      <c r="N49" s="159"/>
      <c r="O49" s="159"/>
      <c r="P49" s="159"/>
      <c r="Q49" s="159"/>
      <c r="R49" s="159"/>
    </row>
    <row r="50" spans="1:18" ht="23.25" customHeight="1">
      <c r="A50" s="30" t="s">
        <v>50</v>
      </c>
      <c r="B50" s="174" t="s">
        <v>52</v>
      </c>
      <c r="C50" s="174"/>
      <c r="D50" s="174"/>
      <c r="E50" s="174"/>
      <c r="F50" s="174"/>
      <c r="G50" s="174"/>
      <c r="H50" s="174"/>
      <c r="I50" s="174"/>
      <c r="J50" s="174"/>
      <c r="K50" s="174"/>
      <c r="L50" s="174"/>
      <c r="M50" s="174"/>
      <c r="N50" s="174"/>
      <c r="O50" s="174"/>
      <c r="P50" s="174"/>
      <c r="Q50" s="174"/>
      <c r="R50" s="174"/>
    </row>
    <row r="51" spans="1:18" s="28" customFormat="1" ht="23.25" customHeight="1">
      <c r="A51" s="30" t="s">
        <v>50</v>
      </c>
      <c r="B51" s="174" t="s">
        <v>53</v>
      </c>
      <c r="C51" s="174"/>
      <c r="D51" s="174"/>
      <c r="E51" s="174"/>
      <c r="F51" s="174"/>
      <c r="G51" s="174"/>
      <c r="H51" s="174"/>
      <c r="I51" s="174"/>
      <c r="J51" s="174"/>
      <c r="K51" s="174"/>
      <c r="L51" s="174"/>
      <c r="M51" s="174"/>
      <c r="N51" s="174"/>
      <c r="O51" s="174"/>
      <c r="P51" s="174"/>
      <c r="Q51" s="174"/>
      <c r="R51" s="174"/>
    </row>
    <row r="52" spans="1:18" ht="30.75" customHeight="1">
      <c r="A52" s="30" t="s">
        <v>50</v>
      </c>
      <c r="B52" s="174" t="s">
        <v>54</v>
      </c>
      <c r="C52" s="174"/>
      <c r="D52" s="174"/>
      <c r="E52" s="174"/>
      <c r="F52" s="174"/>
      <c r="G52" s="174"/>
      <c r="H52" s="174"/>
      <c r="I52" s="174"/>
      <c r="J52" s="174"/>
      <c r="K52" s="174"/>
      <c r="L52" s="174"/>
      <c r="M52" s="174"/>
      <c r="N52" s="174"/>
      <c r="O52" s="174"/>
      <c r="P52" s="174"/>
      <c r="Q52" s="174"/>
      <c r="R52" s="174"/>
    </row>
    <row r="53" spans="1:18" ht="30.75" customHeight="1">
      <c r="A53" s="30" t="s">
        <v>50</v>
      </c>
      <c r="B53" s="174" t="s">
        <v>51</v>
      </c>
      <c r="C53" s="174"/>
      <c r="D53" s="174"/>
      <c r="E53" s="174"/>
      <c r="F53" s="174"/>
      <c r="G53" s="174"/>
      <c r="H53" s="174"/>
      <c r="I53" s="174"/>
      <c r="J53" s="174"/>
      <c r="K53" s="174"/>
      <c r="L53" s="174"/>
      <c r="M53" s="174"/>
      <c r="N53" s="174"/>
      <c r="O53" s="174"/>
      <c r="P53" s="174"/>
      <c r="Q53" s="174"/>
      <c r="R53" s="174"/>
    </row>
    <row r="54" spans="1:18" s="75" customFormat="1" ht="24">
      <c r="A54" s="73" t="s">
        <v>205</v>
      </c>
    </row>
    <row r="55" spans="1:18" ht="24.75" customHeight="1">
      <c r="A55" s="74" t="s">
        <v>203</v>
      </c>
    </row>
    <row r="56" spans="1:18" s="78" customFormat="1" ht="30" customHeight="1">
      <c r="A56" s="78" t="s">
        <v>289</v>
      </c>
    </row>
    <row r="57" spans="1:18" s="31" customFormat="1" ht="30" customHeight="1">
      <c r="A57" s="179" t="s">
        <v>211</v>
      </c>
      <c r="B57" s="179"/>
      <c r="C57" s="179"/>
      <c r="D57" s="179"/>
      <c r="E57" s="179"/>
      <c r="F57" s="179"/>
      <c r="G57" s="179"/>
      <c r="H57" s="179"/>
      <c r="I57" s="179"/>
      <c r="J57" s="179"/>
      <c r="K57" s="179"/>
      <c r="L57" s="179"/>
      <c r="M57" s="179"/>
      <c r="N57" s="179"/>
      <c r="O57" s="179"/>
      <c r="P57" s="179"/>
      <c r="Q57" s="179"/>
      <c r="R57" s="179"/>
    </row>
    <row r="58" spans="1:18" s="31" customFormat="1" ht="30" customHeight="1">
      <c r="A58" s="181" t="s">
        <v>210</v>
      </c>
      <c r="B58" s="181"/>
      <c r="C58" s="181"/>
      <c r="D58" s="181"/>
      <c r="E58" s="181"/>
      <c r="F58" s="181"/>
      <c r="G58" s="181"/>
      <c r="H58" s="181"/>
      <c r="I58" s="181"/>
      <c r="J58" s="181"/>
      <c r="K58" s="181"/>
      <c r="L58" s="181"/>
      <c r="M58" s="181"/>
      <c r="N58" s="181"/>
      <c r="O58" s="181"/>
      <c r="P58" s="181"/>
      <c r="Q58" s="181"/>
      <c r="R58" s="181"/>
    </row>
    <row r="59" spans="1:18" s="29" customFormat="1" ht="7.9" customHeight="1"/>
    <row r="60" spans="1:18" s="76" customFormat="1" ht="30" customHeight="1">
      <c r="A60" s="79" t="s">
        <v>206</v>
      </c>
    </row>
    <row r="61" spans="1:18" s="29" customFormat="1" ht="216.75" customHeight="1">
      <c r="A61" s="180" t="s">
        <v>222</v>
      </c>
      <c r="B61" s="180"/>
      <c r="C61" s="182" t="s">
        <v>221</v>
      </c>
      <c r="D61" s="182"/>
      <c r="E61" s="182"/>
      <c r="F61" s="182"/>
      <c r="G61" s="182"/>
      <c r="H61" s="182"/>
      <c r="I61" s="182"/>
      <c r="J61" s="182"/>
      <c r="K61" s="182"/>
      <c r="L61" s="182"/>
      <c r="M61" s="182"/>
      <c r="N61" s="182"/>
      <c r="O61" s="182"/>
      <c r="P61" s="182"/>
      <c r="Q61" s="182"/>
      <c r="R61" s="72"/>
    </row>
    <row r="62" spans="1:18" s="29" customFormat="1" ht="14.25" customHeight="1"/>
    <row r="63" spans="1:18" s="77" customFormat="1" ht="30" customHeight="1">
      <c r="A63" s="77" t="s">
        <v>208</v>
      </c>
      <c r="D63" s="102" t="s">
        <v>374</v>
      </c>
      <c r="E63" s="31"/>
    </row>
    <row r="64" spans="1:18" s="31" customFormat="1" ht="30" customHeight="1">
      <c r="A64" s="33"/>
      <c r="B64" s="31" t="s">
        <v>270</v>
      </c>
    </row>
    <row r="65" spans="1:12" s="31" customFormat="1" ht="30" customHeight="1">
      <c r="A65" s="33"/>
      <c r="B65" s="31" t="s">
        <v>375</v>
      </c>
    </row>
    <row r="66" spans="1:12" s="31" customFormat="1" ht="18.75" customHeight="1">
      <c r="A66" s="33"/>
      <c r="B66" s="108"/>
      <c r="C66" s="102"/>
      <c r="L66" s="34" t="s">
        <v>313</v>
      </c>
    </row>
    <row r="67" spans="1:12" s="77" customFormat="1" ht="24.75" customHeight="1">
      <c r="A67" s="77" t="s">
        <v>207</v>
      </c>
    </row>
    <row r="68" spans="1:12" s="81" customFormat="1" ht="23.25" customHeight="1">
      <c r="B68" s="82" t="s">
        <v>58</v>
      </c>
      <c r="C68" s="83" t="s">
        <v>215</v>
      </c>
    </row>
    <row r="69" spans="1:12" s="81" customFormat="1" ht="23.25" customHeight="1">
      <c r="B69" s="82" t="s">
        <v>58</v>
      </c>
      <c r="C69" s="83" t="s">
        <v>57</v>
      </c>
    </row>
    <row r="70" spans="1:12" s="81" customFormat="1" ht="23.25" customHeight="1">
      <c r="C70" s="83" t="s">
        <v>131</v>
      </c>
    </row>
    <row r="71" spans="1:12" s="29" customFormat="1" ht="9" customHeight="1"/>
    <row r="72" spans="1:12" s="77" customFormat="1" ht="24.75" customHeight="1">
      <c r="A72" s="99" t="s">
        <v>214</v>
      </c>
    </row>
    <row r="73" spans="1:12" s="81" customFormat="1" ht="23.25" customHeight="1">
      <c r="A73" s="82"/>
      <c r="B73" s="82" t="s">
        <v>58</v>
      </c>
      <c r="C73" s="81" t="s">
        <v>356</v>
      </c>
    </row>
    <row r="74" spans="1:12" s="81" customFormat="1" ht="23.25" customHeight="1">
      <c r="C74" s="81" t="s">
        <v>232</v>
      </c>
    </row>
    <row r="75" spans="1:12" s="81" customFormat="1" ht="23.25" customHeight="1">
      <c r="A75" s="82"/>
      <c r="B75" s="82" t="s">
        <v>58</v>
      </c>
      <c r="C75" s="81" t="s">
        <v>209</v>
      </c>
    </row>
    <row r="76" spans="1:12" s="81" customFormat="1" ht="23.25" customHeight="1">
      <c r="C76" s="81" t="s">
        <v>212</v>
      </c>
    </row>
    <row r="77" spans="1:12" s="31" customFormat="1" ht="15" customHeight="1"/>
    <row r="78" spans="1:12" s="78" customFormat="1" ht="30" customHeight="1">
      <c r="A78" s="78" t="s">
        <v>240</v>
      </c>
    </row>
    <row r="79" spans="1:12" s="31" customFormat="1" ht="30" customHeight="1">
      <c r="A79" s="31" t="s">
        <v>264</v>
      </c>
    </row>
    <row r="80" spans="1:12" s="31" customFormat="1" ht="30" customHeight="1">
      <c r="A80" s="31" t="s">
        <v>265</v>
      </c>
    </row>
    <row r="81" spans="1:3" s="31" customFormat="1" ht="30" customHeight="1">
      <c r="A81" s="31" t="s">
        <v>327</v>
      </c>
    </row>
    <row r="82" spans="1:3" s="31" customFormat="1" ht="30" customHeight="1">
      <c r="A82" s="31" t="s">
        <v>328</v>
      </c>
    </row>
    <row r="83" spans="1:3" s="29" customFormat="1" ht="14.25" customHeight="1"/>
    <row r="84" spans="1:3" s="77" customFormat="1" ht="24.75" customHeight="1">
      <c r="A84" s="77" t="s">
        <v>214</v>
      </c>
    </row>
    <row r="85" spans="1:3" s="81" customFormat="1" ht="23.25" customHeight="1">
      <c r="A85" s="82"/>
      <c r="B85" s="82" t="s">
        <v>58</v>
      </c>
      <c r="C85" s="81" t="s">
        <v>357</v>
      </c>
    </row>
    <row r="86" spans="1:3" s="81" customFormat="1" ht="23.25" customHeight="1">
      <c r="C86" s="81" t="s">
        <v>233</v>
      </c>
    </row>
    <row r="87" spans="1:3" s="81" customFormat="1" ht="23.25" customHeight="1">
      <c r="A87" s="82"/>
      <c r="B87" s="82" t="s">
        <v>58</v>
      </c>
      <c r="C87" s="81" t="s">
        <v>216</v>
      </c>
    </row>
    <row r="88" spans="1:3" s="81" customFormat="1" ht="23.25" customHeight="1">
      <c r="B88" s="82" t="s">
        <v>58</v>
      </c>
      <c r="C88" s="81" t="s">
        <v>217</v>
      </c>
    </row>
    <row r="89" spans="1:3" s="31" customFormat="1" ht="52.5" customHeight="1"/>
    <row r="90" spans="1:3" s="78" customFormat="1" ht="30" customHeight="1">
      <c r="A90" s="78" t="s">
        <v>372</v>
      </c>
    </row>
    <row r="91" spans="1:3" s="35" customFormat="1" ht="30" customHeight="1">
      <c r="A91" s="35" t="s">
        <v>341</v>
      </c>
    </row>
    <row r="92" spans="1:3" s="35" customFormat="1" ht="30" customHeight="1">
      <c r="A92" s="35" t="s">
        <v>342</v>
      </c>
    </row>
    <row r="93" spans="1:3" s="37" customFormat="1" ht="30" customHeight="1">
      <c r="A93" s="37" t="s">
        <v>358</v>
      </c>
    </row>
    <row r="94" spans="1:3" s="37" customFormat="1" ht="30" customHeight="1">
      <c r="A94" s="37" t="s">
        <v>343</v>
      </c>
    </row>
    <row r="95" spans="1:3" s="37" customFormat="1" ht="30" customHeight="1">
      <c r="A95" s="37" t="s">
        <v>359</v>
      </c>
    </row>
    <row r="96" spans="1:3" s="37" customFormat="1" ht="30" customHeight="1">
      <c r="A96" s="37" t="s">
        <v>350</v>
      </c>
    </row>
    <row r="97" spans="1:12" s="31" customFormat="1" ht="30" customHeight="1">
      <c r="A97" s="81" t="s">
        <v>352</v>
      </c>
    </row>
    <row r="98" spans="1:12" s="31" customFormat="1" ht="15" customHeight="1">
      <c r="A98" s="81"/>
    </row>
    <row r="99" spans="1:12" s="78" customFormat="1" ht="30" customHeight="1">
      <c r="A99" s="78" t="s">
        <v>373</v>
      </c>
    </row>
    <row r="100" spans="1:12" s="35" customFormat="1" ht="30" customHeight="1">
      <c r="A100" s="35" t="s">
        <v>345</v>
      </c>
    </row>
    <row r="101" spans="1:12" s="35" customFormat="1" ht="30" customHeight="1">
      <c r="A101" s="35" t="s">
        <v>346</v>
      </c>
    </row>
    <row r="102" spans="1:12" s="37" customFormat="1" ht="30" customHeight="1">
      <c r="A102" s="35" t="s">
        <v>354</v>
      </c>
    </row>
    <row r="103" spans="1:12" s="37" customFormat="1" ht="30" customHeight="1">
      <c r="A103" s="36" t="s">
        <v>351</v>
      </c>
    </row>
    <row r="104" spans="1:12" s="78" customFormat="1" ht="30" customHeight="1">
      <c r="A104" s="78" t="s">
        <v>344</v>
      </c>
    </row>
    <row r="105" spans="1:12" s="35" customFormat="1" ht="30" customHeight="1">
      <c r="A105" s="35" t="s">
        <v>60</v>
      </c>
    </row>
    <row r="106" spans="1:12" s="35" customFormat="1" ht="30" customHeight="1">
      <c r="A106" s="35" t="s">
        <v>340</v>
      </c>
    </row>
    <row r="107" spans="1:12" s="37" customFormat="1" ht="30" customHeight="1">
      <c r="A107" s="37" t="s">
        <v>360</v>
      </c>
    </row>
    <row r="108" spans="1:12" s="37" customFormat="1" ht="30" customHeight="1">
      <c r="A108" s="38" t="s">
        <v>61</v>
      </c>
      <c r="C108" s="38" t="s">
        <v>361</v>
      </c>
      <c r="G108" s="38" t="s">
        <v>59</v>
      </c>
      <c r="H108" s="38" t="s">
        <v>363</v>
      </c>
      <c r="L108" s="38" t="s">
        <v>365</v>
      </c>
    </row>
    <row r="109" spans="1:12" s="37" customFormat="1" ht="30" customHeight="1">
      <c r="A109" s="38" t="s">
        <v>62</v>
      </c>
      <c r="C109" s="38" t="s">
        <v>362</v>
      </c>
      <c r="G109" s="38" t="s">
        <v>59</v>
      </c>
      <c r="H109" s="38" t="s">
        <v>364</v>
      </c>
      <c r="L109" s="38" t="s">
        <v>366</v>
      </c>
    </row>
    <row r="110" spans="1:12" s="31" customFormat="1" ht="30" customHeight="1">
      <c r="A110" s="31" t="s">
        <v>239</v>
      </c>
    </row>
    <row r="111" spans="1:12" s="31" customFormat="1" ht="30" customHeight="1">
      <c r="A111" s="31" t="s">
        <v>348</v>
      </c>
    </row>
    <row r="112" spans="1:12" s="31" customFormat="1" ht="30" customHeight="1">
      <c r="A112" s="31" t="s">
        <v>349</v>
      </c>
    </row>
    <row r="113" spans="1:12" s="31" customFormat="1" ht="30" customHeight="1">
      <c r="A113" s="31" t="s">
        <v>367</v>
      </c>
    </row>
    <row r="114" spans="1:12" s="31" customFormat="1" ht="30" customHeight="1">
      <c r="A114" s="31" t="s">
        <v>263</v>
      </c>
    </row>
    <row r="115" spans="1:12" s="31" customFormat="1" ht="30" customHeight="1">
      <c r="A115" s="31" t="s">
        <v>262</v>
      </c>
    </row>
    <row r="116" spans="1:12" ht="15" customHeight="1"/>
    <row r="117" spans="1:12" s="78" customFormat="1" ht="30" customHeight="1">
      <c r="A117" s="78" t="s">
        <v>347</v>
      </c>
    </row>
    <row r="118" spans="1:12" s="31" customFormat="1" ht="30" customHeight="1">
      <c r="A118" s="31" t="s">
        <v>290</v>
      </c>
    </row>
    <row r="119" spans="1:12" s="31" customFormat="1" ht="30" customHeight="1">
      <c r="A119" s="31" t="s">
        <v>63</v>
      </c>
    </row>
    <row r="120" spans="1:12" s="31" customFormat="1" ht="30" customHeight="1">
      <c r="A120" s="31" t="s">
        <v>241</v>
      </c>
    </row>
    <row r="121" spans="1:12" s="31" customFormat="1" ht="30" customHeight="1">
      <c r="A121" s="31" t="s">
        <v>242</v>
      </c>
    </row>
    <row r="122" spans="1:12" s="31" customFormat="1" ht="15" customHeight="1"/>
    <row r="123" spans="1:12" s="78" customFormat="1" ht="30" customHeight="1">
      <c r="L123" s="133"/>
    </row>
    <row r="124" spans="1:12" s="31" customFormat="1" ht="30" customHeight="1"/>
    <row r="125" spans="1:12" s="31" customFormat="1" ht="30" customHeight="1"/>
    <row r="126" spans="1:12" s="31" customFormat="1" ht="30" customHeight="1"/>
    <row r="127" spans="1:12" s="31" customFormat="1" ht="30" customHeight="1"/>
    <row r="128" spans="1:12" s="31" customFormat="1" ht="30" customHeight="1"/>
    <row r="129" spans="1:1" s="75" customFormat="1" ht="24">
      <c r="A129" s="101" t="s">
        <v>223</v>
      </c>
    </row>
    <row r="130" spans="1:1" ht="24.75" customHeight="1">
      <c r="A130" s="74" t="s">
        <v>203</v>
      </c>
    </row>
    <row r="131" spans="1:1" s="78" customFormat="1" ht="30" customHeight="1">
      <c r="A131" s="100" t="s">
        <v>219</v>
      </c>
    </row>
    <row r="132" spans="1:1" s="31" customFormat="1" ht="30" customHeight="1">
      <c r="A132" s="31" t="s">
        <v>225</v>
      </c>
    </row>
    <row r="133" spans="1:1" s="31" customFormat="1" ht="30" customHeight="1">
      <c r="A133" s="31" t="s">
        <v>224</v>
      </c>
    </row>
    <row r="134" spans="1:1" s="31" customFormat="1" ht="30" customHeight="1">
      <c r="A134" s="31" t="s">
        <v>271</v>
      </c>
    </row>
    <row r="135" spans="1:1" s="31" customFormat="1" ht="30" customHeight="1">
      <c r="A135" s="81" t="s">
        <v>286</v>
      </c>
    </row>
    <row r="136" spans="1:1" s="31" customFormat="1" ht="15" customHeight="1"/>
    <row r="137" spans="1:1" s="78" customFormat="1" ht="30" customHeight="1">
      <c r="A137" s="100" t="s">
        <v>220</v>
      </c>
    </row>
    <row r="138" spans="1:1" s="31" customFormat="1" ht="30" customHeight="1">
      <c r="A138" s="31" t="s">
        <v>226</v>
      </c>
    </row>
    <row r="139" spans="1:1" s="31" customFormat="1" ht="30" customHeight="1">
      <c r="A139" s="31" t="s">
        <v>227</v>
      </c>
    </row>
    <row r="140" spans="1:1" s="31" customFormat="1" ht="30" customHeight="1">
      <c r="A140" s="31" t="s">
        <v>228</v>
      </c>
    </row>
    <row r="141" spans="1:1" s="31" customFormat="1" ht="15" customHeight="1"/>
    <row r="142" spans="1:1" s="75" customFormat="1" ht="24">
      <c r="A142" s="103" t="s">
        <v>235</v>
      </c>
    </row>
    <row r="143" spans="1:1" ht="24.75" customHeight="1">
      <c r="A143" s="74" t="s">
        <v>203</v>
      </c>
    </row>
    <row r="144" spans="1:1" s="31" customFormat="1" ht="30" customHeight="1">
      <c r="A144" s="31" t="s">
        <v>218</v>
      </c>
    </row>
    <row r="145" spans="1:17" s="29" customFormat="1" ht="14.25" customHeight="1"/>
    <row r="146" spans="1:17" s="31" customFormat="1" ht="30" customHeight="1">
      <c r="B146" s="171" t="s">
        <v>272</v>
      </c>
      <c r="C146" s="171"/>
      <c r="D146" s="171"/>
      <c r="E146" s="171"/>
      <c r="F146" s="171"/>
      <c r="G146" s="171"/>
      <c r="H146" s="171"/>
      <c r="I146" s="171"/>
      <c r="J146" s="171"/>
      <c r="K146" s="171"/>
      <c r="L146" s="171"/>
      <c r="M146" s="171"/>
      <c r="N146" s="171"/>
      <c r="O146" s="171"/>
      <c r="P146" s="171"/>
      <c r="Q146" s="171"/>
    </row>
    <row r="147" spans="1:17" s="31" customFormat="1" ht="30" customHeight="1">
      <c r="B147" s="81" t="s">
        <v>234</v>
      </c>
    </row>
    <row r="148" spans="1:17" s="29" customFormat="1" ht="14.25" customHeight="1"/>
    <row r="149" spans="1:17" s="29" customFormat="1" ht="30" customHeight="1"/>
    <row r="150" spans="1:17" ht="30" customHeight="1"/>
    <row r="151" spans="1:17" ht="30" customHeight="1"/>
    <row r="152" spans="1:17" ht="129.75" customHeight="1"/>
    <row r="154" spans="1:17" s="34" customFormat="1">
      <c r="A154" s="39">
        <v>1</v>
      </c>
      <c r="B154" s="39" t="s">
        <v>64</v>
      </c>
      <c r="C154" s="36" t="s">
        <v>106</v>
      </c>
      <c r="D154" s="40" t="s">
        <v>243</v>
      </c>
      <c r="E154" s="40"/>
      <c r="F154" s="40"/>
      <c r="H154" s="34" t="s">
        <v>368</v>
      </c>
      <c r="M154" s="117"/>
    </row>
    <row r="155" spans="1:17" s="34" customFormat="1">
      <c r="A155" s="39">
        <v>2</v>
      </c>
      <c r="B155" s="39" t="s">
        <v>65</v>
      </c>
      <c r="C155" s="36" t="s">
        <v>304</v>
      </c>
      <c r="D155" s="40" t="s">
        <v>305</v>
      </c>
      <c r="E155" s="40"/>
      <c r="F155" s="40"/>
      <c r="H155" s="34" t="s">
        <v>369</v>
      </c>
    </row>
    <row r="156" spans="1:17" s="34" customFormat="1">
      <c r="A156" s="39">
        <v>3</v>
      </c>
      <c r="B156" s="39" t="s">
        <v>66</v>
      </c>
      <c r="C156" s="36" t="s">
        <v>291</v>
      </c>
      <c r="D156" s="40" t="s">
        <v>122</v>
      </c>
      <c r="E156" s="40"/>
      <c r="F156" s="40"/>
    </row>
    <row r="157" spans="1:17" s="34" customFormat="1">
      <c r="A157" s="39">
        <v>4</v>
      </c>
      <c r="B157" s="39" t="s">
        <v>67</v>
      </c>
      <c r="C157" s="36" t="s">
        <v>107</v>
      </c>
      <c r="D157" s="40" t="s">
        <v>276</v>
      </c>
      <c r="E157" s="40"/>
      <c r="F157" s="40"/>
    </row>
    <row r="158" spans="1:17" s="34" customFormat="1">
      <c r="A158" s="39">
        <v>5</v>
      </c>
      <c r="B158" s="39" t="s">
        <v>68</v>
      </c>
      <c r="C158" s="36" t="s">
        <v>292</v>
      </c>
      <c r="D158" s="114" t="s">
        <v>306</v>
      </c>
      <c r="E158" s="40"/>
      <c r="F158" s="40"/>
    </row>
    <row r="159" spans="1:17" s="34" customFormat="1">
      <c r="A159" s="39">
        <v>6</v>
      </c>
      <c r="B159" s="39" t="s">
        <v>69</v>
      </c>
      <c r="C159" s="36" t="s">
        <v>293</v>
      </c>
      <c r="D159" s="116" t="s">
        <v>298</v>
      </c>
      <c r="E159" s="40"/>
      <c r="F159" s="40"/>
    </row>
    <row r="160" spans="1:17" s="34" customFormat="1">
      <c r="A160" s="39">
        <v>7</v>
      </c>
      <c r="B160" s="39" t="s">
        <v>70</v>
      </c>
      <c r="C160" s="36" t="s">
        <v>273</v>
      </c>
      <c r="D160" s="40" t="s">
        <v>277</v>
      </c>
      <c r="E160" s="40"/>
      <c r="F160" s="40"/>
    </row>
    <row r="161" spans="1:6" s="34" customFormat="1">
      <c r="A161" s="39">
        <v>8</v>
      </c>
      <c r="B161" s="39" t="s">
        <v>71</v>
      </c>
      <c r="C161" s="36" t="s">
        <v>274</v>
      </c>
      <c r="D161" s="114" t="s">
        <v>299</v>
      </c>
      <c r="E161" s="40"/>
      <c r="F161" s="40"/>
    </row>
    <row r="162" spans="1:6" s="34" customFormat="1">
      <c r="A162" s="39">
        <v>9</v>
      </c>
      <c r="B162" s="39" t="s">
        <v>72</v>
      </c>
      <c r="C162" s="36" t="s">
        <v>108</v>
      </c>
      <c r="D162" s="40" t="s">
        <v>244</v>
      </c>
      <c r="E162" s="40"/>
      <c r="F162" s="40"/>
    </row>
    <row r="163" spans="1:6" s="34" customFormat="1">
      <c r="A163" s="39">
        <v>10</v>
      </c>
      <c r="B163" s="39" t="s">
        <v>73</v>
      </c>
      <c r="C163" s="36" t="s">
        <v>245</v>
      </c>
      <c r="D163" s="40" t="s">
        <v>325</v>
      </c>
      <c r="E163" s="40"/>
      <c r="F163" s="40"/>
    </row>
    <row r="164" spans="1:6" s="34" customFormat="1">
      <c r="A164" s="39">
        <v>11</v>
      </c>
      <c r="B164" s="39" t="s">
        <v>74</v>
      </c>
      <c r="C164" s="36" t="s">
        <v>246</v>
      </c>
      <c r="D164" s="40" t="s">
        <v>278</v>
      </c>
      <c r="E164" s="40"/>
      <c r="F164" s="40"/>
    </row>
    <row r="165" spans="1:6" s="34" customFormat="1">
      <c r="A165" s="39">
        <v>12</v>
      </c>
      <c r="B165" s="39" t="s">
        <v>75</v>
      </c>
      <c r="C165" s="36" t="s">
        <v>294</v>
      </c>
      <c r="D165" s="114" t="s">
        <v>300</v>
      </c>
      <c r="E165" s="40"/>
      <c r="F165" s="40"/>
    </row>
    <row r="166" spans="1:6" s="34" customFormat="1">
      <c r="A166" s="39">
        <v>13</v>
      </c>
      <c r="B166" s="39" t="s">
        <v>76</v>
      </c>
      <c r="C166" s="36" t="s">
        <v>109</v>
      </c>
      <c r="D166" s="40" t="s">
        <v>123</v>
      </c>
      <c r="E166" s="40"/>
      <c r="F166" s="40"/>
    </row>
    <row r="167" spans="1:6" s="34" customFormat="1">
      <c r="A167" s="39">
        <v>14</v>
      </c>
      <c r="B167" s="39" t="s">
        <v>77</v>
      </c>
      <c r="C167" s="36" t="s">
        <v>110</v>
      </c>
      <c r="D167" s="114" t="s">
        <v>320</v>
      </c>
      <c r="E167" s="40"/>
      <c r="F167" s="40"/>
    </row>
    <row r="168" spans="1:6" s="34" customFormat="1">
      <c r="A168" s="39">
        <v>15</v>
      </c>
      <c r="B168" s="39" t="s">
        <v>78</v>
      </c>
      <c r="C168" s="36" t="s">
        <v>247</v>
      </c>
      <c r="D168" s="40" t="s">
        <v>248</v>
      </c>
      <c r="E168" s="40"/>
      <c r="F168" s="40"/>
    </row>
    <row r="169" spans="1:6" s="34" customFormat="1">
      <c r="A169" s="39">
        <v>16</v>
      </c>
      <c r="B169" s="39" t="s">
        <v>79</v>
      </c>
      <c r="C169" s="36" t="s">
        <v>111</v>
      </c>
      <c r="D169" s="40" t="s">
        <v>124</v>
      </c>
      <c r="E169" s="40"/>
      <c r="F169" s="40"/>
    </row>
    <row r="170" spans="1:6" s="34" customFormat="1">
      <c r="A170" s="39">
        <v>17</v>
      </c>
      <c r="B170" s="39" t="s">
        <v>80</v>
      </c>
      <c r="C170" s="36" t="s">
        <v>249</v>
      </c>
      <c r="D170" s="40" t="s">
        <v>125</v>
      </c>
      <c r="E170" s="40"/>
      <c r="F170" s="40"/>
    </row>
    <row r="171" spans="1:6" s="34" customFormat="1">
      <c r="A171" s="39">
        <v>18</v>
      </c>
      <c r="B171" s="39" t="s">
        <v>81</v>
      </c>
      <c r="C171" s="36" t="s">
        <v>112</v>
      </c>
      <c r="D171" s="40" t="s">
        <v>126</v>
      </c>
      <c r="E171" s="40"/>
      <c r="F171" s="40"/>
    </row>
    <row r="172" spans="1:6" s="34" customFormat="1">
      <c r="A172" s="39">
        <v>19</v>
      </c>
      <c r="B172" s="39" t="s">
        <v>82</v>
      </c>
      <c r="C172" s="36" t="s">
        <v>113</v>
      </c>
      <c r="D172" s="40" t="s">
        <v>250</v>
      </c>
      <c r="E172" s="40"/>
      <c r="F172" s="40"/>
    </row>
    <row r="173" spans="1:6" s="34" customFormat="1">
      <c r="A173" s="39">
        <v>20</v>
      </c>
      <c r="B173" s="39" t="s">
        <v>83</v>
      </c>
      <c r="C173" s="36" t="s">
        <v>307</v>
      </c>
      <c r="D173" s="40" t="s">
        <v>324</v>
      </c>
      <c r="E173" s="40"/>
      <c r="F173" s="40"/>
    </row>
    <row r="174" spans="1:6" s="34" customFormat="1">
      <c r="A174" s="39">
        <v>21</v>
      </c>
      <c r="B174" s="39" t="s">
        <v>84</v>
      </c>
      <c r="C174" s="36" t="s">
        <v>376</v>
      </c>
      <c r="D174" s="40" t="s">
        <v>279</v>
      </c>
      <c r="E174" s="40"/>
      <c r="F174" s="40"/>
    </row>
    <row r="175" spans="1:6" s="34" customFormat="1">
      <c r="A175" s="39">
        <v>22</v>
      </c>
      <c r="B175" s="39" t="s">
        <v>85</v>
      </c>
      <c r="C175" s="36" t="s">
        <v>295</v>
      </c>
      <c r="D175" s="40" t="s">
        <v>280</v>
      </c>
      <c r="E175" s="40"/>
      <c r="F175" s="40"/>
    </row>
    <row r="176" spans="1:6" s="34" customFormat="1">
      <c r="A176" s="39">
        <v>23</v>
      </c>
      <c r="B176" s="39" t="s">
        <v>86</v>
      </c>
      <c r="C176" s="36" t="s">
        <v>296</v>
      </c>
      <c r="D176" s="40" t="s">
        <v>127</v>
      </c>
      <c r="E176" s="40"/>
      <c r="F176" s="40"/>
    </row>
    <row r="177" spans="1:6" s="34" customFormat="1">
      <c r="A177" s="39">
        <v>24</v>
      </c>
      <c r="B177" s="39" t="s">
        <v>87</v>
      </c>
      <c r="C177" s="36" t="s">
        <v>251</v>
      </c>
      <c r="D177" s="40" t="s">
        <v>252</v>
      </c>
      <c r="E177" s="40"/>
      <c r="F177" s="40"/>
    </row>
    <row r="178" spans="1:6" s="34" customFormat="1">
      <c r="A178" s="39">
        <v>25</v>
      </c>
      <c r="B178" s="39" t="s">
        <v>88</v>
      </c>
      <c r="C178" s="36" t="s">
        <v>114</v>
      </c>
      <c r="D178" s="40" t="s">
        <v>308</v>
      </c>
      <c r="E178" s="40"/>
      <c r="F178" s="40"/>
    </row>
    <row r="179" spans="1:6" s="34" customFormat="1">
      <c r="A179" s="39">
        <v>26</v>
      </c>
      <c r="B179" s="39" t="s">
        <v>89</v>
      </c>
      <c r="C179" s="36" t="s">
        <v>115</v>
      </c>
      <c r="D179" s="40" t="s">
        <v>128</v>
      </c>
      <c r="E179" s="40"/>
      <c r="F179" s="40"/>
    </row>
    <row r="180" spans="1:6" s="34" customFormat="1">
      <c r="A180" s="39">
        <v>27</v>
      </c>
      <c r="B180" s="39" t="s">
        <v>90</v>
      </c>
      <c r="C180" s="36" t="s">
        <v>297</v>
      </c>
      <c r="D180" s="114" t="s">
        <v>323</v>
      </c>
      <c r="E180" s="115"/>
      <c r="F180" s="40"/>
    </row>
    <row r="181" spans="1:6" s="34" customFormat="1">
      <c r="A181" s="39">
        <v>28</v>
      </c>
      <c r="B181" s="39" t="s">
        <v>91</v>
      </c>
      <c r="C181" s="36" t="s">
        <v>253</v>
      </c>
      <c r="D181" s="40" t="s">
        <v>281</v>
      </c>
      <c r="E181" s="40"/>
      <c r="F181" s="40"/>
    </row>
    <row r="182" spans="1:6" s="34" customFormat="1">
      <c r="A182" s="39">
        <v>29</v>
      </c>
      <c r="B182" s="39" t="s">
        <v>92</v>
      </c>
      <c r="C182" s="36" t="s">
        <v>254</v>
      </c>
      <c r="D182" s="40" t="s">
        <v>255</v>
      </c>
      <c r="E182" s="40"/>
      <c r="F182" s="40"/>
    </row>
    <row r="183" spans="1:6" s="34" customFormat="1">
      <c r="A183" s="39">
        <v>30</v>
      </c>
      <c r="B183" s="39" t="s">
        <v>93</v>
      </c>
      <c r="C183" s="36" t="s">
        <v>116</v>
      </c>
      <c r="D183" s="40" t="s">
        <v>282</v>
      </c>
      <c r="E183" s="40"/>
      <c r="F183" s="40"/>
    </row>
    <row r="184" spans="1:6" s="34" customFormat="1">
      <c r="A184" s="39">
        <v>31</v>
      </c>
      <c r="B184" s="39" t="s">
        <v>94</v>
      </c>
      <c r="C184" s="36" t="s">
        <v>275</v>
      </c>
      <c r="D184" s="40" t="s">
        <v>283</v>
      </c>
      <c r="E184" s="40"/>
      <c r="F184" s="40"/>
    </row>
    <row r="185" spans="1:6" s="34" customFormat="1">
      <c r="A185" s="39">
        <v>32</v>
      </c>
      <c r="B185" s="39" t="s">
        <v>95</v>
      </c>
      <c r="C185" s="36" t="s">
        <v>117</v>
      </c>
      <c r="D185" s="40" t="s">
        <v>284</v>
      </c>
      <c r="E185" s="40"/>
      <c r="F185" s="40"/>
    </row>
    <row r="186" spans="1:6" s="34" customFormat="1">
      <c r="A186" s="39">
        <v>33</v>
      </c>
      <c r="B186" s="39" t="s">
        <v>96</v>
      </c>
      <c r="C186" s="36" t="s">
        <v>256</v>
      </c>
      <c r="D186" s="40" t="s">
        <v>129</v>
      </c>
      <c r="E186" s="41"/>
      <c r="F186" s="41"/>
    </row>
    <row r="187" spans="1:6" s="34" customFormat="1">
      <c r="A187" s="39">
        <v>34</v>
      </c>
      <c r="B187" s="39" t="s">
        <v>102</v>
      </c>
      <c r="C187" s="36" t="s">
        <v>118</v>
      </c>
      <c r="D187" s="40" t="s">
        <v>322</v>
      </c>
      <c r="E187" s="41"/>
      <c r="F187" s="41"/>
    </row>
    <row r="188" spans="1:6" s="34" customFormat="1">
      <c r="A188" s="39">
        <v>35</v>
      </c>
      <c r="B188" s="39" t="s">
        <v>97</v>
      </c>
      <c r="C188" s="36" t="s">
        <v>257</v>
      </c>
      <c r="D188" s="40" t="s">
        <v>309</v>
      </c>
      <c r="E188" s="40"/>
      <c r="F188" s="40"/>
    </row>
    <row r="189" spans="1:6" s="34" customFormat="1">
      <c r="A189" s="39">
        <v>36</v>
      </c>
      <c r="B189" s="39" t="s">
        <v>103</v>
      </c>
      <c r="C189" s="36" t="s">
        <v>119</v>
      </c>
      <c r="D189" s="40" t="s">
        <v>258</v>
      </c>
      <c r="E189" s="41"/>
      <c r="F189" s="41"/>
    </row>
    <row r="190" spans="1:6" s="34" customFormat="1">
      <c r="A190" s="39">
        <v>37</v>
      </c>
      <c r="B190" s="39" t="s">
        <v>98</v>
      </c>
      <c r="C190" s="36" t="s">
        <v>120</v>
      </c>
      <c r="D190" s="114" t="s">
        <v>321</v>
      </c>
      <c r="E190" s="40"/>
      <c r="F190" s="40"/>
    </row>
    <row r="191" spans="1:6" s="34" customFormat="1">
      <c r="A191" s="39">
        <v>38</v>
      </c>
      <c r="B191" s="39" t="s">
        <v>99</v>
      </c>
      <c r="C191" s="36" t="s">
        <v>121</v>
      </c>
      <c r="D191" s="40" t="s">
        <v>310</v>
      </c>
      <c r="E191" s="40"/>
      <c r="F191" s="40"/>
    </row>
    <row r="192" spans="1:6" s="34" customFormat="1">
      <c r="A192" s="39">
        <v>39</v>
      </c>
      <c r="B192" s="39" t="s">
        <v>104</v>
      </c>
      <c r="C192" s="36" t="s">
        <v>259</v>
      </c>
      <c r="D192" s="114" t="s">
        <v>311</v>
      </c>
      <c r="E192" s="41"/>
      <c r="F192" s="41"/>
    </row>
    <row r="193" spans="1:6" s="34" customFormat="1">
      <c r="A193" s="39">
        <v>40</v>
      </c>
      <c r="B193" s="39" t="s">
        <v>100</v>
      </c>
      <c r="C193" s="36" t="s">
        <v>260</v>
      </c>
      <c r="D193" s="40" t="s">
        <v>285</v>
      </c>
      <c r="E193" s="40"/>
      <c r="F193" s="40"/>
    </row>
    <row r="194" spans="1:6" s="34" customFormat="1">
      <c r="A194" s="39">
        <v>41</v>
      </c>
      <c r="B194" s="39" t="s">
        <v>105</v>
      </c>
      <c r="C194" s="36" t="s">
        <v>196</v>
      </c>
      <c r="D194" s="114" t="s">
        <v>301</v>
      </c>
      <c r="E194" s="41"/>
      <c r="F194" s="41"/>
    </row>
    <row r="195" spans="1:6" s="34" customFormat="1">
      <c r="A195" s="39">
        <v>42</v>
      </c>
      <c r="B195" s="39" t="s">
        <v>101</v>
      </c>
      <c r="C195" s="36" t="s">
        <v>261</v>
      </c>
      <c r="D195" s="40" t="s">
        <v>312</v>
      </c>
      <c r="E195" s="40"/>
      <c r="F195" s="40"/>
    </row>
  </sheetData>
  <mergeCells count="29">
    <mergeCell ref="B146:Q146"/>
    <mergeCell ref="N12:O13"/>
    <mergeCell ref="B51:R51"/>
    <mergeCell ref="B52:R52"/>
    <mergeCell ref="H25:J25"/>
    <mergeCell ref="M25:Q25"/>
    <mergeCell ref="D47:G47"/>
    <mergeCell ref="J47:M47"/>
    <mergeCell ref="M29:R29"/>
    <mergeCell ref="B50:R50"/>
    <mergeCell ref="A57:R57"/>
    <mergeCell ref="A61:B61"/>
    <mergeCell ref="A58:R58"/>
    <mergeCell ref="B53:R53"/>
    <mergeCell ref="C61:Q61"/>
    <mergeCell ref="A4:R4"/>
    <mergeCell ref="A34:R34"/>
    <mergeCell ref="B49:R49"/>
    <mergeCell ref="B41:G42"/>
    <mergeCell ref="H24:J24"/>
    <mergeCell ref="L24:P24"/>
    <mergeCell ref="K41:P42"/>
    <mergeCell ref="H41:J42"/>
    <mergeCell ref="B5:Q5"/>
    <mergeCell ref="H12:M13"/>
    <mergeCell ref="H28:R28"/>
    <mergeCell ref="H30:R30"/>
    <mergeCell ref="E39:G39"/>
    <mergeCell ref="A46:R46"/>
  </mergeCells>
  <phoneticPr fontId="1"/>
  <dataValidations count="1">
    <dataValidation type="list" allowBlank="1" showInputMessage="1" showErrorMessage="1" sqref="E39" xr:uid="{00000000-0002-0000-0400-000000000000}">
      <formula1>$H$154:$H$155</formula1>
    </dataValidation>
  </dataValidations>
  <hyperlinks>
    <hyperlink ref="B146" r:id="rId1" xr:uid="{00000000-0004-0000-0400-000000000000}"/>
  </hyperlinks>
  <pageMargins left="0.78740157480314965" right="0.78740157480314965" top="0.98425196850393704" bottom="0.98425196850393704" header="0.51181102362204722" footer="0.51181102362204722"/>
  <pageSetup paperSize="9" fitToHeight="0" orientation="portrait" r:id="rId2"/>
  <headerFooter alignWithMargins="0"/>
  <rowBreaks count="5" manualBreakCount="5">
    <brk id="31" max="17" man="1"/>
    <brk id="53" max="17" man="1"/>
    <brk id="77" max="17" man="1"/>
    <brk id="103" max="17" man="1"/>
    <brk id="128" max="17"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37"/>
  <sheetViews>
    <sheetView tabSelected="1" zoomScale="85" zoomScaleNormal="85" workbookViewId="0">
      <selection activeCell="L13" sqref="L13"/>
    </sheetView>
  </sheetViews>
  <sheetFormatPr defaultColWidth="9" defaultRowHeight="13.5"/>
  <cols>
    <col min="1" max="1" width="7.25" style="1" customWidth="1"/>
    <col min="2" max="2" width="6.75" style="1" customWidth="1"/>
    <col min="3" max="3" width="19.5" style="1" customWidth="1"/>
    <col min="4" max="4" width="7.5" style="1" customWidth="1"/>
    <col min="5" max="5" width="39.25" style="1" customWidth="1"/>
    <col min="6" max="6" width="7.875" style="1" customWidth="1"/>
    <col min="7" max="7" width="7.125" style="1" customWidth="1"/>
    <col min="8" max="8" width="18.125" style="1" customWidth="1"/>
    <col min="9" max="9" width="17.75" style="1" customWidth="1"/>
    <col min="10" max="10" width="20.25" style="1" customWidth="1"/>
    <col min="11" max="16384" width="9" style="1"/>
  </cols>
  <sheetData>
    <row r="1" spans="1:10" ht="27.75" customHeight="1">
      <c r="A1" s="183" t="s">
        <v>24</v>
      </c>
      <c r="B1" s="183"/>
      <c r="C1" s="183"/>
      <c r="D1" s="183"/>
      <c r="E1" s="183"/>
      <c r="F1" s="183"/>
      <c r="G1" s="183"/>
      <c r="H1" s="183"/>
      <c r="I1" s="183"/>
    </row>
    <row r="2" spans="1:10" ht="24.95" customHeight="1">
      <c r="A2" s="187" t="s">
        <v>17</v>
      </c>
      <c r="B2" s="188"/>
      <c r="C2" s="188"/>
      <c r="D2" s="188"/>
      <c r="E2" s="124" t="s">
        <v>16</v>
      </c>
      <c r="F2" s="124" t="s">
        <v>12</v>
      </c>
      <c r="G2" s="124" t="s">
        <v>11</v>
      </c>
      <c r="H2" s="124" t="s">
        <v>329</v>
      </c>
      <c r="I2" s="126" t="s">
        <v>330</v>
      </c>
      <c r="J2" s="127" t="s">
        <v>331</v>
      </c>
    </row>
    <row r="3" spans="1:10" ht="24.95" customHeight="1">
      <c r="A3" s="193" t="s">
        <v>23</v>
      </c>
      <c r="B3" s="189" t="s">
        <v>332</v>
      </c>
      <c r="C3" s="190"/>
      <c r="D3" s="191"/>
      <c r="E3" s="20"/>
      <c r="F3" s="50">
        <v>0</v>
      </c>
      <c r="G3" s="21" t="s">
        <v>13</v>
      </c>
      <c r="H3" s="21">
        <v>70000</v>
      </c>
      <c r="I3" s="128">
        <f t="shared" ref="I3:I25" si="0">(F3*H3)</f>
        <v>0</v>
      </c>
      <c r="J3" s="203"/>
    </row>
    <row r="4" spans="1:10" ht="24.95" customHeight="1">
      <c r="A4" s="194"/>
      <c r="B4" s="184" t="s">
        <v>333</v>
      </c>
      <c r="C4" s="185"/>
      <c r="D4" s="186"/>
      <c r="E4" s="20"/>
      <c r="F4" s="50">
        <v>0</v>
      </c>
      <c r="G4" s="21" t="s">
        <v>13</v>
      </c>
      <c r="H4" s="21">
        <v>75000</v>
      </c>
      <c r="I4" s="128">
        <f>(F4*H4)</f>
        <v>0</v>
      </c>
      <c r="J4" s="204" t="s">
        <v>379</v>
      </c>
    </row>
    <row r="5" spans="1:10" ht="24.95" customHeight="1">
      <c r="A5" s="195"/>
      <c r="B5" s="184" t="s">
        <v>18</v>
      </c>
      <c r="C5" s="185"/>
      <c r="D5" s="186"/>
      <c r="E5" s="20"/>
      <c r="F5" s="50">
        <v>0</v>
      </c>
      <c r="G5" s="21" t="s">
        <v>13</v>
      </c>
      <c r="H5" s="21">
        <v>140000</v>
      </c>
      <c r="I5" s="128">
        <f t="shared" si="0"/>
        <v>0</v>
      </c>
      <c r="J5" s="204"/>
    </row>
    <row r="6" spans="1:10" ht="24.95" customHeight="1">
      <c r="A6" s="196" t="s">
        <v>3</v>
      </c>
      <c r="B6" s="192" t="s">
        <v>0</v>
      </c>
      <c r="C6" s="192"/>
      <c r="D6" s="192"/>
      <c r="E6" s="22" t="s">
        <v>377</v>
      </c>
      <c r="F6" s="50">
        <v>0</v>
      </c>
      <c r="G6" s="123" t="s">
        <v>14</v>
      </c>
      <c r="H6" s="123">
        <v>120000</v>
      </c>
      <c r="I6" s="128">
        <f t="shared" si="0"/>
        <v>0</v>
      </c>
      <c r="J6" s="204" t="s">
        <v>380</v>
      </c>
    </row>
    <row r="7" spans="1:10" ht="24.95" customHeight="1">
      <c r="A7" s="196"/>
      <c r="B7" s="184" t="s">
        <v>334</v>
      </c>
      <c r="C7" s="185"/>
      <c r="D7" s="186"/>
      <c r="E7" s="22" t="s">
        <v>378</v>
      </c>
      <c r="F7" s="50">
        <v>0</v>
      </c>
      <c r="G7" s="21" t="s">
        <v>13</v>
      </c>
      <c r="H7" s="21">
        <v>40000</v>
      </c>
      <c r="I7" s="128">
        <f t="shared" si="0"/>
        <v>0</v>
      </c>
      <c r="J7" s="204" t="s">
        <v>381</v>
      </c>
    </row>
    <row r="8" spans="1:10" ht="24.95" customHeight="1">
      <c r="A8" s="196"/>
      <c r="B8" s="192" t="s">
        <v>1</v>
      </c>
      <c r="C8" s="192"/>
      <c r="D8" s="192"/>
      <c r="E8" s="22" t="s">
        <v>20</v>
      </c>
      <c r="F8" s="50">
        <v>0</v>
      </c>
      <c r="G8" s="123" t="s">
        <v>14</v>
      </c>
      <c r="H8" s="123">
        <v>140000</v>
      </c>
      <c r="I8" s="128">
        <f t="shared" si="0"/>
        <v>0</v>
      </c>
      <c r="J8" s="204"/>
    </row>
    <row r="9" spans="1:10" ht="24.95" customHeight="1">
      <c r="A9" s="196"/>
      <c r="B9" s="192" t="s">
        <v>2</v>
      </c>
      <c r="C9" s="192"/>
      <c r="D9" s="192"/>
      <c r="E9" s="22" t="s">
        <v>19</v>
      </c>
      <c r="F9" s="50">
        <v>0</v>
      </c>
      <c r="G9" s="123" t="s">
        <v>14</v>
      </c>
      <c r="H9" s="123">
        <v>87000</v>
      </c>
      <c r="I9" s="128">
        <f t="shared" si="0"/>
        <v>0</v>
      </c>
      <c r="J9" s="204"/>
    </row>
    <row r="10" spans="1:10" ht="24.95" customHeight="1">
      <c r="A10" s="196"/>
      <c r="B10" s="192" t="s">
        <v>8</v>
      </c>
      <c r="C10" s="192" t="s">
        <v>10</v>
      </c>
      <c r="D10" s="123" t="s">
        <v>5</v>
      </c>
      <c r="E10" s="22" t="s">
        <v>21</v>
      </c>
      <c r="F10" s="50">
        <v>0</v>
      </c>
      <c r="G10" s="123" t="s">
        <v>13</v>
      </c>
      <c r="H10" s="123">
        <v>150000</v>
      </c>
      <c r="I10" s="128">
        <f t="shared" si="0"/>
        <v>0</v>
      </c>
      <c r="J10" s="204"/>
    </row>
    <row r="11" spans="1:10" ht="24.95" customHeight="1">
      <c r="A11" s="196"/>
      <c r="B11" s="192"/>
      <c r="C11" s="192"/>
      <c r="D11" s="123" t="s">
        <v>6</v>
      </c>
      <c r="E11" s="22" t="s">
        <v>22</v>
      </c>
      <c r="F11" s="50">
        <v>0</v>
      </c>
      <c r="G11" s="123" t="s">
        <v>13</v>
      </c>
      <c r="H11" s="123">
        <v>160000</v>
      </c>
      <c r="I11" s="128">
        <f t="shared" si="0"/>
        <v>0</v>
      </c>
      <c r="J11" s="204"/>
    </row>
    <row r="12" spans="1:10" ht="24.95" customHeight="1">
      <c r="A12" s="196"/>
      <c r="B12" s="192"/>
      <c r="C12" s="192"/>
      <c r="D12" s="123" t="s">
        <v>7</v>
      </c>
      <c r="E12" s="22" t="s">
        <v>22</v>
      </c>
      <c r="F12" s="50">
        <v>0</v>
      </c>
      <c r="G12" s="123" t="s">
        <v>13</v>
      </c>
      <c r="H12" s="123">
        <v>180000</v>
      </c>
      <c r="I12" s="128">
        <f t="shared" si="0"/>
        <v>0</v>
      </c>
      <c r="J12" s="204"/>
    </row>
    <row r="13" spans="1:10" ht="24.95" customHeight="1">
      <c r="A13" s="196"/>
      <c r="B13" s="192" t="s">
        <v>9</v>
      </c>
      <c r="C13" s="192" t="s">
        <v>10</v>
      </c>
      <c r="D13" s="123" t="s">
        <v>5</v>
      </c>
      <c r="E13" s="22" t="s">
        <v>22</v>
      </c>
      <c r="F13" s="50">
        <v>0</v>
      </c>
      <c r="G13" s="123" t="s">
        <v>13</v>
      </c>
      <c r="H13" s="123">
        <v>210000</v>
      </c>
      <c r="I13" s="128">
        <f t="shared" si="0"/>
        <v>0</v>
      </c>
      <c r="J13" s="204"/>
    </row>
    <row r="14" spans="1:10" ht="24.95" customHeight="1">
      <c r="A14" s="196"/>
      <c r="B14" s="192"/>
      <c r="C14" s="192"/>
      <c r="D14" s="123" t="s">
        <v>6</v>
      </c>
      <c r="E14" s="22" t="s">
        <v>22</v>
      </c>
      <c r="F14" s="50">
        <v>0</v>
      </c>
      <c r="G14" s="123" t="s">
        <v>13</v>
      </c>
      <c r="H14" s="123">
        <v>230000</v>
      </c>
      <c r="I14" s="128">
        <f t="shared" si="0"/>
        <v>0</v>
      </c>
      <c r="J14" s="204"/>
    </row>
    <row r="15" spans="1:10" ht="24.95" customHeight="1">
      <c r="A15" s="196"/>
      <c r="B15" s="192"/>
      <c r="C15" s="192"/>
      <c r="D15" s="123" t="s">
        <v>7</v>
      </c>
      <c r="E15" s="22" t="s">
        <v>22</v>
      </c>
      <c r="F15" s="50">
        <v>0</v>
      </c>
      <c r="G15" s="123" t="s">
        <v>13</v>
      </c>
      <c r="H15" s="123">
        <v>250000</v>
      </c>
      <c r="I15" s="128">
        <f t="shared" si="0"/>
        <v>0</v>
      </c>
      <c r="J15" s="204"/>
    </row>
    <row r="16" spans="1:10" ht="24.95" customHeight="1">
      <c r="A16" s="197" t="s">
        <v>4</v>
      </c>
      <c r="B16" s="192" t="s">
        <v>0</v>
      </c>
      <c r="C16" s="192"/>
      <c r="D16" s="192"/>
      <c r="E16" s="22"/>
      <c r="F16" s="50">
        <v>0</v>
      </c>
      <c r="G16" s="123" t="s">
        <v>14</v>
      </c>
      <c r="H16" s="123">
        <v>120000</v>
      </c>
      <c r="I16" s="128">
        <f t="shared" si="0"/>
        <v>0</v>
      </c>
      <c r="J16" s="204" t="s">
        <v>335</v>
      </c>
    </row>
    <row r="17" spans="1:10" ht="24.95" customHeight="1">
      <c r="A17" s="194"/>
      <c r="B17" s="192" t="s">
        <v>1</v>
      </c>
      <c r="C17" s="192"/>
      <c r="D17" s="192"/>
      <c r="E17" s="22" t="s">
        <v>20</v>
      </c>
      <c r="F17" s="50">
        <v>0</v>
      </c>
      <c r="G17" s="123" t="s">
        <v>14</v>
      </c>
      <c r="H17" s="123">
        <v>145000</v>
      </c>
      <c r="I17" s="128">
        <f t="shared" si="0"/>
        <v>0</v>
      </c>
      <c r="J17" s="204"/>
    </row>
    <row r="18" spans="1:10" ht="24.95" customHeight="1">
      <c r="A18" s="194"/>
      <c r="B18" s="192" t="s">
        <v>2</v>
      </c>
      <c r="C18" s="192"/>
      <c r="D18" s="192"/>
      <c r="E18" s="22" t="s">
        <v>19</v>
      </c>
      <c r="F18" s="50">
        <v>0</v>
      </c>
      <c r="G18" s="123" t="s">
        <v>14</v>
      </c>
      <c r="H18" s="123">
        <v>105000</v>
      </c>
      <c r="I18" s="128">
        <f t="shared" si="0"/>
        <v>0</v>
      </c>
      <c r="J18" s="204"/>
    </row>
    <row r="19" spans="1:10" ht="24.95" customHeight="1">
      <c r="A19" s="194"/>
      <c r="B19" s="192" t="s">
        <v>8</v>
      </c>
      <c r="C19" s="192" t="s">
        <v>10</v>
      </c>
      <c r="D19" s="123" t="s">
        <v>5</v>
      </c>
      <c r="E19" s="22" t="s">
        <v>21</v>
      </c>
      <c r="F19" s="50">
        <v>0</v>
      </c>
      <c r="G19" s="123" t="s">
        <v>13</v>
      </c>
      <c r="H19" s="123">
        <v>150000</v>
      </c>
      <c r="I19" s="128">
        <f t="shared" si="0"/>
        <v>0</v>
      </c>
      <c r="J19" s="204"/>
    </row>
    <row r="20" spans="1:10" ht="24.95" customHeight="1">
      <c r="A20" s="194"/>
      <c r="B20" s="192"/>
      <c r="C20" s="192"/>
      <c r="D20" s="123" t="s">
        <v>6</v>
      </c>
      <c r="E20" s="22" t="s">
        <v>22</v>
      </c>
      <c r="F20" s="50">
        <v>0</v>
      </c>
      <c r="G20" s="123" t="s">
        <v>13</v>
      </c>
      <c r="H20" s="123">
        <v>160000</v>
      </c>
      <c r="I20" s="128">
        <f t="shared" si="0"/>
        <v>0</v>
      </c>
      <c r="J20" s="204"/>
    </row>
    <row r="21" spans="1:10" ht="24.95" customHeight="1">
      <c r="A21" s="194"/>
      <c r="B21" s="192"/>
      <c r="C21" s="192"/>
      <c r="D21" s="123" t="s">
        <v>7</v>
      </c>
      <c r="E21" s="22" t="s">
        <v>22</v>
      </c>
      <c r="F21" s="50">
        <v>0</v>
      </c>
      <c r="G21" s="123" t="s">
        <v>13</v>
      </c>
      <c r="H21" s="123">
        <v>180000</v>
      </c>
      <c r="I21" s="128">
        <f t="shared" si="0"/>
        <v>0</v>
      </c>
      <c r="J21" s="204"/>
    </row>
    <row r="22" spans="1:10" ht="24.95" customHeight="1">
      <c r="A22" s="194"/>
      <c r="B22" s="192" t="s">
        <v>9</v>
      </c>
      <c r="C22" s="192" t="s">
        <v>10</v>
      </c>
      <c r="D22" s="123" t="s">
        <v>5</v>
      </c>
      <c r="E22" s="22" t="s">
        <v>22</v>
      </c>
      <c r="F22" s="50">
        <v>0</v>
      </c>
      <c r="G22" s="123" t="s">
        <v>13</v>
      </c>
      <c r="H22" s="123">
        <v>210000</v>
      </c>
      <c r="I22" s="128">
        <f t="shared" si="0"/>
        <v>0</v>
      </c>
      <c r="J22" s="204"/>
    </row>
    <row r="23" spans="1:10" ht="24.95" customHeight="1">
      <c r="A23" s="194"/>
      <c r="B23" s="192"/>
      <c r="C23" s="192"/>
      <c r="D23" s="123" t="s">
        <v>6</v>
      </c>
      <c r="E23" s="22" t="s">
        <v>22</v>
      </c>
      <c r="F23" s="50">
        <v>0</v>
      </c>
      <c r="G23" s="123" t="s">
        <v>13</v>
      </c>
      <c r="H23" s="123">
        <v>230000</v>
      </c>
      <c r="I23" s="128">
        <f t="shared" si="0"/>
        <v>0</v>
      </c>
      <c r="J23" s="204"/>
    </row>
    <row r="24" spans="1:10" ht="24.95" customHeight="1">
      <c r="A24" s="195"/>
      <c r="B24" s="198"/>
      <c r="C24" s="198"/>
      <c r="D24" s="125" t="s">
        <v>7</v>
      </c>
      <c r="E24" s="23" t="s">
        <v>22</v>
      </c>
      <c r="F24" s="50">
        <v>0</v>
      </c>
      <c r="G24" s="125" t="s">
        <v>13</v>
      </c>
      <c r="H24" s="125">
        <v>250000</v>
      </c>
      <c r="I24" s="128">
        <f t="shared" si="0"/>
        <v>0</v>
      </c>
      <c r="J24" s="204"/>
    </row>
    <row r="25" spans="1:10" ht="24.95" customHeight="1">
      <c r="A25" s="199" t="s">
        <v>336</v>
      </c>
      <c r="B25" s="200"/>
      <c r="C25" s="200"/>
      <c r="D25" s="200"/>
      <c r="E25" s="129" t="s">
        <v>337</v>
      </c>
      <c r="F25" s="50">
        <v>0</v>
      </c>
      <c r="G25" s="125" t="s">
        <v>338</v>
      </c>
      <c r="H25" s="125">
        <v>20000</v>
      </c>
      <c r="I25" s="128">
        <f t="shared" si="0"/>
        <v>0</v>
      </c>
      <c r="J25" s="205" t="s">
        <v>382</v>
      </c>
    </row>
    <row r="26" spans="1:10" ht="24.95" customHeight="1">
      <c r="A26" s="201" t="s">
        <v>15</v>
      </c>
      <c r="B26" s="202"/>
      <c r="C26" s="202"/>
      <c r="D26" s="202"/>
      <c r="E26" s="202"/>
      <c r="F26" s="202"/>
      <c r="G26" s="202"/>
      <c r="H26" s="202"/>
      <c r="I26" s="130">
        <f>SUM(I3:I25)</f>
        <v>0</v>
      </c>
      <c r="J26" s="131"/>
    </row>
    <row r="27" spans="1:10" ht="24.95" customHeight="1">
      <c r="A27" s="201" t="s">
        <v>303</v>
      </c>
      <c r="B27" s="202"/>
      <c r="C27" s="202"/>
      <c r="D27" s="202"/>
      <c r="E27" s="202"/>
      <c r="F27" s="202"/>
      <c r="G27" s="202"/>
      <c r="H27" s="202"/>
      <c r="I27" s="130">
        <f>I26*1.1</f>
        <v>0</v>
      </c>
      <c r="J27" s="131"/>
    </row>
    <row r="28" spans="1:10" ht="18.75">
      <c r="J28" s="132" t="s">
        <v>339</v>
      </c>
    </row>
    <row r="29" spans="1:10" s="10" customFormat="1" ht="18.75">
      <c r="A29" s="25" t="s">
        <v>47</v>
      </c>
    </row>
    <row r="30" spans="1:10" s="10" customFormat="1">
      <c r="A30" s="26"/>
    </row>
    <row r="31" spans="1:10" s="10" customFormat="1" ht="14.25">
      <c r="A31" s="27" t="s">
        <v>302</v>
      </c>
    </row>
    <row r="32" spans="1:10" s="10" customFormat="1" ht="14.25">
      <c r="A32" s="27" t="s">
        <v>314</v>
      </c>
    </row>
    <row r="33" spans="1:1" s="10" customFormat="1" ht="14.25">
      <c r="A33" s="27" t="s">
        <v>315</v>
      </c>
    </row>
    <row r="34" spans="1:1" s="10" customFormat="1" ht="14.25">
      <c r="A34" s="27" t="s">
        <v>316</v>
      </c>
    </row>
    <row r="35" spans="1:1" s="10" customFormat="1" ht="14.25">
      <c r="A35" s="27" t="s">
        <v>317</v>
      </c>
    </row>
    <row r="36" spans="1:1" s="10" customFormat="1" ht="14.25">
      <c r="A36" s="27" t="s">
        <v>318</v>
      </c>
    </row>
    <row r="37" spans="1:1" s="10" customFormat="1" ht="14.25">
      <c r="A37" s="27" t="s">
        <v>319</v>
      </c>
    </row>
  </sheetData>
  <mergeCells count="28">
    <mergeCell ref="A25:D25"/>
    <mergeCell ref="A26:D26"/>
    <mergeCell ref="E26:H26"/>
    <mergeCell ref="A27:D27"/>
    <mergeCell ref="E27:H27"/>
    <mergeCell ref="A16:A24"/>
    <mergeCell ref="B16:D16"/>
    <mergeCell ref="B17:D17"/>
    <mergeCell ref="B18:D18"/>
    <mergeCell ref="B19:B21"/>
    <mergeCell ref="C19:C21"/>
    <mergeCell ref="B22:B24"/>
    <mergeCell ref="C22:C24"/>
    <mergeCell ref="A1:I1"/>
    <mergeCell ref="B7:D7"/>
    <mergeCell ref="A2:D2"/>
    <mergeCell ref="B3:D3"/>
    <mergeCell ref="B4:D4"/>
    <mergeCell ref="B6:D6"/>
    <mergeCell ref="A3:A5"/>
    <mergeCell ref="B5:D5"/>
    <mergeCell ref="A6:A15"/>
    <mergeCell ref="B8:D8"/>
    <mergeCell ref="B9:D9"/>
    <mergeCell ref="B10:B12"/>
    <mergeCell ref="C10:C12"/>
    <mergeCell ref="B13:B15"/>
    <mergeCell ref="C13:C15"/>
  </mergeCells>
  <phoneticPr fontId="1"/>
  <pageMargins left="0.78740157480314965" right="0.59055118110236227"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作成書類一覧</vt:lpstr>
      <vt:lpstr>結果報告書表紙</vt:lpstr>
      <vt:lpstr>別紙所見</vt:lpstr>
      <vt:lpstr>写真（例）</vt:lpstr>
      <vt:lpstr>補強ｱﾄﾞﾊﾞｲｽ</vt:lpstr>
      <vt:lpstr>補強箇所入力ｼｰﾄ（印刷しないこと）</vt:lpstr>
      <vt:lpstr>結果報告書表紙!Print_Area</vt:lpstr>
      <vt:lpstr>作成書類一覧!Print_Area</vt:lpstr>
      <vt:lpstr>'写真（例）'!Print_Area</vt:lpstr>
      <vt:lpstr>別紙所見!Print_Area</vt:lpstr>
      <vt:lpstr>補強ｱﾄﾞﾊﾞｲｽ!Print_Area</vt:lpstr>
      <vt:lpstr>'補強箇所入力ｼｰﾄ（印刷しないこと）'!Print_Area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良一</dc:creator>
  <cp:lastModifiedBy>山本 裕紀</cp:lastModifiedBy>
  <cp:lastPrinted>2025-06-10T00:08:38Z</cp:lastPrinted>
  <dcterms:created xsi:type="dcterms:W3CDTF">2008-03-31T22:24:44Z</dcterms:created>
  <dcterms:modified xsi:type="dcterms:W3CDTF">2025-06-10T00:08:44Z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2024-04-04T01:39:31Z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dc6a4f5b-7607-46d8-b61d-397423711800</vt:lpwstr>
  </property>
  <property fmtid="{D5CDD505-2E9C-101B-9397-08002B2CF9AE}" pid="8" name="MSIP_Label_defa4170-0d19-0005-0004-bc88714345d2_ContentBits">
    <vt:lpwstr>0</vt:lpwstr>
  </property>
</Properties>
</file>