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6.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7.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8.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p65814\Box\11226_10_庁内用\04 事業所指導係\01_担当者共通\★R6サービス継続事業費補助金\交付申請\実績報告様式\"/>
    </mc:Choice>
  </mc:AlternateContent>
  <xr:revisionPtr revIDLastSave="0" documentId="13_ncr:1_{141DD924-465E-4A2B-AA0C-3C86E8AD197E}" xr6:coauthVersionLast="47" xr6:coauthVersionMax="47" xr10:uidLastSave="{00000000-0000-0000-0000-000000000000}"/>
  <bookViews>
    <workbookView xWindow="0" yWindow="0" windowWidth="11520" windowHeight="12504" activeTab="1" xr2:uid="{00000000-000D-0000-FFFF-FFFF00000000}"/>
  </bookViews>
  <sheets>
    <sheet name="本申請書の使い方 " sheetId="70" r:id="rId1"/>
    <sheet name="総括表（精算）" sheetId="20" r:id="rId2"/>
    <sheet name="総括表 (変更)" sheetId="32" state="hidden" r:id="rId3"/>
    <sheet name="総括表 (実績)" sheetId="33" state="hidden" r:id="rId4"/>
    <sheet name="申請額一覧 " sheetId="24" r:id="rId5"/>
    <sheet name="個票１" sheetId="19" r:id="rId6"/>
    <sheet name="個票２" sheetId="69" r:id="rId7"/>
    <sheet name="個票３" sheetId="68" r:id="rId8"/>
    <sheet name="個票４" sheetId="67" r:id="rId9"/>
    <sheet name="個票５" sheetId="66" r:id="rId10"/>
    <sheet name="基準単価" sheetId="26" state="hidden" r:id="rId11"/>
  </sheets>
  <definedNames>
    <definedName name="_xlnm.Print_Area" localSheetId="10">基準単価!$A$1:$G$35</definedName>
    <definedName name="_xlnm.Print_Area" localSheetId="5">個票１!$A$1:$AO$154</definedName>
    <definedName name="_xlnm.Print_Area" localSheetId="6">個票２!$A$1:$AO$154</definedName>
    <definedName name="_xlnm.Print_Area" localSheetId="7">個票３!$A$1:$AO$154</definedName>
    <definedName name="_xlnm.Print_Area" localSheetId="8">個票４!$A$1:$AO$154</definedName>
    <definedName name="_xlnm.Print_Area" localSheetId="9">個票５!$A$1:$AO$154</definedName>
    <definedName name="_xlnm.Print_Area" localSheetId="4">'申請額一覧 '!$A$1:$N$31</definedName>
    <definedName name="_xlnm.Print_Area" localSheetId="3">'総括表 (実績)'!$A$1:$AO$43</definedName>
    <definedName name="_xlnm.Print_Area" localSheetId="2">'総括表 (変更)'!$A$1:$AO$43</definedName>
    <definedName name="_xlnm.Print_Area" localSheetId="1">'総括表（精算）'!$A$1:$AO$50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8" i="66" l="1"/>
  <c r="AB48" i="67"/>
  <c r="AB48" i="68"/>
  <c r="AB48" i="69"/>
  <c r="AB48" i="19"/>
  <c r="AB14" i="67" l="1"/>
  <c r="AB14" i="66"/>
  <c r="AB14" i="68"/>
  <c r="AB14" i="69"/>
  <c r="AB14" i="19"/>
  <c r="K92" i="69" l="1"/>
  <c r="AJ48" i="69" s="1"/>
  <c r="K79" i="69"/>
  <c r="AJ14" i="69" s="1"/>
  <c r="K92" i="68"/>
  <c r="AJ48" i="68" s="1"/>
  <c r="K79" i="68"/>
  <c r="AJ14" i="68" s="1"/>
  <c r="K92" i="67"/>
  <c r="AJ48" i="67" s="1"/>
  <c r="K79" i="67"/>
  <c r="AJ14" i="67" s="1"/>
  <c r="K92" i="66"/>
  <c r="AJ48" i="66" s="1"/>
  <c r="K79" i="66"/>
  <c r="AJ14" i="66" s="1"/>
  <c r="E8" i="24"/>
  <c r="K17" i="24"/>
  <c r="K12" i="24"/>
  <c r="K20" i="24"/>
  <c r="K15" i="24"/>
  <c r="K21" i="24"/>
  <c r="K22" i="24"/>
  <c r="K11" i="24"/>
  <c r="K10" i="24"/>
  <c r="K19" i="24"/>
  <c r="K18" i="24"/>
  <c r="K13" i="24"/>
  <c r="K9" i="24"/>
  <c r="K14" i="24"/>
  <c r="D8" i="24"/>
  <c r="K16" i="24"/>
  <c r="K92" i="19" l="1"/>
  <c r="AJ48" i="19" s="1"/>
  <c r="K79" i="19"/>
  <c r="AJ14" i="19" s="1"/>
  <c r="J9" i="24"/>
  <c r="J12" i="24"/>
  <c r="J10" i="24"/>
  <c r="J17" i="24"/>
  <c r="F18" i="24"/>
  <c r="E21" i="24"/>
  <c r="H16" i="24"/>
  <c r="E14" i="24"/>
  <c r="E12" i="24"/>
  <c r="J19" i="24"/>
  <c r="E16" i="24"/>
  <c r="J20" i="24"/>
  <c r="J14" i="24"/>
  <c r="H21" i="24"/>
  <c r="H15" i="24"/>
  <c r="F13" i="24"/>
  <c r="F12" i="24"/>
  <c r="H13" i="24"/>
  <c r="D20" i="24"/>
  <c r="F10" i="24"/>
  <c r="E18" i="24"/>
  <c r="F16" i="24"/>
  <c r="E20" i="24"/>
  <c r="H10" i="24"/>
  <c r="E19" i="24"/>
  <c r="D9" i="24"/>
  <c r="D21" i="24"/>
  <c r="H20" i="24"/>
  <c r="F14" i="24"/>
  <c r="K8" i="24"/>
  <c r="E22" i="24"/>
  <c r="D19" i="24"/>
  <c r="J18" i="24"/>
  <c r="H19" i="24"/>
  <c r="F20" i="24"/>
  <c r="H9" i="24"/>
  <c r="F9" i="24"/>
  <c r="F11" i="24"/>
  <c r="E9" i="24"/>
  <c r="H17" i="24"/>
  <c r="F19" i="24"/>
  <c r="H12" i="24"/>
  <c r="J21" i="24"/>
  <c r="D12" i="24"/>
  <c r="J13" i="24"/>
  <c r="H14" i="24"/>
  <c r="H18" i="24"/>
  <c r="F22" i="24"/>
  <c r="F17" i="24"/>
  <c r="D11" i="24"/>
  <c r="H22" i="24"/>
  <c r="F21" i="24"/>
  <c r="H11" i="24"/>
  <c r="F15" i="24"/>
  <c r="E10" i="24"/>
  <c r="E13" i="24"/>
  <c r="D17" i="24"/>
  <c r="J22" i="24"/>
  <c r="H8" i="24"/>
  <c r="D16" i="24"/>
  <c r="D14" i="24"/>
  <c r="J11" i="24"/>
  <c r="E17" i="24"/>
  <c r="E11" i="24"/>
  <c r="D13" i="24"/>
  <c r="D22" i="24"/>
  <c r="F8" i="24"/>
  <c r="E15" i="24"/>
  <c r="J16" i="24"/>
  <c r="D15" i="24"/>
  <c r="J15" i="24"/>
  <c r="D10" i="24"/>
  <c r="D18" i="24"/>
  <c r="Y21" i="20" l="1"/>
  <c r="Y37" i="20"/>
  <c r="Y38" i="20"/>
  <c r="Y22" i="20"/>
  <c r="Y30" i="20"/>
  <c r="Y15" i="20"/>
  <c r="Y23" i="20"/>
  <c r="Y39" i="20"/>
  <c r="Y16" i="20"/>
  <c r="Y32" i="20"/>
  <c r="Y40" i="20"/>
  <c r="Y25" i="20"/>
  <c r="Y33" i="20"/>
  <c r="Y34" i="20"/>
  <c r="Y28" i="20"/>
  <c r="Y18" i="20"/>
  <c r="Y26" i="20"/>
  <c r="Y20" i="20"/>
  <c r="Y27" i="20"/>
  <c r="U21" i="20"/>
  <c r="U37" i="20"/>
  <c r="U22" i="20"/>
  <c r="U30" i="20"/>
  <c r="U38" i="20"/>
  <c r="U15" i="20"/>
  <c r="U23" i="20"/>
  <c r="U39" i="20"/>
  <c r="U16" i="20"/>
  <c r="U32" i="20"/>
  <c r="U40" i="20"/>
  <c r="U25" i="20"/>
  <c r="U33" i="20"/>
  <c r="U28" i="20"/>
  <c r="U18" i="20"/>
  <c r="U26" i="20"/>
  <c r="U34" i="20"/>
  <c r="U27" i="20"/>
  <c r="U20" i="20"/>
  <c r="U12" i="20"/>
  <c r="Y12" i="20"/>
  <c r="U40" i="33"/>
  <c r="U39" i="33"/>
  <c r="U31" i="33"/>
  <c r="U23" i="33"/>
  <c r="U15" i="33"/>
  <c r="U26" i="33"/>
  <c r="U38" i="33"/>
  <c r="U30" i="33"/>
  <c r="U22" i="33"/>
  <c r="U12" i="33"/>
  <c r="U37" i="33"/>
  <c r="U36" i="33"/>
  <c r="U28" i="33"/>
  <c r="U20" i="33"/>
  <c r="U27" i="33"/>
  <c r="U34" i="33"/>
  <c r="U18" i="33"/>
  <c r="U33" i="33"/>
  <c r="U25" i="33"/>
  <c r="U16" i="33"/>
  <c r="U40" i="32"/>
  <c r="U16" i="32"/>
  <c r="U39" i="32"/>
  <c r="U31" i="32"/>
  <c r="U23" i="32"/>
  <c r="U12" i="32"/>
  <c r="U38" i="32"/>
  <c r="U30" i="32"/>
  <c r="U37" i="32"/>
  <c r="U36" i="32"/>
  <c r="U27" i="32"/>
  <c r="U33" i="32"/>
  <c r="U22" i="32"/>
  <c r="U20" i="32"/>
  <c r="U34" i="32"/>
  <c r="U26" i="32"/>
  <c r="U18" i="32"/>
  <c r="U25" i="32"/>
  <c r="U15" i="32"/>
  <c r="U28" i="32"/>
  <c r="Y38" i="33"/>
  <c r="Y26" i="33"/>
  <c r="AI39" i="33"/>
  <c r="AI31" i="33"/>
  <c r="AI27" i="33"/>
  <c r="AI25" i="33"/>
  <c r="AI23" i="33"/>
  <c r="AI15" i="33"/>
  <c r="AE15" i="33"/>
  <c r="Y30" i="33"/>
  <c r="AE39" i="33"/>
  <c r="AE31" i="33"/>
  <c r="AE27" i="33"/>
  <c r="AE25" i="33"/>
  <c r="AE23" i="33"/>
  <c r="Y28" i="33"/>
  <c r="Y39" i="33"/>
  <c r="Y31" i="33"/>
  <c r="Y27" i="33"/>
  <c r="Y25" i="33"/>
  <c r="Y23" i="33"/>
  <c r="Y15" i="33"/>
  <c r="Y40" i="33"/>
  <c r="Y20" i="33"/>
  <c r="AI40" i="33"/>
  <c r="AI38" i="33"/>
  <c r="AI36" i="33"/>
  <c r="AI30" i="33"/>
  <c r="AI28" i="33"/>
  <c r="AI26" i="33"/>
  <c r="AI20" i="33"/>
  <c r="AI18" i="33"/>
  <c r="Y36" i="33"/>
  <c r="Y18" i="33"/>
  <c r="AE40" i="33"/>
  <c r="AE38" i="33"/>
  <c r="AE36" i="33"/>
  <c r="AE30" i="33"/>
  <c r="AE28" i="33"/>
  <c r="AE26" i="33"/>
  <c r="AE20" i="33"/>
  <c r="AE18" i="33"/>
  <c r="AI39" i="32"/>
  <c r="AI31" i="32"/>
  <c r="AI27" i="32"/>
  <c r="AI25" i="32"/>
  <c r="AI23" i="32"/>
  <c r="AE39" i="32"/>
  <c r="AE31" i="32"/>
  <c r="AE27" i="32"/>
  <c r="AE25" i="32"/>
  <c r="AE23" i="32"/>
  <c r="AE15" i="32"/>
  <c r="Y39" i="32"/>
  <c r="Y31" i="32"/>
  <c r="Y27" i="32"/>
  <c r="Y25" i="32"/>
  <c r="Y23" i="32"/>
  <c r="AE18" i="32"/>
  <c r="AI40" i="32"/>
  <c r="AI38" i="32"/>
  <c r="AI36" i="32"/>
  <c r="AI30" i="32"/>
  <c r="AI28" i="32"/>
  <c r="AI26" i="32"/>
  <c r="AI20" i="32"/>
  <c r="AI18" i="32"/>
  <c r="AE28" i="32"/>
  <c r="AE26" i="32"/>
  <c r="AE20" i="32"/>
  <c r="AE40" i="32"/>
  <c r="AE38" i="32"/>
  <c r="AE36" i="32"/>
  <c r="AE30" i="32"/>
  <c r="Y40" i="32"/>
  <c r="Y38" i="32"/>
  <c r="Y36" i="32"/>
  <c r="Y30" i="32"/>
  <c r="Y28" i="32"/>
  <c r="Y26" i="32"/>
  <c r="Y20" i="32"/>
  <c r="Y18" i="32"/>
  <c r="AI15" i="32"/>
  <c r="Y15" i="32"/>
  <c r="J8" i="24"/>
  <c r="G11" i="24"/>
  <c r="G12" i="24"/>
  <c r="G10" i="24"/>
  <c r="G15" i="24"/>
  <c r="G22" i="24"/>
  <c r="G16" i="24"/>
  <c r="G19" i="24"/>
  <c r="G14" i="24"/>
  <c r="G18" i="24"/>
  <c r="G21" i="24"/>
  <c r="G20" i="24"/>
  <c r="G17" i="24"/>
  <c r="G9" i="24"/>
  <c r="G13" i="24"/>
  <c r="L9" i="24" l="1"/>
  <c r="I19" i="24"/>
  <c r="L16" i="24"/>
  <c r="I17" i="24"/>
  <c r="I14" i="24"/>
  <c r="L21" i="24"/>
  <c r="L22" i="24"/>
  <c r="I13" i="24"/>
  <c r="I16" i="24"/>
  <c r="L10" i="24"/>
  <c r="I18" i="24"/>
  <c r="L15" i="24"/>
  <c r="L12" i="24"/>
  <c r="I20" i="24"/>
  <c r="L14" i="24"/>
  <c r="L19" i="24"/>
  <c r="L11" i="24"/>
  <c r="I21" i="24"/>
  <c r="I12" i="24"/>
  <c r="I15" i="24"/>
  <c r="L17" i="24"/>
  <c r="L13" i="24"/>
  <c r="I9" i="24"/>
  <c r="I11" i="24"/>
  <c r="I10" i="24"/>
  <c r="L20" i="24"/>
  <c r="I22" i="24"/>
  <c r="L18" i="24"/>
  <c r="Y24" i="20" l="1"/>
  <c r="U24" i="20"/>
  <c r="Y29" i="20"/>
  <c r="U29" i="20"/>
  <c r="U17" i="20"/>
  <c r="Y17" i="20"/>
  <c r="U19" i="20"/>
  <c r="Y19" i="20"/>
  <c r="M11" i="24"/>
  <c r="Y35" i="20"/>
  <c r="U35" i="20"/>
  <c r="M15" i="24"/>
  <c r="M20" i="24"/>
  <c r="M13" i="24"/>
  <c r="M14" i="24"/>
  <c r="M17" i="24"/>
  <c r="M18" i="24"/>
  <c r="U19" i="33"/>
  <c r="M9" i="24"/>
  <c r="M22" i="24"/>
  <c r="M19" i="24"/>
  <c r="M12" i="24"/>
  <c r="M21" i="24"/>
  <c r="U17" i="33"/>
  <c r="M10" i="24"/>
  <c r="M16" i="24"/>
  <c r="U24" i="33"/>
  <c r="U29" i="33"/>
  <c r="U19" i="32"/>
  <c r="U24" i="32"/>
  <c r="U17" i="32"/>
  <c r="U29" i="32"/>
  <c r="Y24" i="32"/>
  <c r="Y24" i="33"/>
  <c r="AI24" i="32"/>
  <c r="AE24" i="32"/>
  <c r="AI24" i="33"/>
  <c r="AE24" i="33"/>
  <c r="Y19" i="32"/>
  <c r="Y19" i="33"/>
  <c r="AI19" i="32"/>
  <c r="AI19" i="33"/>
  <c r="AE19" i="33"/>
  <c r="AE19" i="32"/>
  <c r="L8" i="24" l="1"/>
  <c r="AE39" i="20"/>
  <c r="AE35" i="20"/>
  <c r="AE38" i="20"/>
  <c r="AE40" i="20"/>
  <c r="AE36" i="20"/>
  <c r="AI36" i="20"/>
  <c r="AI39" i="20"/>
  <c r="AI35" i="20"/>
  <c r="AI40" i="20"/>
  <c r="AI38" i="20"/>
  <c r="AI31" i="20"/>
  <c r="AI30" i="20"/>
  <c r="AE31" i="20"/>
  <c r="AE30" i="20"/>
  <c r="AE32" i="20"/>
  <c r="AE29" i="20"/>
  <c r="AI32" i="20"/>
  <c r="AI29" i="20"/>
  <c r="AE26" i="20"/>
  <c r="AE25" i="20"/>
  <c r="AE28" i="20"/>
  <c r="AE24" i="20"/>
  <c r="AE27" i="20"/>
  <c r="AE23" i="20"/>
  <c r="AI25" i="20"/>
  <c r="AI23" i="20"/>
  <c r="AI28" i="20"/>
  <c r="AI24" i="20"/>
  <c r="AI27" i="20"/>
  <c r="AI26" i="20"/>
  <c r="AI20" i="20"/>
  <c r="AE20" i="20"/>
  <c r="AI21" i="20"/>
  <c r="AI19" i="20"/>
  <c r="AE21" i="20"/>
  <c r="AE19" i="20"/>
  <c r="AE18" i="20"/>
  <c r="AE17" i="20"/>
  <c r="AI18" i="20"/>
  <c r="AI17" i="20"/>
  <c r="G8" i="24"/>
  <c r="AI35" i="33" l="1"/>
  <c r="AE35" i="33"/>
  <c r="AE35" i="32"/>
  <c r="AI35" i="32"/>
  <c r="AI32" i="33"/>
  <c r="AI32" i="32"/>
  <c r="AE32" i="32"/>
  <c r="AE32" i="33"/>
  <c r="AE37" i="20"/>
  <c r="AI21" i="32"/>
  <c r="AE21" i="32"/>
  <c r="AI21" i="33"/>
  <c r="AE21" i="33"/>
  <c r="AI37" i="20"/>
  <c r="I8" i="24"/>
  <c r="Y13" i="33" s="1"/>
  <c r="AE37" i="33"/>
  <c r="AI37" i="33"/>
  <c r="AI37" i="32"/>
  <c r="AE37" i="32"/>
  <c r="Y22" i="33"/>
  <c r="Y22" i="32"/>
  <c r="AE22" i="32"/>
  <c r="AE22" i="33"/>
  <c r="AI22" i="33"/>
  <c r="AI22" i="32"/>
  <c r="Y14" i="32"/>
  <c r="Y14" i="33"/>
  <c r="AE14" i="32"/>
  <c r="AE14" i="33"/>
  <c r="AI14" i="33"/>
  <c r="AI14" i="32"/>
  <c r="Y29" i="33"/>
  <c r="Y29" i="32"/>
  <c r="AI29" i="32"/>
  <c r="AE29" i="32"/>
  <c r="AI29" i="33"/>
  <c r="AE29" i="33"/>
  <c r="Y34" i="33"/>
  <c r="Y34" i="32"/>
  <c r="AE34" i="33"/>
  <c r="AI34" i="33"/>
  <c r="AI34" i="32"/>
  <c r="AE34" i="32"/>
  <c r="AE34" i="20"/>
  <c r="AI34" i="20"/>
  <c r="Y33" i="33"/>
  <c r="Y33" i="32"/>
  <c r="AE12" i="20"/>
  <c r="AE33" i="33"/>
  <c r="AI33" i="32"/>
  <c r="AI33" i="20"/>
  <c r="AE33" i="20"/>
  <c r="AI33" i="33"/>
  <c r="AE33" i="32"/>
  <c r="AI12" i="20"/>
  <c r="Y12" i="32"/>
  <c r="Y12" i="33"/>
  <c r="AE12" i="33"/>
  <c r="AI12" i="32"/>
  <c r="AI12" i="33"/>
  <c r="AE12" i="32"/>
  <c r="Y17" i="33"/>
  <c r="Y17" i="32"/>
  <c r="AE16" i="20"/>
  <c r="AI17" i="32"/>
  <c r="AE17" i="33"/>
  <c r="AI17" i="33"/>
  <c r="AE17" i="32"/>
  <c r="AI16" i="20"/>
  <c r="Y16" i="33"/>
  <c r="Y16" i="32"/>
  <c r="AI16" i="33"/>
  <c r="AE16" i="32"/>
  <c r="AE16" i="33"/>
  <c r="AI16" i="32"/>
  <c r="AE13" i="33"/>
  <c r="AI13" i="33"/>
  <c r="AE13" i="32"/>
  <c r="AI13" i="32"/>
  <c r="AE22" i="20"/>
  <c r="AI22" i="20"/>
  <c r="AE15" i="20"/>
  <c r="AI15" i="20"/>
  <c r="L23" i="24"/>
  <c r="AE14" i="20"/>
  <c r="AI14" i="20"/>
  <c r="AI13" i="20"/>
  <c r="Y13" i="32" l="1"/>
  <c r="Y13" i="20"/>
  <c r="U13" i="20"/>
  <c r="Y35" i="33"/>
  <c r="Y35" i="32"/>
  <c r="U35" i="33"/>
  <c r="Y36" i="20"/>
  <c r="U35" i="32"/>
  <c r="U36" i="20"/>
  <c r="Y31" i="20"/>
  <c r="U32" i="33"/>
  <c r="Y32" i="33"/>
  <c r="U31" i="20"/>
  <c r="Y32" i="32"/>
  <c r="U32" i="32"/>
  <c r="U14" i="20"/>
  <c r="U14" i="33"/>
  <c r="U14" i="32"/>
  <c r="Y14" i="20"/>
  <c r="M8" i="24"/>
  <c r="I23" i="24"/>
  <c r="M23" i="24" s="1"/>
  <c r="U21" i="32"/>
  <c r="U21" i="33"/>
  <c r="Y21" i="32"/>
  <c r="Y21" i="33"/>
  <c r="U13" i="33"/>
  <c r="U13" i="32"/>
  <c r="Y37" i="33"/>
  <c r="Y37" i="32"/>
  <c r="AI41" i="32"/>
  <c r="AE41" i="33"/>
  <c r="AE41" i="32"/>
  <c r="AI41" i="33"/>
  <c r="AI41" i="20"/>
  <c r="AE13" i="20"/>
  <c r="AE41" i="20" s="1"/>
  <c r="Y41" i="20" l="1"/>
  <c r="U42" i="20" s="1"/>
  <c r="Y41" i="33"/>
  <c r="U42" i="33" s="1"/>
  <c r="U41" i="32"/>
  <c r="U41" i="33"/>
  <c r="Y41" i="32"/>
  <c r="U42" i="32" s="1"/>
  <c r="U41" i="20"/>
</calcChain>
</file>

<file path=xl/sharedStrings.xml><?xml version="1.0" encoding="utf-8"?>
<sst xmlns="http://schemas.openxmlformats.org/spreadsheetml/2006/main" count="1359" uniqueCount="322">
  <si>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</si>
  <si>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</si>
  <si>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</si>
  <si>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</si>
  <si>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</si>
  <si>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</si>
  <si>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</si>
  <si>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</si>
  <si>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</si>
  <si>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</si>
  <si>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</si>
  <si>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</si>
  <si>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</si>
  <si>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</si>
  <si>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</si>
  <si>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</si>
  <si>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</si>
  <si>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</si>
  <si>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</si>
  <si>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</si>
  <si>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</si>
  <si>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</si>
  <si>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</si>
  <si>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</si>
  <si>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申請内容</t>
    <rPh sb="0" eb="2">
      <t>シンセイ</t>
    </rPh>
    <rPh sb="2" eb="4">
      <t>ナイヨウ</t>
    </rPh>
    <phoneticPr fontId="3"/>
  </si>
  <si>
    <t>千円</t>
    <rPh sb="0" eb="2">
      <t>センエン</t>
    </rPh>
    <phoneticPr fontId="3"/>
  </si>
  <si>
    <t>(対象経費の例)</t>
    <rPh sb="1" eb="3">
      <t>タイショウ</t>
    </rPh>
    <rPh sb="3" eb="5">
      <t>ケイヒ</t>
    </rPh>
    <rPh sb="6" eb="7">
      <t>レイ</t>
    </rPh>
    <phoneticPr fontId="3"/>
  </si>
  <si>
    <t>(対象経費の例)</t>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</si>
  <si>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</si>
  <si>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</si>
  <si>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</si>
  <si>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</si>
  <si>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</si>
  <si>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</si>
  <si>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</si>
  <si>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</si>
  <si>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</si>
  <si>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</si>
  <si>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</si>
  <si>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</si>
  <si>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</si>
  <si>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</si>
  <si>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</si>
  <si>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</si>
  <si>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</si>
  <si>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</si>
  <si>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</si>
  <si>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</si>
  <si>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</si>
  <si>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</si>
  <si>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</si>
  <si>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</si>
  <si>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</si>
  <si>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</si>
  <si>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</si>
  <si>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（単位:千円）</t>
    <rPh sb="1" eb="3">
      <t>タンイ</t>
    </rPh>
    <rPh sb="4" eb="6">
      <t>センエン</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</si>
  <si>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</si>
  <si>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</si>
  <si>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</si>
  <si>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</si>
  <si>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</si>
  <si>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</si>
  <si>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</si>
  <si>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</si>
  <si>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</si>
  <si>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</si>
  <si>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</si>
  <si>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</si>
  <si>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</si>
  <si>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</si>
  <si>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</si>
  <si>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</si>
  <si>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</si>
  <si>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</si>
  <si>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</si>
  <si>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</si>
  <si>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</si>
  <si>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</si>
  <si>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</si>
  <si>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</si>
  <si>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</si>
  <si>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</si>
  <si>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</si>
  <si>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</si>
  <si>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</si>
  <si>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居宅訪問型児童発達支援</t>
    <phoneticPr fontId="3"/>
  </si>
  <si>
    <t>保育所等訪問支援</t>
    <phoneticPr fontId="3"/>
  </si>
  <si>
    <t>計画相談支援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</si>
  <si>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</si>
  <si>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</si>
  <si>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</si>
  <si>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</si>
  <si>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</si>
  <si>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</si>
  <si>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合　　計 (1+2)</t>
    <rPh sb="0" eb="1">
      <t>ゴウ</t>
    </rPh>
    <rPh sb="3" eb="4">
      <t>ケイ</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</si>
  <si>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</si>
  <si>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</si>
  <si>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</si>
  <si>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サービス種別</t>
    <rPh sb="4" eb="6">
      <t>シュベツ</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</si>
  <si>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</si>
  <si>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</si>
  <si>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</si>
  <si>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</si>
  <si>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</si>
  <si>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</si>
  <si>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</si>
  <si>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</si>
  <si>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</si>
  <si>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</si>
  <si>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</si>
  <si>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</si>
  <si>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</si>
  <si>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</si>
  <si>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</si>
  <si>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</si>
  <si>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</si>
  <si>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</si>
  <si>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</si>
  <si>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</si>
  <si>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</si>
  <si>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</si>
  <si>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</si>
  <si>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</si>
  <si>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</si>
  <si>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</si>
  <si>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</si>
  <si>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</si>
  <si>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</si>
  <si>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</si>
  <si>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</si>
  <si>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</si>
  <si>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</si>
  <si>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</si>
  <si>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</si>
  <si>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</si>
  <si>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</si>
  <si>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別紙２</t>
    <rPh sb="0" eb="2">
      <t>ベッシ</t>
    </rPh>
    <phoneticPr fontId="3"/>
  </si>
  <si>
    <t>行動援護</t>
    <rPh sb="0" eb="2">
      <t>コウドウ</t>
    </rPh>
    <phoneticPr fontId="3"/>
  </si>
  <si>
    <t>同行援護</t>
    <rPh sb="0" eb="2">
      <t>ドウコウ</t>
    </rPh>
    <phoneticPr fontId="3"/>
  </si>
  <si>
    <t>地域移行支援</t>
    <rPh sb="2" eb="4">
      <t>イコウ</t>
    </rPh>
    <phoneticPr fontId="3"/>
  </si>
  <si>
    <t>千円</t>
    <phoneticPr fontId="3"/>
  </si>
  <si>
    <t>※別紙の①の額の千円未満切捨て</t>
    <rPh sb="1" eb="3">
      <t>ベッシ</t>
    </rPh>
    <rPh sb="6" eb="7">
      <t>ガク</t>
    </rPh>
    <rPh sb="8" eb="9">
      <t>セン</t>
    </rPh>
    <rPh sb="9" eb="12">
      <t>エンミマン</t>
    </rPh>
    <rPh sb="12" eb="13">
      <t>キ</t>
    </rPh>
    <rPh sb="13" eb="14">
      <t>ス</t>
    </rPh>
    <phoneticPr fontId="3"/>
  </si>
  <si>
    <t>※別紙の②の額の千円未満切捨て</t>
    <rPh sb="1" eb="3">
      <t>ベッシ</t>
    </rPh>
    <rPh sb="6" eb="7">
      <t>ガク</t>
    </rPh>
    <rPh sb="8" eb="9">
      <t>セン</t>
    </rPh>
    <rPh sb="9" eb="12">
      <t>エンミマン</t>
    </rPh>
    <rPh sb="12" eb="13">
      <t>キ</t>
    </rPh>
    <rPh sb="13" eb="14">
      <t>ス</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</si>
  <si>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</si>
  <si>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</si>
  <si>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　行が不足する場合には、適宜行を追加して差し支えないが、列の挿入は絶対に行わないこと。</t>
    <rPh sb="1" eb="2">
      <t>ギョウ</t>
    </rPh>
    <rPh sb="3" eb="5">
      <t>フソク</t>
    </rPh>
    <rPh sb="7" eb="9">
      <t>バアイ</t>
    </rPh>
    <rPh sb="12" eb="14">
      <t>テキギ</t>
    </rPh>
    <rPh sb="14" eb="15">
      <t>ギョウ</t>
    </rPh>
    <rPh sb="16" eb="18">
      <t>ツイカ</t>
    </rPh>
    <rPh sb="20" eb="21">
      <t>サ</t>
    </rPh>
    <rPh sb="22" eb="23">
      <t>ツカ</t>
    </rPh>
    <rPh sb="28" eb="29">
      <t>レツ</t>
    </rPh>
    <rPh sb="30" eb="32">
      <t>ソウニュウ</t>
    </rPh>
    <rPh sb="33" eb="35">
      <t>ゼッタイ</t>
    </rPh>
    <rPh sb="36" eb="37">
      <t>オコナ</t>
    </rPh>
    <phoneticPr fontId="3"/>
  </si>
  <si>
    <t>就労定着支援</t>
    <rPh sb="0" eb="2">
      <t>シュウロウ</t>
    </rPh>
    <rPh sb="2" eb="4">
      <t>テイチャク</t>
    </rPh>
    <rPh sb="4" eb="6">
      <t>シエン</t>
    </rPh>
    <phoneticPr fontId="3"/>
  </si>
  <si>
    <t>施設・事業所の消毒・清掃費用</t>
    <rPh sb="0" eb="2">
      <t>シセツ</t>
    </rPh>
    <rPh sb="3" eb="6">
      <t>ジギョウショ</t>
    </rPh>
    <rPh sb="7" eb="9">
      <t>ショウドク</t>
    </rPh>
    <rPh sb="10" eb="12">
      <t>セイソウ</t>
    </rPh>
    <rPh sb="12" eb="14">
      <t>ヒヨウ</t>
    </rPh>
    <phoneticPr fontId="3"/>
  </si>
  <si>
    <t>緊急雇用に係る費用、割増賃金・手当、職業紹介料、損害賠償保険の加入費用、帰宅困難職員の宿泊費、連携機関との連携に係る旅費</t>
    <rPh sb="0" eb="2">
      <t>キンキュウ</t>
    </rPh>
    <rPh sb="2" eb="4">
      <t>コヨウ</t>
    </rPh>
    <rPh sb="5" eb="6">
      <t>カカ</t>
    </rPh>
    <rPh sb="7" eb="9">
      <t>ヒヨウ</t>
    </rPh>
    <rPh sb="10" eb="12">
      <t>ワリマシ</t>
    </rPh>
    <rPh sb="12" eb="14">
      <t>チンギン</t>
    </rPh>
    <rPh sb="15" eb="17">
      <t>テアテ</t>
    </rPh>
    <rPh sb="18" eb="20">
      <t>ショクギョウ</t>
    </rPh>
    <rPh sb="20" eb="22">
      <t>ショウカイ</t>
    </rPh>
    <rPh sb="22" eb="23">
      <t>リョウ</t>
    </rPh>
    <rPh sb="24" eb="26">
      <t>ソンガイ</t>
    </rPh>
    <rPh sb="26" eb="28">
      <t>バイショウ</t>
    </rPh>
    <rPh sb="28" eb="30">
      <t>ホケン</t>
    </rPh>
    <rPh sb="31" eb="33">
      <t>カニュウ</t>
    </rPh>
    <rPh sb="33" eb="35">
      <t>ヒヨウ</t>
    </rPh>
    <rPh sb="36" eb="38">
      <t>キタク</t>
    </rPh>
    <rPh sb="38" eb="40">
      <t>コンナン</t>
    </rPh>
    <rPh sb="40" eb="42">
      <t>ショクイン</t>
    </rPh>
    <rPh sb="43" eb="46">
      <t>シュクハクヒ</t>
    </rPh>
    <rPh sb="47" eb="49">
      <t>レンケイ</t>
    </rPh>
    <rPh sb="49" eb="51">
      <t>キカン</t>
    </rPh>
    <rPh sb="53" eb="55">
      <t>レンケイ</t>
    </rPh>
    <rPh sb="56" eb="57">
      <t>カカ</t>
    </rPh>
    <rPh sb="58" eb="60">
      <t>リョヒ</t>
    </rPh>
    <phoneticPr fontId="3"/>
  </si>
  <si>
    <t>代替場所の確保費用（使用料）</t>
    <rPh sb="0" eb="4">
      <t>ダイタイバショ</t>
    </rPh>
    <rPh sb="5" eb="9">
      <t>カクホヒヨウ</t>
    </rPh>
    <rPh sb="10" eb="13">
      <t>シヨウリョウ</t>
    </rPh>
    <phoneticPr fontId="3"/>
  </si>
  <si>
    <t>居宅介護事業所に所属する居宅介護職員による同行指導への謝金</t>
    <rPh sb="0" eb="2">
      <t>キョタク</t>
    </rPh>
    <rPh sb="2" eb="4">
      <t>カイゴ</t>
    </rPh>
    <rPh sb="4" eb="7">
      <t>ジギョウショ</t>
    </rPh>
    <rPh sb="8" eb="10">
      <t>ショゾク</t>
    </rPh>
    <rPh sb="12" eb="14">
      <t>キョタク</t>
    </rPh>
    <rPh sb="14" eb="16">
      <t>カイゴ</t>
    </rPh>
    <rPh sb="16" eb="18">
      <t>ショクイン</t>
    </rPh>
    <rPh sb="21" eb="25">
      <t>ドウコウシドウ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</si>
  <si>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</si>
  <si>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1">
      <t>ケンコウ</t>
    </rPh>
    <rPh sb="11" eb="13">
      <t>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</si>
  <si>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3">
      <t>ツウシン</t>
    </rPh>
    <rPh sb="33" eb="35">
      <t>ヒヨウ</t>
    </rPh>
    <rPh sb="36" eb="37">
      <t>ノゾ</t>
    </rPh>
    <phoneticPr fontId="3"/>
  </si>
  <si>
    <r>
      <t>（４）その他【共通】　</t>
    </r>
    <r>
      <rPr>
        <sz val="8"/>
        <rFont val="ＭＳ Ｐ明朝"/>
        <family val="1"/>
        <charset val="128"/>
      </rPr>
      <t>※(1)～(3)の他、サービス継続に資する取組がある場合には記載すること。</t>
    </r>
    <rPh sb="5" eb="6">
      <t>タ</t>
    </rPh>
    <rPh sb="7" eb="9">
      <t>キョウツウ</t>
    </rPh>
    <rPh sb="26" eb="28">
      <t>ケイゾク</t>
    </rPh>
    <rPh sb="29" eb="30">
      <t>シ</t>
    </rPh>
    <phoneticPr fontId="3"/>
  </si>
  <si>
    <t>追加で必要な人材確保のための緊急雇用に係る費用、割増賃金・手当、職業紹介料、旅費・宿泊費、損害賠償保険の加入費用</t>
    <rPh sb="0" eb="2">
      <t>ツイカ</t>
    </rPh>
    <rPh sb="3" eb="5">
      <t>ヒツヨウ</t>
    </rPh>
    <rPh sb="6" eb="8">
      <t>ジンザイ</t>
    </rPh>
    <rPh sb="8" eb="10">
      <t>カクホ</t>
    </rPh>
    <rPh sb="14" eb="16">
      <t>キンキュウ</t>
    </rPh>
    <rPh sb="16" eb="18">
      <t>コヨウ</t>
    </rPh>
    <rPh sb="19" eb="20">
      <t>カカ</t>
    </rPh>
    <rPh sb="21" eb="23">
      <t>ヒヨウ</t>
    </rPh>
    <rPh sb="24" eb="28">
      <t>ワリマシチンギン</t>
    </rPh>
    <rPh sb="29" eb="31">
      <t>テアテ</t>
    </rPh>
    <rPh sb="32" eb="34">
      <t>ショクギョウ</t>
    </rPh>
    <rPh sb="34" eb="37">
      <t>ショウカイリョウ</t>
    </rPh>
    <rPh sb="38" eb="40">
      <t>リョヒ</t>
    </rPh>
    <rPh sb="41" eb="44">
      <t>シュクハクヒ</t>
    </rPh>
    <rPh sb="45" eb="47">
      <t>ソンガイ</t>
    </rPh>
    <rPh sb="47" eb="49">
      <t>バイショウ</t>
    </rPh>
    <rPh sb="49" eb="51">
      <t>ホケン</t>
    </rPh>
    <rPh sb="52" eb="54">
      <t>カニュウ</t>
    </rPh>
    <rPh sb="54" eb="56">
      <t>ヒヨウ</t>
    </rPh>
    <phoneticPr fontId="3"/>
  </si>
  <si>
    <r>
      <t>（２）その他【共通】　</t>
    </r>
    <r>
      <rPr>
        <sz val="8"/>
        <rFont val="ＭＳ Ｐ明朝"/>
        <family val="1"/>
        <charset val="128"/>
      </rPr>
      <t>※（１）の他、連携に資する取組がある場合には記載すること。</t>
    </r>
    <rPh sb="5" eb="6">
      <t>タ</t>
    </rPh>
    <rPh sb="7" eb="9">
      <t>キョウツウ</t>
    </rPh>
    <rPh sb="18" eb="20">
      <t>レンケイ</t>
    </rPh>
    <rPh sb="21" eb="22">
      <t>シ</t>
    </rPh>
    <phoneticPr fontId="3"/>
  </si>
  <si>
    <t>代替サービス提供に伴う緊急雇用に係る費用、割増賃金・手当、職業紹介料、旅費、損害賠償保険の加入費用</t>
    <rPh sb="0" eb="2">
      <t>ダイタイ</t>
    </rPh>
    <rPh sb="6" eb="8">
      <t>テイキョウ</t>
    </rPh>
    <rPh sb="9" eb="10">
      <t>トモナ</t>
    </rPh>
    <rPh sb="11" eb="15">
      <t>キンキュウコヨウ</t>
    </rPh>
    <rPh sb="16" eb="17">
      <t>カカ</t>
    </rPh>
    <rPh sb="18" eb="20">
      <t>ヒヨウ</t>
    </rPh>
    <rPh sb="21" eb="23">
      <t>ワリマシ</t>
    </rPh>
    <rPh sb="23" eb="25">
      <t>チンギン</t>
    </rPh>
    <rPh sb="26" eb="28">
      <t>テアテ</t>
    </rPh>
    <rPh sb="29" eb="31">
      <t>ショクギョウ</t>
    </rPh>
    <rPh sb="31" eb="34">
      <t>ショウカイリョウ</t>
    </rPh>
    <rPh sb="35" eb="37">
      <t>リョヒ</t>
    </rPh>
    <rPh sb="38" eb="40">
      <t>ソンガイ</t>
    </rPh>
    <rPh sb="40" eb="42">
      <t>バイショウ</t>
    </rPh>
    <rPh sb="42" eb="44">
      <t>ホケン</t>
    </rPh>
    <rPh sb="45" eb="49">
      <t>カニュウヒヨウ</t>
    </rPh>
    <phoneticPr fontId="3"/>
  </si>
  <si>
    <t>ウ　施設・事業所の消毒・清掃費用</t>
    <phoneticPr fontId="3"/>
  </si>
  <si>
    <t>感染症廃棄物の処理費用</t>
    <phoneticPr fontId="3"/>
  </si>
  <si>
    <t>エ　感染症廃棄物の処理費用</t>
    <phoneticPr fontId="3"/>
  </si>
  <si>
    <t>消毒液等の消耗品の購入【需用費】､消毒業者への委託【委託費】</t>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</si>
  <si>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phoneticPr fontId="3"/>
  </si>
  <si>
    <t>廃棄物処理業者への委託【委託費】</t>
    <rPh sb="0" eb="2">
      <t>ハイキ</t>
    </rPh>
    <rPh sb="2" eb="3">
      <t>ブツ</t>
    </rPh>
    <rPh sb="3" eb="5">
      <t>ショリ</t>
    </rPh>
    <rPh sb="5" eb="7">
      <t>ギョウシャ</t>
    </rPh>
    <rPh sb="9" eb="11">
      <t>イタク</t>
    </rPh>
    <rPh sb="12" eb="14">
      <t>イタク</t>
    </rPh>
    <rPh sb="14" eb="15">
      <t>ヒ</t>
    </rPh>
    <phoneticPr fontId="3"/>
  </si>
  <si>
    <t>衛生用品その他消耗品の購入【需用費】</t>
    <rPh sb="0" eb="4">
      <t>エイセイヨウヒン</t>
    </rPh>
    <rPh sb="6" eb="7">
      <t>ホカ</t>
    </rPh>
    <rPh sb="7" eb="10">
      <t>ショウモウヒン</t>
    </rPh>
    <rPh sb="11" eb="13">
      <t>コウニュウ</t>
    </rPh>
    <rPh sb="14" eb="17">
      <t>ジュヨウヒ</t>
    </rPh>
    <phoneticPr fontId="3"/>
  </si>
  <si>
    <t>ア　 緊急雇用に係る費用、割増賃金・手当、職業紹介料、損害賠償保険の加入費用、帰宅困難職員の宿泊費、連携機関との連携に係る旅費</t>
    <phoneticPr fontId="3"/>
  </si>
  <si>
    <t>外部機関への検査委託【委託費】</t>
    <rPh sb="0" eb="4">
      <t>ガイブキカン</t>
    </rPh>
    <rPh sb="6" eb="8">
      <t>ケンサ</t>
    </rPh>
    <rPh sb="8" eb="10">
      <t>イタク</t>
    </rPh>
    <rPh sb="11" eb="14">
      <t>イタクヒ</t>
    </rPh>
    <phoneticPr fontId="3"/>
  </si>
  <si>
    <t>外部機関への検査委託【委託費】</t>
    <phoneticPr fontId="3"/>
  </si>
  <si>
    <t>カ　 代替サービス提供に伴う緊急雇用に係る費用、割増賃金・手当、職業紹介料、旅費、損害賠償保険の加入費用</t>
    <phoneticPr fontId="3"/>
  </si>
  <si>
    <t>キ　代替場所の確保費用（使用料）</t>
    <phoneticPr fontId="3"/>
  </si>
  <si>
    <t>ク　居宅介護事業所に所属する居宅介護職員による同行指導への謝金</t>
    <phoneticPr fontId="3"/>
  </si>
  <si>
    <t>ケ　代替場所や利用者宅への旅費</t>
    <phoneticPr fontId="3"/>
  </si>
  <si>
    <t>コ　利用者宅を訪問して健康管理や相談援助等を行うため緊急かつ一時的に必要となる車や自転車のリース費用</t>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</si>
  <si>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宿泊施設への宿泊料【旅費】</t>
    <rPh sb="113" eb="117">
      <t>シュクハクシセツ</t>
    </rPh>
    <rPh sb="119" eb="122">
      <t>シュクハクリョウ</t>
    </rPh>
    <rPh sb="123" eb="125">
      <t>リョヒ</t>
    </rPh>
    <phoneticPr fontId="3"/>
  </si>
  <si>
    <t>連携先事業所から派遣された居宅介護職員への謝金【報償費】</t>
    <phoneticPr fontId="3"/>
  </si>
  <si>
    <t>職員の交通費【旅費】</t>
    <rPh sb="0" eb="2">
      <t>ショクイン</t>
    </rPh>
    <rPh sb="3" eb="6">
      <t>コウツウヒ</t>
    </rPh>
    <rPh sb="7" eb="9">
      <t>リョヒ</t>
    </rPh>
    <phoneticPr fontId="3"/>
  </si>
  <si>
    <t>タブレットのリース料【賃借料】</t>
    <rPh sb="9" eb="10">
      <t>リョウ</t>
    </rPh>
    <rPh sb="11" eb="14">
      <t>チンシャクリョウ</t>
    </rPh>
    <phoneticPr fontId="3"/>
  </si>
  <si>
    <t>送迎車のリース料【賃借料】、送迎車の燃料費【需要費】</t>
    <rPh sb="0" eb="2">
      <t>ソウゲイ</t>
    </rPh>
    <rPh sb="2" eb="3">
      <t>クルマ</t>
    </rPh>
    <rPh sb="7" eb="8">
      <t>リョウ</t>
    </rPh>
    <rPh sb="9" eb="12">
      <t>チンシャクリョウ</t>
    </rPh>
    <rPh sb="14" eb="17">
      <t>ソウゲイシャ</t>
    </rPh>
    <rPh sb="18" eb="20">
      <t>ネンリョウ</t>
    </rPh>
    <rPh sb="22" eb="24">
      <t>ジュヨウ</t>
    </rPh>
    <rPh sb="24" eb="25">
      <t>ヒ</t>
    </rPh>
    <phoneticPr fontId="3"/>
  </si>
  <si>
    <t>セ　代替場所の確保費用（使用料）</t>
    <phoneticPr fontId="3"/>
  </si>
  <si>
    <t>ソ　居宅介護事業所に所属する居宅介護職員による同行指導への謝金</t>
    <phoneticPr fontId="3"/>
  </si>
  <si>
    <t>タ　代替場所や利用者宅への旅費</t>
    <phoneticPr fontId="3"/>
  </si>
  <si>
    <t>チ　利用者宅を訪問して健康管理や相談援助等を行うため緊急かつ一時的に必要となる車や自転車のリース費用</t>
    <phoneticPr fontId="3"/>
  </si>
  <si>
    <t>(上記カに準ずる)</t>
    <rPh sb="1" eb="3">
      <t>ジョウキ</t>
    </rPh>
    <rPh sb="5" eb="6">
      <t>ジュン</t>
    </rPh>
    <phoneticPr fontId="3"/>
  </si>
  <si>
    <t>（上記キに準ずる）</t>
    <rPh sb="1" eb="3">
      <t>ジョウキ</t>
    </rPh>
    <rPh sb="5" eb="6">
      <t>ジュン</t>
    </rPh>
    <phoneticPr fontId="3"/>
  </si>
  <si>
    <t>（上記クに準ずる）</t>
    <rPh sb="1" eb="3">
      <t>ジョウキ</t>
    </rPh>
    <rPh sb="5" eb="6">
      <t>ジュン</t>
    </rPh>
    <phoneticPr fontId="3"/>
  </si>
  <si>
    <t>（上記ケに準ずる）</t>
    <rPh sb="1" eb="3">
      <t>ジョウキ</t>
    </rPh>
    <rPh sb="5" eb="6">
      <t>ジュン</t>
    </rPh>
    <phoneticPr fontId="3"/>
  </si>
  <si>
    <t>（上記コに準ずる）</t>
    <rPh sb="1" eb="3">
      <t>ジョウキ</t>
    </rPh>
    <rPh sb="5" eb="6">
      <t>ジュン</t>
    </rPh>
    <phoneticPr fontId="3"/>
  </si>
  <si>
    <t>（上記サに準ずる）</t>
    <rPh sb="1" eb="3">
      <t>ジョウキ</t>
    </rPh>
    <rPh sb="5" eb="6">
      <t>ジュン</t>
    </rPh>
    <phoneticPr fontId="3"/>
  </si>
  <si>
    <t>（１）上記２．①及び②に該当する施設・事業所</t>
    <rPh sb="3" eb="5">
      <t>ジョウキ</t>
    </rPh>
    <rPh sb="8" eb="9">
      <t>オヨ</t>
    </rPh>
    <rPh sb="12" eb="14">
      <t>ガイトウ</t>
    </rPh>
    <rPh sb="16" eb="18">
      <t>シセツ</t>
    </rPh>
    <rPh sb="19" eb="22">
      <t>ジギョウショ</t>
    </rPh>
    <phoneticPr fontId="3"/>
  </si>
  <si>
    <t>（１）上記２.①、②に該当する施設・事業所【共通】</t>
    <rPh sb="3" eb="5">
      <t>ジョウキ</t>
    </rPh>
    <rPh sb="11" eb="13">
      <t>ガイトウ</t>
    </rPh>
    <rPh sb="15" eb="17">
      <t>シセツ</t>
    </rPh>
    <rPh sb="18" eb="21">
      <t>ジギョウショ</t>
    </rPh>
    <rPh sb="22" eb="24">
      <t>キョウツウ</t>
    </rPh>
    <phoneticPr fontId="3"/>
  </si>
  <si>
    <t>下記はあくまで記載例であり、実施要綱に基づき、実際に生じた費用について記入すること。</t>
    <rPh sb="14" eb="16">
      <t>ジッシ</t>
    </rPh>
    <rPh sb="16" eb="18">
      <t>ヨウコウ</t>
    </rPh>
    <rPh sb="19" eb="20">
      <t>モト</t>
    </rPh>
    <phoneticPr fontId="3"/>
  </si>
  <si>
    <t>テ　追加で必要な人材確保のための緊急雇用に係る費用、割増賃金・手当、職業紹介料、旅費・宿泊費、損害賠償保険の加入費用</t>
    <phoneticPr fontId="3"/>
  </si>
  <si>
    <t>（上記アに準ずる）</t>
    <rPh sb="1" eb="3">
      <t>ジョウキ</t>
    </rPh>
    <rPh sb="5" eb="6">
      <t>ジュン</t>
    </rPh>
    <phoneticPr fontId="3"/>
  </si>
  <si>
    <t>ス　 代替サービス提供に伴う緊急雇用に係る費用、割増賃金・手当、職業紹介料、損害賠償保険の加入費用</t>
    <phoneticPr fontId="3"/>
  </si>
  <si>
    <t>所要額調（変更）</t>
    <rPh sb="0" eb="2">
      <t>ショヨウ</t>
    </rPh>
    <rPh sb="2" eb="3">
      <t>ガク</t>
    </rPh>
    <rPh sb="3" eb="4">
      <t>シラ</t>
    </rPh>
    <rPh sb="5" eb="7">
      <t>ヘンコウ</t>
    </rPh>
    <phoneticPr fontId="3"/>
  </si>
  <si>
    <t>所要額調（精算書）</t>
    <rPh sb="0" eb="2">
      <t>ショヨウ</t>
    </rPh>
    <rPh sb="2" eb="3">
      <t>ガク</t>
    </rPh>
    <rPh sb="3" eb="4">
      <t>シラ</t>
    </rPh>
    <rPh sb="5" eb="7">
      <t>セイサン</t>
    </rPh>
    <rPh sb="7" eb="8">
      <t>ショ</t>
    </rPh>
    <phoneticPr fontId="3"/>
  </si>
  <si>
    <t>1.障害福祉サービス施設・事業所等のサービス継続支援</t>
    <rPh sb="10" eb="12">
      <t>シセツ</t>
    </rPh>
    <rPh sb="16" eb="17">
      <t>トウ</t>
    </rPh>
    <rPh sb="24" eb="26">
      <t>シエン</t>
    </rPh>
    <phoneticPr fontId="3"/>
  </si>
  <si>
    <t>2.障害福祉サービス施設・事業所等との協力支援</t>
    <rPh sb="10" eb="12">
      <t>シセツ</t>
    </rPh>
    <rPh sb="13" eb="16">
      <t>ジギョウショ</t>
    </rPh>
    <rPh sb="16" eb="17">
      <t>トウ</t>
    </rPh>
    <rPh sb="19" eb="21">
      <t>キョウリョク</t>
    </rPh>
    <rPh sb="21" eb="23">
      <t>シエン</t>
    </rPh>
    <phoneticPr fontId="3"/>
  </si>
  <si>
    <t>１．障害福祉サービス施設・事業所等のサービス継続支援（助成対象区分１．①～④）</t>
    <rPh sb="2" eb="4">
      <t>ショウガイ</t>
    </rPh>
    <rPh sb="4" eb="6">
      <t>フクシ</t>
    </rPh>
    <rPh sb="10" eb="12">
      <t>シセツ</t>
    </rPh>
    <rPh sb="13" eb="16">
      <t>ジギョウショ</t>
    </rPh>
    <rPh sb="16" eb="17">
      <t>ナド</t>
    </rPh>
    <rPh sb="22" eb="24">
      <t>ケイゾク</t>
    </rPh>
    <rPh sb="24" eb="26">
      <t>シエン</t>
    </rPh>
    <rPh sb="27" eb="29">
      <t>ジョセイ</t>
    </rPh>
    <rPh sb="29" eb="31">
      <t>タイショウ</t>
    </rPh>
    <rPh sb="31" eb="33">
      <t>クブン</t>
    </rPh>
    <phoneticPr fontId="3"/>
  </si>
  <si>
    <t>２．障害福祉サービス施設・事業所等との協力支援（助成対象区分２．①及び②）</t>
    <rPh sb="2" eb="4">
      <t>ショウガイ</t>
    </rPh>
    <rPh sb="4" eb="6">
      <t>フクシ</t>
    </rPh>
    <rPh sb="10" eb="12">
      <t>シセツ</t>
    </rPh>
    <rPh sb="13" eb="16">
      <t>ジギョウショ</t>
    </rPh>
    <rPh sb="16" eb="17">
      <t>トウ</t>
    </rPh>
    <rPh sb="19" eb="21">
      <t>キョウリョク</t>
    </rPh>
    <rPh sb="21" eb="23">
      <t>シエン</t>
    </rPh>
    <rPh sb="24" eb="26">
      <t>ジョセイ</t>
    </rPh>
    <rPh sb="26" eb="28">
      <t>タイショウ</t>
    </rPh>
    <rPh sb="28" eb="30">
      <t>クブン</t>
    </rPh>
    <rPh sb="33" eb="34">
      <t>オヨ</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</si>
  <si>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9" eb="31">
      <t>キサイ</t>
    </rPh>
    <phoneticPr fontId="3"/>
  </si>
  <si>
    <r>
      <t>障害福祉サービス施設・事業所等との協力支援　</t>
    </r>
    <r>
      <rPr>
        <sz val="8"/>
        <rFont val="ＭＳ Ｐ明朝"/>
        <family val="1"/>
        <charset val="128"/>
      </rPr>
      <t>→ ２を記載</t>
    </r>
    <rPh sb="8" eb="10">
      <t>シセツ</t>
    </rPh>
    <rPh sb="14" eb="15">
      <t>ナド</t>
    </rPh>
    <rPh sb="17" eb="19">
      <t>キョウリョク</t>
    </rPh>
    <rPh sb="19" eb="21">
      <t>シエン</t>
    </rPh>
    <rPh sb="26" eb="28">
      <t>キサイ</t>
    </rPh>
    <phoneticPr fontId="3"/>
  </si>
  <si>
    <t>１． 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</si>
  <si>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rPh sb="10" eb="12">
      <t>シセツ</t>
    </rPh>
    <rPh sb="16" eb="17">
      <t>ナド</t>
    </rPh>
    <rPh sb="19" eb="21">
      <t>キョウリョク</t>
    </rPh>
    <rPh sb="21" eb="23">
      <t>シエン</t>
    </rPh>
    <phoneticPr fontId="3"/>
  </si>
  <si>
    <t>１．障害福祉サービス施設・事業所等のサービス継続支援（上記１．①～④）</t>
    <rPh sb="2" eb="4">
      <t>ショウガイ</t>
    </rPh>
    <rPh sb="4" eb="6">
      <t>フクシ</t>
    </rPh>
    <rPh sb="10" eb="12">
      <t>シセツ</t>
    </rPh>
    <rPh sb="13" eb="16">
      <t>ジギョウショ</t>
    </rPh>
    <rPh sb="16" eb="17">
      <t>トウ</t>
    </rPh>
    <rPh sb="22" eb="24">
      <t>ケイゾク</t>
    </rPh>
    <rPh sb="24" eb="26">
      <t>シエン</t>
    </rPh>
    <rPh sb="27" eb="29">
      <t>ジョウキ</t>
    </rPh>
    <phoneticPr fontId="3"/>
  </si>
  <si>
    <t>２．障害福祉サービス施設・事業所等との協力支援（上記２．①及び②）</t>
    <rPh sb="10" eb="12">
      <t>シセツ</t>
    </rPh>
    <rPh sb="16" eb="17">
      <t>ナド</t>
    </rPh>
    <rPh sb="19" eb="21">
      <t>キョウリョク</t>
    </rPh>
    <rPh sb="21" eb="23">
      <t>シエン</t>
    </rPh>
    <rPh sb="24" eb="26">
      <t>ジョウキ</t>
    </rPh>
    <rPh sb="29" eb="30">
      <t>オヨ</t>
    </rPh>
    <phoneticPr fontId="3"/>
  </si>
  <si>
    <t>１．障害福祉サービス施設・事業所等のサービス継続支援</t>
    <rPh sb="10" eb="12">
      <t>シセツ</t>
    </rPh>
    <rPh sb="16" eb="17">
      <t>ナド</t>
    </rPh>
    <rPh sb="24" eb="26">
      <t>シエン</t>
    </rPh>
    <phoneticPr fontId="3"/>
  </si>
  <si>
    <t>令和３年度岐阜県新型コロナウイルス感染症に係る障害福祉サービス事業所等に対するサービス継続支援事業費補助金</t>
    <rPh sb="0" eb="2">
      <t>レイワ</t>
    </rPh>
    <rPh sb="3" eb="5">
      <t>ネンド</t>
    </rPh>
    <rPh sb="5" eb="8">
      <t>ギフケン</t>
    </rPh>
    <rPh sb="8" eb="10">
      <t>シンガタ</t>
    </rPh>
    <rPh sb="21" eb="22">
      <t>カカ</t>
    </rPh>
    <rPh sb="23" eb="25">
      <t>ショウガイ</t>
    </rPh>
    <rPh sb="25" eb="27">
      <t>フクシ</t>
    </rPh>
    <rPh sb="31" eb="34">
      <t>ジギョウショ</t>
    </rPh>
    <rPh sb="34" eb="35">
      <t>トウ</t>
    </rPh>
    <rPh sb="36" eb="37">
      <t>タイ</t>
    </rPh>
    <rPh sb="43" eb="45">
      <t>ケイゾク</t>
    </rPh>
    <rPh sb="45" eb="47">
      <t>シエン</t>
    </rPh>
    <rPh sb="47" eb="49">
      <t>ジギョウ</t>
    </rPh>
    <rPh sb="49" eb="50">
      <t>ヒ</t>
    </rPh>
    <rPh sb="50" eb="53">
      <t>ホジョキン</t>
    </rPh>
    <phoneticPr fontId="3"/>
  </si>
  <si>
    <t>　「基準単価(a)」及び「基準単価(d)」は、別表（付表）に記載された基準単価を記入すること。</t>
    <rPh sb="2" eb="4">
      <t>キジュン</t>
    </rPh>
    <rPh sb="4" eb="6">
      <t>タンカ</t>
    </rPh>
    <rPh sb="10" eb="11">
      <t>オヨ</t>
    </rPh>
    <rPh sb="13" eb="15">
      <t>キジュン</t>
    </rPh>
    <rPh sb="15" eb="17">
      <t>タンカ</t>
    </rPh>
    <rPh sb="23" eb="25">
      <t>ベッピョウ</t>
    </rPh>
    <rPh sb="26" eb="28">
      <t>フヒョウ</t>
    </rPh>
    <phoneticPr fontId="3"/>
  </si>
  <si>
    <t>　「所要額(b)」及び「所要額(e)」は「（様式３）事業所・施設別個表」に記載した所要額（千円未満切捨て）を記入すること。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0" eb="51">
      <t>ス</t>
    </rPh>
    <rPh sb="54" eb="56">
      <t>キニュウ</t>
    </rPh>
    <phoneticPr fontId="3"/>
  </si>
  <si>
    <t>一定の要件に該当する自費検査費用（障害者支援施設、共同生活援助事業所に限る。）</t>
    <rPh sb="0" eb="2">
      <t>イッテイ</t>
    </rPh>
    <rPh sb="3" eb="5">
      <t>ヨウケン</t>
    </rPh>
    <rPh sb="6" eb="8">
      <t>ガイトウ</t>
    </rPh>
    <rPh sb="10" eb="12">
      <t>ジヒ</t>
    </rPh>
    <rPh sb="12" eb="16">
      <t>ケンサヒヨウ</t>
    </rPh>
    <rPh sb="17" eb="20">
      <t>ショウガイシャ</t>
    </rPh>
    <rPh sb="20" eb="22">
      <t>シエン</t>
    </rPh>
    <rPh sb="22" eb="24">
      <t>シセツ</t>
    </rPh>
    <rPh sb="25" eb="31">
      <t>キョウドウセイカツエンジョ</t>
    </rPh>
    <rPh sb="31" eb="34">
      <t>ジギョウショ</t>
    </rPh>
    <rPh sb="35" eb="36">
      <t>カギ</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</si>
  <si>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</si>
  <si>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3">
      <t>ツウシン</t>
    </rPh>
    <rPh sb="33" eb="35">
      <t>ヒヨウ</t>
    </rPh>
    <rPh sb="36" eb="37">
      <t>ノゾ</t>
    </rPh>
    <phoneticPr fontId="3"/>
  </si>
  <si>
    <t>一定の要件に該当する自費検査費用（障害者支援施設、共同生活援助事業所に限る。）</t>
    <rPh sb="0" eb="2">
      <t>イッテイ</t>
    </rPh>
    <rPh sb="3" eb="5">
      <t>ヨウケン</t>
    </rPh>
    <rPh sb="6" eb="8">
      <t>ガイトウ</t>
    </rPh>
    <rPh sb="10" eb="12">
      <t>ジヒ</t>
    </rPh>
    <rPh sb="12" eb="16">
      <t>ケンサヒヨウ</t>
    </rPh>
    <rPh sb="17" eb="20">
      <t>ショウガイシャ</t>
    </rPh>
    <rPh sb="20" eb="22">
      <t>シエン</t>
    </rPh>
    <rPh sb="22" eb="24">
      <t>シセツ</t>
    </rPh>
    <rPh sb="25" eb="27">
      <t>キョウドウ</t>
    </rPh>
    <rPh sb="27" eb="29">
      <t>セイカツ</t>
    </rPh>
    <rPh sb="29" eb="31">
      <t>エンジョ</t>
    </rPh>
    <rPh sb="31" eb="34">
      <t>ジギョウショ</t>
    </rPh>
    <rPh sb="35" eb="36">
      <t>カギ</t>
    </rPh>
    <phoneticPr fontId="3"/>
  </si>
  <si>
    <t>（以下の費用は、代替サービス提供期間の分に限る。）</t>
    <phoneticPr fontId="3"/>
  </si>
  <si>
    <t>代替サービス提供に伴う緊急雇用に係る費用、割増賃金・手当、職業紹介料、損害賠償保険の加入費用</t>
    <rPh sb="0" eb="2">
      <t>ダイタイ</t>
    </rPh>
    <rPh sb="6" eb="8">
      <t>テイキョウ</t>
    </rPh>
    <rPh sb="9" eb="10">
      <t>トモナ</t>
    </rPh>
    <rPh sb="11" eb="15">
      <t>キンキュウコヨウ</t>
    </rPh>
    <rPh sb="16" eb="17">
      <t>カカ</t>
    </rPh>
    <rPh sb="18" eb="20">
      <t>ヒヨウ</t>
    </rPh>
    <rPh sb="21" eb="23">
      <t>ワリマシ</t>
    </rPh>
    <rPh sb="23" eb="25">
      <t>チンギン</t>
    </rPh>
    <rPh sb="26" eb="28">
      <t>テアテ</t>
    </rPh>
    <rPh sb="29" eb="31">
      <t>ショクギョウ</t>
    </rPh>
    <rPh sb="31" eb="34">
      <t>ショウカイリョウ</t>
    </rPh>
    <rPh sb="35" eb="37">
      <t>ソンガイ</t>
    </rPh>
    <rPh sb="37" eb="39">
      <t>バイショウ</t>
    </rPh>
    <rPh sb="39" eb="41">
      <t>ホケン</t>
    </rPh>
    <rPh sb="42" eb="46">
      <t>カニュウヒヨウ</t>
    </rPh>
    <phoneticPr fontId="3"/>
  </si>
  <si>
    <t>イ　一定の要件に該当する自費検査費用（障害者支援施設、共同生活援助事業所に限る。）</t>
    <rPh sb="27" eb="29">
      <t>キョウドウ</t>
    </rPh>
    <rPh sb="29" eb="31">
      <t>セイカツ</t>
    </rPh>
    <rPh sb="31" eb="33">
      <t>エンジョ</t>
    </rPh>
    <rPh sb="33" eb="36">
      <t>ジギョウショ</t>
    </rPh>
    <phoneticPr fontId="3"/>
  </si>
  <si>
    <t>（以下カ～サの費用は、代替サービス提供期間の分に限る。）</t>
    <phoneticPr fontId="3"/>
  </si>
  <si>
    <t>サ　通所できない利用者の安否確認等のためのタブレットのリース費用（通信費用は除く。）</t>
    <phoneticPr fontId="3"/>
  </si>
  <si>
    <t>シ　一定の要件に該当する自費検査費用（障害者支援施設、共同生活援助事業所に限る。）</t>
    <rPh sb="27" eb="33">
      <t>キョウドウセイカツエンジョ</t>
    </rPh>
    <rPh sb="33" eb="36">
      <t>ジギョウショ</t>
    </rPh>
    <rPh sb="37" eb="38">
      <t>カギ</t>
    </rPh>
    <phoneticPr fontId="3"/>
  </si>
  <si>
    <t>（以下ス～ツの費用は、代替サービス提供期間の分に限る。）</t>
    <phoneticPr fontId="3"/>
  </si>
  <si>
    <t>ツ　通所できない利用者の安否確認等のためのタブレットのリース費用（通信費用は除く。）</t>
    <phoneticPr fontId="3"/>
  </si>
  <si>
    <t>就労定着支援</t>
    <rPh sb="0" eb="6">
      <t>シュウロウテイチャクシエン</t>
    </rPh>
    <phoneticPr fontId="3"/>
  </si>
  <si>
    <t>自立生活援助</t>
    <rPh sb="0" eb="6">
      <t>ジリツセイカツエンジョ</t>
    </rPh>
    <phoneticPr fontId="3"/>
  </si>
  <si>
    <t>①　県から休業要請を受けた通所系サービス事業所及び短期入所サービス事業所
・対象サービス:No.1からNo.11
②　利用者又は職員に感染が確認された障害福祉サービス等事業を行う施設・事業所（職員に濃厚接触者が発生し、職員が不足した施設・事業所を含む。）
・対象サービス:No.1からNo.29
③　濃厚接触者に対応した短期入所サービス事業所、障害者支援施設等及び訪問系サービス事業所
・対象サービス:No.11からNo.25
④　発熱等の症状を呈する利用者又は職員に対し、一定の要件（別添）のもと、自費で検査を実施した障害者支援施設及び共同生活援助事業所（②、③の場合を除く）
・対象サービス:No.12からNo.15</t>
    <rPh sb="23" eb="24">
      <t>オヨ</t>
    </rPh>
    <rPh sb="38" eb="40">
      <t>タイショウ</t>
    </rPh>
    <rPh sb="70" eb="72">
      <t>カクニン</t>
    </rPh>
    <rPh sb="84" eb="86">
      <t>ジギョウ</t>
    </rPh>
    <rPh sb="87" eb="88">
      <t>オコナ</t>
    </rPh>
    <rPh sb="89" eb="91">
      <t>シセツ</t>
    </rPh>
    <rPh sb="116" eb="118">
      <t>シセツ</t>
    </rPh>
    <rPh sb="119" eb="121">
      <t>ジギョウ</t>
    </rPh>
    <rPh sb="121" eb="122">
      <t>ショ</t>
    </rPh>
    <rPh sb="180" eb="181">
      <t>オヨ</t>
    </rPh>
    <rPh sb="267" eb="268">
      <t>オヨ</t>
    </rPh>
    <phoneticPr fontId="1"/>
  </si>
  <si>
    <t>⑤　①又は②以外の通所系サービス事業所であって、当該事業所の職員により、居宅で生活している利用者に対し、できる限りのサービスを提供したもの（※３）
・対象サービス:No.1からNo.10</t>
    <rPh sb="3" eb="4">
      <t>マタ</t>
    </rPh>
    <rPh sb="9" eb="11">
      <t>ツウショ</t>
    </rPh>
    <rPh sb="11" eb="12">
      <t>ケイ</t>
    </rPh>
    <rPh sb="16" eb="19">
      <t>ジギョウショ</t>
    </rPh>
    <rPh sb="36" eb="38">
      <t>キョタク</t>
    </rPh>
    <rPh sb="39" eb="41">
      <t>セイカツ</t>
    </rPh>
    <rPh sb="45" eb="48">
      <t>リヨウシャ</t>
    </rPh>
    <rPh sb="49" eb="50">
      <t>タイ</t>
    </rPh>
    <phoneticPr fontId="1"/>
  </si>
  <si>
    <t>　次のいずれかに該当する施設・事業所の利用者に対し、必要なサービスを確保する観点から、当該施設・事業所からの利用者の積極的な受入れや当該施設・事業所への応援職員の派遣等、協力を図る障害福祉サービス等事業を行う施設・事業所
①（１）①又は②の施設・事業所
② 新型コロナウイルス感染症の拡大防止の観点から必要があり、自主的に休業した障害福祉サービス等事業を行う事業所（※４）
・対象サービス:No.1からNo.29</t>
    <rPh sb="1" eb="2">
      <t>ツギ</t>
    </rPh>
    <rPh sb="12" eb="14">
      <t>シセツ</t>
    </rPh>
    <rPh sb="23" eb="24">
      <t>タイ</t>
    </rPh>
    <rPh sb="90" eb="94">
      <t>ショウガイフクシ</t>
    </rPh>
    <rPh sb="98" eb="99">
      <t>トウ</t>
    </rPh>
    <rPh sb="102" eb="103">
      <t>オコナ</t>
    </rPh>
    <rPh sb="104" eb="106">
      <t>シセツ</t>
    </rPh>
    <rPh sb="107" eb="110">
      <t>ジギョウショ</t>
    </rPh>
    <rPh sb="116" eb="117">
      <t>マタ</t>
    </rPh>
    <rPh sb="120" eb="122">
      <t>シセツ</t>
    </rPh>
    <rPh sb="129" eb="131">
      <t>シンガタ</t>
    </rPh>
    <rPh sb="151" eb="153">
      <t>ヒツヨウ</t>
    </rPh>
    <rPh sb="165" eb="167">
      <t>ショウガイ</t>
    </rPh>
    <rPh sb="167" eb="169">
      <t>フクシ</t>
    </rPh>
    <rPh sb="173" eb="174">
      <t>トウ</t>
    </rPh>
    <rPh sb="174" eb="176">
      <t>ジギョウ</t>
    </rPh>
    <rPh sb="177" eb="178">
      <t>オコナ</t>
    </rPh>
    <phoneticPr fontId="21"/>
  </si>
  <si>
    <t>基準単価</t>
    <rPh sb="0" eb="4">
      <t>キジュンタンカ</t>
    </rPh>
    <phoneticPr fontId="21"/>
  </si>
  <si>
    <t>(様式３）事業所・施設別個票</t>
    <rPh sb="1" eb="3">
      <t>ヨウシキ</t>
    </rPh>
    <rPh sb="5" eb="8">
      <t>ジギョウショ</t>
    </rPh>
    <rPh sb="9" eb="11">
      <t>シセツ</t>
    </rPh>
    <rPh sb="11" eb="12">
      <t>ベツ</t>
    </rPh>
    <rPh sb="12" eb="14">
      <t>コヒョウ</t>
    </rPh>
    <phoneticPr fontId="3"/>
  </si>
  <si>
    <t>①　利用者又は職員に新型コロナウイルスの感染者が発生した施設・事業所　　
②　感染者と接触があった者に対応した施設・事業所　
③　感染等の疑いのある利用者又は職員に対し、一定の要件のもと、自費で検査を実施した障害者支援施設又は共同生活援助事業所（①、②の場合を除く）　　
④　①以外の事業所であって、居宅で生活している利用者に対して、当該事業所の職員が利用者の居宅等への訪問により、できる限りのサービスを提供した事業所</t>
    <phoneticPr fontId="3"/>
  </si>
  <si>
    <t>（１）上記１．①、②に該当する施設・事業所【共通】</t>
    <rPh sb="3" eb="5">
      <t>ジョウキ</t>
    </rPh>
    <rPh sb="11" eb="13">
      <t>ガイトウ</t>
    </rPh>
    <rPh sb="15" eb="17">
      <t>シセツ</t>
    </rPh>
    <rPh sb="18" eb="21">
      <t>ジギョウショ</t>
    </rPh>
    <phoneticPr fontId="3"/>
  </si>
  <si>
    <t>感染者又は感染者と接触があった者への対応に伴い在庫不足が見込まれる衛生・防護用品の購入費用</t>
    <rPh sb="0" eb="3">
      <t>カンセンシャ</t>
    </rPh>
    <rPh sb="3" eb="4">
      <t>マタ</t>
    </rPh>
    <rPh sb="5" eb="8">
      <t>カンセンシャ</t>
    </rPh>
    <rPh sb="9" eb="11">
      <t>セッショク</t>
    </rPh>
    <rPh sb="15" eb="16">
      <t>モノ</t>
    </rPh>
    <rPh sb="18" eb="20">
      <t>タイオウ</t>
    </rPh>
    <rPh sb="21" eb="22">
      <t>トモナ</t>
    </rPh>
    <rPh sb="23" eb="25">
      <t>ザイコ</t>
    </rPh>
    <rPh sb="25" eb="27">
      <t>ブソク</t>
    </rPh>
    <rPh sb="28" eb="30">
      <t>ミコ</t>
    </rPh>
    <rPh sb="33" eb="35">
      <t>エイセイ</t>
    </rPh>
    <rPh sb="36" eb="38">
      <t>ボウゴ</t>
    </rPh>
    <rPh sb="38" eb="39">
      <t>ヨウ</t>
    </rPh>
    <rPh sb="39" eb="40">
      <t>ヒン</t>
    </rPh>
    <rPh sb="41" eb="43">
      <t>コウニュウ</t>
    </rPh>
    <rPh sb="43" eb="45">
      <t>ヒヨウ</t>
    </rPh>
    <phoneticPr fontId="3"/>
  </si>
  <si>
    <t>（２）上記１．③に該当する施設・事業所の場合</t>
    <rPh sb="3" eb="5">
      <t>ジョウキ</t>
    </rPh>
    <rPh sb="9" eb="11">
      <t>ガイトウ</t>
    </rPh>
    <rPh sb="13" eb="15">
      <t>シセツ</t>
    </rPh>
    <rPh sb="16" eb="19">
      <t>ジギョウショ</t>
    </rPh>
    <rPh sb="20" eb="22">
      <t>バアイ</t>
    </rPh>
    <phoneticPr fontId="3"/>
  </si>
  <si>
    <t>（３）上記１．④に該当する施設・事業所の場合</t>
    <rPh sb="3" eb="5">
      <t>ジョウキ</t>
    </rPh>
    <rPh sb="9" eb="11">
      <t>ガイトウ</t>
    </rPh>
    <rPh sb="13" eb="15">
      <t>シセツ</t>
    </rPh>
    <rPh sb="16" eb="19">
      <t>ジギョウショ</t>
    </rPh>
    <rPh sb="20" eb="22">
      <t>バアイ</t>
    </rPh>
    <phoneticPr fontId="3"/>
  </si>
  <si>
    <t>①　上記１.①に該当する施設・事業所に対し、協力する施設・事業所　　
②　感染症の拡大防止の観点から必要があり、自主的に休業した障害福祉サービス等事業所に対し、協力する施設・事業所</t>
    <phoneticPr fontId="3"/>
  </si>
  <si>
    <t>【助成対象区分】
１．障害福祉サービス施設・事業所等のサービス継続支援
①　利用者又は職員に新型コロナウイルスの感染者が発生した施設・事業所　　
②　感染者と接触があった者に対応した施設・事業所　
③　感染等の疑いのある利用者又は職員に対し、一定の要件のもと、自費で検査を実施した障害者支援施設又は共同生活援助事業所（①、②の場合を除く）　　　
④　①以外の事業所であって、居宅で生活している利用者に対して、当該事業所の職員が利用者の居宅等への訪問により、できる限りのサービスを提供した事業所
２．障害福祉サービス施設・事業所等との協力支援
①　上記１①に該当する施設・事業所に対し、協力する施設・事業所
②　感染症の拡大防止の観点から必要があり、自主的に休業した障害福祉サービス等事業を行う事業所に対し、協力する施設・事業所</t>
    <rPh sb="1" eb="5">
      <t>ジョセイタイショウ</t>
    </rPh>
    <rPh sb="5" eb="7">
      <t>クブン</t>
    </rPh>
    <rPh sb="19" eb="21">
      <t>シセツ</t>
    </rPh>
    <rPh sb="25" eb="26">
      <t>ナド</t>
    </rPh>
    <rPh sb="33" eb="35">
      <t>シエン</t>
    </rPh>
    <rPh sb="258" eb="260">
      <t>シセツ</t>
    </rPh>
    <rPh sb="264" eb="265">
      <t>ナド</t>
    </rPh>
    <rPh sb="342" eb="344">
      <t>ジギョウ</t>
    </rPh>
    <rPh sb="345" eb="346">
      <t>オコナ</t>
    </rPh>
    <phoneticPr fontId="3"/>
  </si>
  <si>
    <t>オ　感染者又は感染者と接触があった者への対応に伴い在庫不足が見込まれる衛生・防護用品の購入費用</t>
    <rPh sb="7" eb="10">
      <t>カンセンシャ</t>
    </rPh>
    <rPh sb="11" eb="13">
      <t>セッショク</t>
    </rPh>
    <rPh sb="17" eb="18">
      <t>モノ</t>
    </rPh>
    <phoneticPr fontId="3"/>
  </si>
  <si>
    <t>（１）上記１．①及び②に該当する施設・事業所</t>
    <rPh sb="3" eb="5">
      <t>ジョウキ</t>
    </rPh>
    <rPh sb="8" eb="9">
      <t>オヨ</t>
    </rPh>
    <rPh sb="12" eb="14">
      <t>ガイトウ</t>
    </rPh>
    <rPh sb="16" eb="18">
      <t>シセツ</t>
    </rPh>
    <rPh sb="19" eb="22">
      <t>ジギョウショ</t>
    </rPh>
    <phoneticPr fontId="3"/>
  </si>
  <si>
    <t>行動援護</t>
    <rPh sb="0" eb="2">
      <t>コウドウ</t>
    </rPh>
    <rPh sb="2" eb="4">
      <t>エンゴ</t>
    </rPh>
    <phoneticPr fontId="3"/>
  </si>
  <si>
    <t>保育所等訪問支援</t>
    <rPh sb="0" eb="6">
      <t>ホイクジョトウホウモン</t>
    </rPh>
    <rPh sb="6" eb="8">
      <t>シエン</t>
    </rPh>
    <phoneticPr fontId="3"/>
  </si>
  <si>
    <t>障害児相談支援</t>
    <rPh sb="0" eb="3">
      <t>ショウガイジ</t>
    </rPh>
    <rPh sb="3" eb="7">
      <t>ソウダンシエン</t>
    </rPh>
    <phoneticPr fontId="3"/>
  </si>
  <si>
    <t>【助成対象区分】
１．障害福祉サービス施設・事業所等のサービス継続支援
①　利用者又は職員に新型コロナウイルスの感染者が発生した施設・事業所　　②　感染者と接触があった者に対応した施設・事業所　
③　感染等の疑いのある利用者又は職員に対し、一定の要件のもと、自費で検査を実施した障害者支援施設又は共同生活援助事業所（①、②の場合を除く）　　　
④　①以外の事業所であって、居宅で生活している利用者に対して、当該事業所の職員が利用者の居宅等への訪問により、できる限りのサービスを提供した事業所
２．障害福祉サービス施設・事業所等との協力支援
①　上記１.①に該当する施設・事業所に対し、協力する施設・事業所　　②　感染症の拡大防止の観点から必要があり、自主的に休業した障害福祉サービス等事業所に対し、協力する施設・事業所</t>
    <rPh sb="19" eb="21">
      <t>シセツ</t>
    </rPh>
    <rPh sb="22" eb="25">
      <t>ジギョウショ</t>
    </rPh>
    <rPh sb="25" eb="26">
      <t>トウ</t>
    </rPh>
    <rPh sb="33" eb="35">
      <t>シエン</t>
    </rPh>
    <rPh sb="38" eb="41">
      <t>リヨウシャ</t>
    </rPh>
    <rPh sb="41" eb="42">
      <t>マタ</t>
    </rPh>
    <rPh sb="43" eb="45">
      <t>ショクイン</t>
    </rPh>
    <rPh sb="46" eb="48">
      <t>シンガタ</t>
    </rPh>
    <rPh sb="56" eb="59">
      <t>カンセンシャ</t>
    </rPh>
    <rPh sb="60" eb="62">
      <t>ハッセイ</t>
    </rPh>
    <rPh sb="64" eb="66">
      <t>シセツ</t>
    </rPh>
    <rPh sb="67" eb="70">
      <t>ジギョウショ</t>
    </rPh>
    <rPh sb="74" eb="77">
      <t>カンセンシャ</t>
    </rPh>
    <rPh sb="78" eb="80">
      <t>セッショク</t>
    </rPh>
    <rPh sb="84" eb="85">
      <t>モノ</t>
    </rPh>
    <rPh sb="86" eb="88">
      <t>タイオウ</t>
    </rPh>
    <rPh sb="90" eb="92">
      <t>シセツ</t>
    </rPh>
    <rPh sb="93" eb="96">
      <t>ジギョウショ</t>
    </rPh>
    <rPh sb="175" eb="177">
      <t>イガイ</t>
    </rPh>
    <rPh sb="178" eb="181">
      <t>ジギョウショ</t>
    </rPh>
    <rPh sb="186" eb="188">
      <t>キョタク</t>
    </rPh>
    <rPh sb="189" eb="191">
      <t>セイカツ</t>
    </rPh>
    <rPh sb="195" eb="198">
      <t>リヨウシャ</t>
    </rPh>
    <rPh sb="199" eb="200">
      <t>タイ</t>
    </rPh>
    <rPh sb="203" eb="208">
      <t>トウガイジギョウショ</t>
    </rPh>
    <rPh sb="209" eb="211">
      <t>ショクイン</t>
    </rPh>
    <rPh sb="212" eb="215">
      <t>リヨウシャ</t>
    </rPh>
    <rPh sb="216" eb="219">
      <t>キョタクトウ</t>
    </rPh>
    <rPh sb="221" eb="223">
      <t>ホウモン</t>
    </rPh>
    <rPh sb="230" eb="231">
      <t>カギ</t>
    </rPh>
    <rPh sb="238" eb="240">
      <t>テイキョウ</t>
    </rPh>
    <rPh sb="242" eb="245">
      <t>ジギョウショ</t>
    </rPh>
    <phoneticPr fontId="3"/>
  </si>
  <si>
    <t>記載例１</t>
    <rPh sb="0" eb="3">
      <t>キサイレイ</t>
    </rPh>
    <phoneticPr fontId="3"/>
  </si>
  <si>
    <t>やぶた事業所</t>
    <rPh sb="3" eb="6">
      <t>ジギョウショ</t>
    </rPh>
    <phoneticPr fontId="3"/>
  </si>
  <si>
    <t>ヤブタジギョウショ</t>
    <phoneticPr fontId="3"/>
  </si>
  <si>
    <t>5■■</t>
    <phoneticPr fontId="3"/>
  </si>
  <si>
    <t>■■■■</t>
    <phoneticPr fontId="3"/>
  </si>
  <si>
    <t>岐阜県岐阜市○○町○○丁目○○番地</t>
    <phoneticPr fontId="3"/>
  </si>
  <si>
    <t>058-△△△-△△△△</t>
    <phoneticPr fontId="3"/>
  </si>
  <si>
    <t>●●●@●●.com</t>
    <phoneticPr fontId="3"/>
  </si>
  <si>
    <t>岐阜　一郎</t>
    <phoneticPr fontId="3"/>
  </si>
  <si>
    <t>②</t>
  </si>
  <si>
    <t>委託料</t>
    <phoneticPr fontId="3"/>
  </si>
  <si>
    <t>感染者が発生した事業所の消毒、清掃の外部委託（1,050円/㎡×100㎡）</t>
    <phoneticPr fontId="3"/>
  </si>
  <si>
    <t>やぶた事業所</t>
    <phoneticPr fontId="3"/>
  </si>
  <si>
    <t>やぶた事業所２</t>
    <phoneticPr fontId="3"/>
  </si>
  <si>
    <t>やぶた事業所３</t>
    <phoneticPr fontId="3"/>
  </si>
  <si>
    <t>グループホームやぶた</t>
    <phoneticPr fontId="3"/>
  </si>
  <si>
    <t>記載例２</t>
    <rPh sb="0" eb="3">
      <t>キサイレイ</t>
    </rPh>
    <phoneticPr fontId="3"/>
  </si>
  <si>
    <t>記載例３</t>
    <rPh sb="0" eb="3">
      <t>キサイレイ</t>
    </rPh>
    <phoneticPr fontId="3"/>
  </si>
  <si>
    <t>記載例４</t>
    <rPh sb="0" eb="3">
      <t>キサイレイ</t>
    </rPh>
    <phoneticPr fontId="3"/>
  </si>
  <si>
    <t>記載例５</t>
    <rPh sb="0" eb="3">
      <t>キサイレイ</t>
    </rPh>
    <phoneticPr fontId="3"/>
  </si>
  <si>
    <t>ヤブタジギョウショ</t>
    <phoneticPr fontId="3"/>
  </si>
  <si>
    <t>ヤブタジギョウショ２</t>
    <phoneticPr fontId="3"/>
  </si>
  <si>
    <t>ヤブタジギョウショ３</t>
    <phoneticPr fontId="3"/>
  </si>
  <si>
    <t>グループホームヤブタ</t>
    <phoneticPr fontId="3"/>
  </si>
  <si>
    <t>④</t>
  </si>
  <si>
    <t>委託料</t>
    <phoneticPr fontId="3"/>
  </si>
  <si>
    <t>感染者が発生した事業所の消毒、清掃の外部委託（1,050円/㎡×55㎡）</t>
    <phoneticPr fontId="3"/>
  </si>
  <si>
    <t>旅費</t>
    <phoneticPr fontId="3"/>
  </si>
  <si>
    <t>通所できない利用者宅への訪問に係る旅費（利用者10名の居宅訪問に係る費用の合計）</t>
    <phoneticPr fontId="3"/>
  </si>
  <si>
    <t>賃借料</t>
    <phoneticPr fontId="3"/>
  </si>
  <si>
    <t>通所できない利用者宅における安否確認、健康管理等に使用するタブレットリース費用</t>
    <phoneticPr fontId="3"/>
  </si>
  <si>
    <t>（1日750円×14日×10名）</t>
    <phoneticPr fontId="3"/>
  </si>
  <si>
    <t>給料</t>
    <phoneticPr fontId="3"/>
  </si>
  <si>
    <t>①</t>
  </si>
  <si>
    <t>共済費</t>
    <phoneticPr fontId="3"/>
  </si>
  <si>
    <t>複数職員の感染により職員が不足した事業所への応援職員の派遣のため</t>
    <phoneticPr fontId="3"/>
  </si>
  <si>
    <t>緊急的に雇用した職員の給料及び各種保険加入費用</t>
    <phoneticPr fontId="3"/>
  </si>
  <si>
    <t>職員給与：時給1,300円×7.5時間×14日</t>
    <phoneticPr fontId="3"/>
  </si>
  <si>
    <t>各種保険加入費用：13,650円</t>
    <phoneticPr fontId="3"/>
  </si>
  <si>
    <t>職員手当等</t>
    <phoneticPr fontId="3"/>
  </si>
  <si>
    <t>需用費（消耗品費）</t>
    <phoneticPr fontId="3"/>
  </si>
  <si>
    <t>濃厚接触者対応にあたった職員の休日出勤手当</t>
    <phoneticPr fontId="3"/>
  </si>
  <si>
    <t>（1,800円×3時間×5日×2名）＋（1,650円×3時間×3日×2名）</t>
    <phoneticPr fontId="3"/>
  </si>
  <si>
    <t>濃厚接触者対応により在庫不足となった医療用ガウン</t>
    <phoneticPr fontId="3"/>
  </si>
  <si>
    <t>岐阜県岐阜市○○町○○丁目○○番地</t>
    <phoneticPr fontId="3"/>
  </si>
  <si>
    <t>5■■</t>
    <phoneticPr fontId="3"/>
  </si>
  <si>
    <t>■■■■</t>
    <phoneticPr fontId="3"/>
  </si>
  <si>
    <t>058-△△△-△△△△</t>
    <phoneticPr fontId="3"/>
  </si>
  <si>
    <t>●●●@●●.com</t>
    <phoneticPr fontId="3"/>
  </si>
  <si>
    <t>岐阜　一郎</t>
    <phoneticPr fontId="3"/>
  </si>
  <si>
    <t>岐阜県岐阜市□□町□□丁目□□番地</t>
    <phoneticPr fontId="3"/>
  </si>
  <si>
    <t>5××</t>
    <phoneticPr fontId="3"/>
  </si>
  <si>
    <t>××××</t>
    <phoneticPr fontId="3"/>
  </si>
  <si>
    <t>058-▲▲▲-▲▲▲▲</t>
    <phoneticPr fontId="3"/>
  </si>
  <si>
    <t>■■@■■.com</t>
    <phoneticPr fontId="3"/>
  </si>
  <si>
    <t>岐阜　二郎</t>
    <phoneticPr fontId="3"/>
  </si>
  <si>
    <t>岐阜県大垣市町△△丁目△△番地</t>
    <phoneticPr fontId="3"/>
  </si>
  <si>
    <t>5〇〇</t>
    <phoneticPr fontId="3"/>
  </si>
  <si>
    <t>〇〇〇〇</t>
    <phoneticPr fontId="3"/>
  </si>
  <si>
    <t>0584-■■-■■■■</t>
    <phoneticPr fontId="3"/>
  </si>
  <si>
    <t>××@××.com</t>
    <phoneticPr fontId="3"/>
  </si>
  <si>
    <t>岐阜　三郎</t>
    <phoneticPr fontId="3"/>
  </si>
  <si>
    <t>5◆◆</t>
    <phoneticPr fontId="3"/>
  </si>
  <si>
    <t>◆◆◆◆</t>
    <phoneticPr fontId="3"/>
  </si>
  <si>
    <t>岐阜県関市◇◇町◇◇丁目◇番地</t>
    <phoneticPr fontId="3"/>
  </si>
  <si>
    <t>0575-●●-●●●●</t>
    <phoneticPr fontId="3"/>
  </si>
  <si>
    <t>△△@△△.com</t>
    <phoneticPr fontId="3"/>
  </si>
  <si>
    <t>岐阜　四郎</t>
    <phoneticPr fontId="3"/>
  </si>
  <si>
    <t>所要額調（精算書）</t>
    <rPh sb="0" eb="2">
      <t>ショヨウ</t>
    </rPh>
    <rPh sb="2" eb="3">
      <t>ガク</t>
    </rPh>
    <rPh sb="3" eb="4">
      <t>シラ</t>
    </rPh>
    <rPh sb="5" eb="8">
      <t>セイサンショ</t>
    </rPh>
    <phoneticPr fontId="3"/>
  </si>
  <si>
    <t>別紙１</t>
    <rPh sb="0" eb="2">
      <t>ベッシ</t>
    </rPh>
    <phoneticPr fontId="3"/>
  </si>
  <si>
    <t>本Excelを管内の事業者・事業所に配布（ホームページに掲載）</t>
    <rPh sb="0" eb="1">
      <t>ホン</t>
    </rPh>
    <rPh sb="7" eb="9">
      <t>カンナイ</t>
    </rPh>
    <rPh sb="10" eb="13">
      <t>ジギョウシャ</t>
    </rPh>
    <rPh sb="14" eb="17">
      <t>ジギョウショ</t>
    </rPh>
    <rPh sb="18" eb="20">
      <t>ハイフ</t>
    </rPh>
    <rPh sb="28" eb="30">
      <t>ケイサイ</t>
    </rPh>
    <phoneticPr fontId="3"/>
  </si>
  <si>
    <t>本Excelをダウンロードのうえ、各事業所に配布し、様式３（個票）を記入するように依頼　</t>
    <rPh sb="0" eb="1">
      <t>ホン</t>
    </rPh>
    <rPh sb="17" eb="18">
      <t>カク</t>
    </rPh>
    <rPh sb="18" eb="21">
      <t>ジギョウショ</t>
    </rPh>
    <rPh sb="22" eb="24">
      <t>ハイフ</t>
    </rPh>
    <rPh sb="26" eb="28">
      <t>ヨウシキ</t>
    </rPh>
    <rPh sb="30" eb="32">
      <t>コヒョウ</t>
    </rPh>
    <rPh sb="34" eb="36">
      <t>キニュウ</t>
    </rPh>
    <rPh sb="41" eb="43">
      <t>イライ</t>
    </rPh>
    <phoneticPr fontId="3"/>
  </si>
  <si>
    <t xml:space="preserve">様式３（個票）の着色セルを入力
水色セル：必要情報の入力・該当する取組内容のチェック
緑色セル：クリックしてプルダウンから選択
入力後、事業者（法人本部）へ返送
</t>
    <rPh sb="0" eb="2">
      <t>ヨウシキ</t>
    </rPh>
    <rPh sb="4" eb="6">
      <t>コヒョウ</t>
    </rPh>
    <rPh sb="8" eb="10">
      <t>チャクショク</t>
    </rPh>
    <rPh sb="13" eb="15">
      <t>ニュウリョク</t>
    </rPh>
    <rPh sb="17" eb="19">
      <t>ミズイロ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6" eb="69">
      <t>ニュウリョクゴ</t>
    </rPh>
    <rPh sb="70" eb="73">
      <t>ジギョウシャ</t>
    </rPh>
    <rPh sb="74" eb="76">
      <t>ホウジン</t>
    </rPh>
    <rPh sb="76" eb="78">
      <t>ホンブ</t>
    </rPh>
    <rPh sb="80" eb="82">
      <t>ヘンソウ</t>
    </rPh>
    <phoneticPr fontId="3"/>
  </si>
  <si>
    <t>事業者からオンライン申請フォームにより提出されたExcelファイルを受領し、内容を審査</t>
    <rPh sb="0" eb="3">
      <t>ジギョウシャ</t>
    </rPh>
    <rPh sb="10" eb="12">
      <t>シンセイ</t>
    </rPh>
    <rPh sb="19" eb="21">
      <t>テイシュツ</t>
    </rPh>
    <rPh sb="34" eb="36">
      <t>ジュリョウ</t>
    </rPh>
    <rPh sb="38" eb="40">
      <t>ナイヨウ</t>
    </rPh>
    <rPh sb="41" eb="43">
      <t>シンサ</t>
    </rPh>
    <phoneticPr fontId="3"/>
  </si>
  <si>
    <t>医療用ガウン（10枚入）:1,000円×20セット</t>
    <phoneticPr fontId="3"/>
  </si>
  <si>
    <t>各事業所の個票のシート名を「個票●」（●は１からの通し番号で全角数字にすること）に修正</t>
    <rPh sb="0" eb="1">
      <t>カク</t>
    </rPh>
    <rPh sb="1" eb="4">
      <t>ジギョウショ</t>
    </rPh>
    <rPh sb="5" eb="7">
      <t>コヒョウ</t>
    </rPh>
    <rPh sb="11" eb="12">
      <t>メイ</t>
    </rPh>
    <rPh sb="14" eb="16">
      <t>コヒョウ</t>
    </rPh>
    <rPh sb="25" eb="26">
      <t>トオ</t>
    </rPh>
    <rPh sb="27" eb="29">
      <t>バンゴウ</t>
    </rPh>
    <rPh sb="30" eb="34">
      <t>ゼンカクスウジ</t>
    </rPh>
    <rPh sb="41" eb="43">
      <t>シュウセイ</t>
    </rPh>
    <phoneticPr fontId="3"/>
  </si>
  <si>
    <t>様式２（申請額一覧）に全事業所分が正しく反映されているか確認（15事業所以上ある場合には8行目～22行目を行ごとコピーし、23行目に右クリック→「コピーしたセルの挿入」で挿入すること。）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</si>
  <si>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様式３（各事業所の個票）及び様式２（申請額一覧）の内容が様式１（総括表）にも正しく反映されていることを確認する。</t>
    <rPh sb="0" eb="2">
      <t>ヨウシキ</t>
    </rPh>
    <rPh sb="4" eb="8">
      <t>カクジギョウショ</t>
    </rPh>
    <rPh sb="9" eb="11">
      <t>コヒョウ</t>
    </rPh>
    <rPh sb="12" eb="13">
      <t>オヨ</t>
    </rPh>
    <rPh sb="14" eb="16">
      <t>ヨウシキ</t>
    </rPh>
    <rPh sb="18" eb="23">
      <t>シンセイガクイチラン</t>
    </rPh>
    <rPh sb="25" eb="27">
      <t>ナイヨウ</t>
    </rPh>
    <rPh sb="28" eb="30">
      <t>ヨウシキ</t>
    </rPh>
    <rPh sb="32" eb="35">
      <t>ソウカツヒョウ</t>
    </rPh>
    <rPh sb="38" eb="39">
      <t>タダ</t>
    </rPh>
    <rPh sb="41" eb="43">
      <t>ハンエイ</t>
    </rPh>
    <rPh sb="51" eb="53">
      <t>カクニン</t>
    </rPh>
    <phoneticPr fontId="3"/>
  </si>
  <si>
    <t>完成したExcelファイルを他実績報告書類と合わせてオンライン申請フォームへ提出</t>
    <rPh sb="0" eb="2">
      <t>カンセイ</t>
    </rPh>
    <rPh sb="14" eb="15">
      <t>ホカ</t>
    </rPh>
    <rPh sb="15" eb="17">
      <t>ジッセキ</t>
    </rPh>
    <rPh sb="17" eb="19">
      <t>ホウコク</t>
    </rPh>
    <rPh sb="19" eb="21">
      <t>ショルイ</t>
    </rPh>
    <rPh sb="20" eb="21">
      <t>ルイ</t>
    </rPh>
    <rPh sb="22" eb="23">
      <t>ア</t>
    </rPh>
    <rPh sb="31" eb="33">
      <t>シンセイ</t>
    </rPh>
    <rPh sb="38" eb="40">
      <t>テイシュツ</t>
    </rPh>
    <phoneticPr fontId="3"/>
  </si>
  <si>
    <t>令和６年度（令和５年度からの繰越分）岐阜県新型コロナウイルス感染症に係る
障害福祉サービス事業所等に対するサービス継続支援事業費補助金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</si>
</sst>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4"/>
      <name val="ＭＳ 明朝"/>
      <family val="1"/>
      <charset val="128"/>
    </font>
    <font>
      <sz val="8"/>
      <color rgb="FFFF0000"/>
      <name val="ＭＳ Ｐ明朝"/>
      <family val="1"/>
      <charset val="128"/>
    </font>
    <font>
      <sz val="10"/>
      <color rgb="FFFF0000"/>
      <name val="ＭＳ Ｐ明朝"/>
      <family val="1"/>
      <charset val="128"/>
    </font>
    <font>
      <sz val="9"/>
      <color rgb="FFFF0000"/>
      <name val="ＭＳ Ｐ明朝"/>
      <family val="1"/>
      <charset val="128"/>
    </font>
    <font>
      <b/>
      <sz val="7"/>
      <name val="ＭＳ Ｐ明朝"/>
      <family val="1"/>
      <charset val="128"/>
    </font>
    <font>
      <sz val="8"/>
      <name val="ＭＳ Ｐゴシック"/>
      <family val="3"/>
      <charset val="128"/>
      <scheme val="minor"/>
    </font>
    <font>
      <sz val="10"/>
      <color rgb="FFFF0000"/>
      <name val="ＭＳ 明朝"/>
      <family val="1"/>
      <charset val="128"/>
    </font>
    <font>
      <sz val="11"/>
      <color rgb="FFFF0000"/>
      <name val="ＭＳ Ｐ明朝"/>
      <family val="1"/>
      <charset val="128"/>
    </font>
    <font>
      <u/>
      <sz val="11"/>
      <color theme="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bottom style="mediumDashDotDot">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xf numFmtId="0" fontId="32" fillId="0" borderId="0" applyNumberFormat="0" applyFill="0" applyBorder="0" applyAlignment="0" applyProtection="0">
      <alignment vertical="center"/>
    </xf>
  </cellStyleXfs>
  <cellXfs count="52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lignment vertical="center"/>
    </xf>
    <xf numFmtId="0" fontId="6" fillId="0" borderId="23" xfId="0" applyFont="1" applyBorder="1">
      <alignment vertical="center"/>
    </xf>
    <xf numFmtId="0" fontId="6" fillId="0" borderId="26" xfId="0" applyFont="1" applyBorder="1">
      <alignment vertical="center"/>
    </xf>
    <xf numFmtId="0" fontId="6" fillId="0" borderId="3" xfId="0" applyFont="1" applyBorder="1">
      <alignment vertical="center"/>
    </xf>
    <xf numFmtId="0" fontId="6" fillId="0" borderId="29" xfId="0" applyFont="1" applyBorder="1">
      <alignment vertical="center"/>
    </xf>
    <xf numFmtId="0" fontId="7" fillId="0" borderId="2" xfId="0" applyFont="1" applyBorder="1">
      <alignment vertical="center"/>
    </xf>
    <xf numFmtId="0" fontId="8"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6" fillId="0" borderId="14" xfId="0" applyFont="1" applyBorder="1">
      <alignment vertical="center"/>
    </xf>
    <xf numFmtId="176" fontId="6" fillId="0" borderId="22" xfId="0" applyNumberFormat="1" applyFont="1" applyBorder="1">
      <alignment vertical="center"/>
    </xf>
    <xf numFmtId="176" fontId="6" fillId="0" borderId="25" xfId="0" applyNumberFormat="1" applyFont="1" applyBorder="1">
      <alignment vertical="center"/>
    </xf>
    <xf numFmtId="176" fontId="6" fillId="0" borderId="2" xfId="0" applyNumberFormat="1" applyFont="1" applyBorder="1">
      <alignment vertical="center"/>
    </xf>
    <xf numFmtId="0" fontId="6" fillId="0" borderId="22" xfId="0" applyFont="1" applyBorder="1">
      <alignment vertical="center"/>
    </xf>
    <xf numFmtId="176" fontId="6" fillId="0" borderId="14" xfId="0" applyNumberFormat="1" applyFont="1" applyBorder="1">
      <alignment vertical="center"/>
    </xf>
    <xf numFmtId="176" fontId="6" fillId="0" borderId="28" xfId="0" applyNumberFormat="1" applyFont="1" applyBorder="1">
      <alignment vertical="center"/>
    </xf>
    <xf numFmtId="0" fontId="9" fillId="0" borderId="0" xfId="0" applyFont="1" applyAlignment="1">
      <alignment horizontal="righ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0"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49" fontId="18" fillId="0" borderId="36" xfId="0" applyNumberFormat="1" applyFont="1" applyBorder="1" applyAlignment="1">
      <alignment horizontal="left" vertical="top" wrapText="1"/>
    </xf>
    <xf numFmtId="49" fontId="18" fillId="0" borderId="18" xfId="0" applyNumberFormat="1" applyFont="1" applyBorder="1" applyAlignment="1">
      <alignment vertical="top" wrapText="1"/>
    </xf>
    <xf numFmtId="176" fontId="6" fillId="0" borderId="0" xfId="0" applyNumberFormat="1" applyFont="1">
      <alignment vertical="center"/>
    </xf>
    <xf numFmtId="0" fontId="6" fillId="0" borderId="10" xfId="0" applyFont="1" applyBorder="1">
      <alignment vertical="center"/>
    </xf>
    <xf numFmtId="176" fontId="6" fillId="0" borderId="7" xfId="0" applyNumberFormat="1" applyFont="1" applyBorder="1">
      <alignment vertical="center"/>
    </xf>
    <xf numFmtId="0" fontId="6" fillId="0" borderId="17" xfId="0" applyFont="1" applyBorder="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3" fontId="23" fillId="0" borderId="36" xfId="6" applyNumberFormat="1" applyFont="1" applyBorder="1">
      <alignment vertical="center"/>
    </xf>
    <xf numFmtId="0" fontId="23" fillId="2" borderId="36" xfId="6" applyFont="1" applyFill="1" applyBorder="1">
      <alignment vertical="center"/>
    </xf>
    <xf numFmtId="0" fontId="23" fillId="0" borderId="36" xfId="5"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0" fontId="20" fillId="0" borderId="11" xfId="5" applyFont="1" applyBorder="1">
      <alignment vertical="center"/>
    </xf>
    <xf numFmtId="0" fontId="20" fillId="0" borderId="9" xfId="0" applyFont="1" applyBorder="1">
      <alignment vertical="center"/>
    </xf>
    <xf numFmtId="0" fontId="20" fillId="0" borderId="0" xfId="0" applyFont="1">
      <alignment vertical="center"/>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12" fillId="0" borderId="0" xfId="0" applyFont="1" applyProtection="1">
      <alignment vertical="center"/>
      <protection hidden="1"/>
    </xf>
    <xf numFmtId="0" fontId="9" fillId="0" borderId="0" xfId="0" applyFont="1" applyProtection="1">
      <alignment vertical="center"/>
      <protection hidden="1"/>
    </xf>
    <xf numFmtId="0" fontId="5" fillId="0" borderId="13" xfId="0" applyFont="1" applyBorder="1" applyProtection="1">
      <alignment vertical="center"/>
      <protection hidden="1"/>
    </xf>
    <xf numFmtId="0" fontId="5" fillId="0" borderId="14" xfId="0" applyFont="1" applyBorder="1" applyAlignment="1" applyProtection="1">
      <alignment horizontal="center" vertical="center"/>
      <protection hidden="1"/>
    </xf>
    <xf numFmtId="0" fontId="5" fillId="0" borderId="14" xfId="0" applyFont="1" applyBorder="1" applyProtection="1">
      <alignment vertical="center"/>
      <protection hidden="1"/>
    </xf>
    <xf numFmtId="0" fontId="5" fillId="0" borderId="16" xfId="0" applyFont="1" applyBorder="1" applyProtection="1">
      <alignment vertical="center"/>
      <protection hidden="1"/>
    </xf>
    <xf numFmtId="0" fontId="10" fillId="0" borderId="0" xfId="0" applyFont="1" applyProtection="1">
      <alignment vertical="center"/>
      <protection hidden="1"/>
    </xf>
    <xf numFmtId="0" fontId="5" fillId="0" borderId="11" xfId="0" applyFont="1" applyBorder="1" applyProtection="1">
      <alignment vertical="center"/>
      <protection hidden="1"/>
    </xf>
    <xf numFmtId="0" fontId="5"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0" fontId="5" fillId="0" borderId="9" xfId="0" applyFont="1" applyBorder="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Protection="1">
      <alignment vertical="center"/>
      <protection hidden="1"/>
    </xf>
    <xf numFmtId="0" fontId="5" fillId="0" borderId="10" xfId="0" applyFont="1" applyBorder="1" applyProtection="1">
      <alignment vertical="center"/>
      <protection hidden="1"/>
    </xf>
    <xf numFmtId="0" fontId="5" fillId="0" borderId="5" xfId="0" applyFont="1" applyBorder="1" applyProtection="1">
      <alignment vertical="center"/>
      <protection hidden="1"/>
    </xf>
    <xf numFmtId="0" fontId="14" fillId="0" borderId="0" xfId="0" applyFont="1" applyAlignment="1" applyProtection="1">
      <alignment vertical="top"/>
      <protection hidden="1"/>
    </xf>
    <xf numFmtId="0" fontId="5" fillId="0" borderId="6" xfId="0" applyFont="1" applyBorder="1" applyProtection="1">
      <alignment vertical="center"/>
      <protection hidden="1"/>
    </xf>
    <xf numFmtId="0" fontId="5" fillId="0" borderId="1" xfId="0" applyFont="1" applyBorder="1" applyProtection="1">
      <alignment vertical="center"/>
      <protection hidden="1"/>
    </xf>
    <xf numFmtId="0" fontId="5" fillId="0" borderId="2" xfId="0" applyFont="1" applyBorder="1" applyAlignment="1" applyProtection="1">
      <alignment horizontal="center" vertical="center"/>
      <protection hidden="1"/>
    </xf>
    <xf numFmtId="0" fontId="5" fillId="0" borderId="2" xfId="0" applyFont="1" applyBorder="1" applyProtection="1">
      <alignment vertical="center"/>
      <protection hidden="1"/>
    </xf>
    <xf numFmtId="0" fontId="5" fillId="0" borderId="3" xfId="0" applyFont="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Border="1" applyAlignment="1" applyProtection="1">
      <alignment horizontal="left"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Border="1" applyProtection="1">
      <alignment vertical="center"/>
      <protection locked="0" hidden="1"/>
    </xf>
    <xf numFmtId="0" fontId="5" fillId="0" borderId="12" xfId="0" applyFont="1" applyBorder="1" applyAlignment="1" applyProtection="1">
      <alignment horizontal="center" vertical="center"/>
      <protection hidden="1"/>
    </xf>
    <xf numFmtId="0" fontId="10" fillId="0" borderId="5" xfId="0" applyFont="1" applyBorder="1" applyProtection="1">
      <alignment vertical="center"/>
      <protection hidden="1"/>
    </xf>
    <xf numFmtId="0" fontId="10" fillId="0" borderId="5" xfId="0" applyFont="1" applyBorder="1" applyProtection="1">
      <alignment vertical="center"/>
      <protection locked="0" hidden="1"/>
    </xf>
    <xf numFmtId="0" fontId="8" fillId="0" borderId="8" xfId="0" applyFont="1" applyBorder="1" applyAlignment="1" applyProtection="1">
      <alignment horizontal="left" vertical="center"/>
      <protection hidden="1"/>
    </xf>
    <xf numFmtId="0" fontId="10" fillId="0" borderId="8" xfId="0" applyFont="1" applyBorder="1" applyProtection="1">
      <alignment vertical="center"/>
      <protection hidden="1"/>
    </xf>
    <xf numFmtId="0" fontId="10" fillId="0" borderId="8"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hidden="1"/>
    </xf>
    <xf numFmtId="0" fontId="10" fillId="0" borderId="2" xfId="0" applyFont="1" applyBorder="1" applyProtection="1">
      <alignment vertical="center"/>
      <protection hidden="1"/>
    </xf>
    <xf numFmtId="0" fontId="14" fillId="0" borderId="2" xfId="0" applyFont="1" applyBorder="1" applyAlignment="1" applyProtection="1">
      <alignment vertical="top"/>
      <protection locked="0" hidden="1"/>
    </xf>
    <xf numFmtId="0" fontId="10" fillId="0" borderId="2" xfId="0" applyFont="1" applyBorder="1" applyAlignment="1" applyProtection="1">
      <alignment vertical="center" wrapText="1"/>
      <protection locked="0" hidden="1"/>
    </xf>
    <xf numFmtId="0" fontId="10" fillId="0" borderId="3" xfId="0" applyFont="1" applyBorder="1" applyProtection="1">
      <alignment vertical="center"/>
      <protection hidden="1"/>
    </xf>
    <xf numFmtId="0" fontId="10" fillId="0" borderId="19" xfId="0" applyFont="1" applyBorder="1" applyProtection="1">
      <alignment vertical="center"/>
      <protection hidden="1"/>
    </xf>
    <xf numFmtId="0" fontId="11" fillId="0" borderId="19"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1" fillId="0" borderId="20" xfId="0" applyFont="1" applyBorder="1" applyAlignment="1" applyProtection="1">
      <alignment vertical="center" wrapText="1"/>
      <protection hidden="1"/>
    </xf>
    <xf numFmtId="0" fontId="11" fillId="0" borderId="8" xfId="0" applyFont="1" applyBorder="1" applyAlignment="1" applyProtection="1">
      <alignment vertical="center" wrapText="1"/>
      <protection hidden="1"/>
    </xf>
    <xf numFmtId="0" fontId="10" fillId="0" borderId="1" xfId="0" applyFont="1" applyBorder="1" applyProtection="1">
      <alignment vertical="center"/>
      <protection hidden="1"/>
    </xf>
    <xf numFmtId="0" fontId="11" fillId="0" borderId="2" xfId="0" applyFont="1" applyBorder="1" applyAlignment="1" applyProtection="1">
      <alignment vertical="center" wrapText="1"/>
      <protection hidden="1"/>
    </xf>
    <xf numFmtId="0" fontId="11" fillId="0" borderId="3" xfId="0" applyFont="1" applyBorder="1" applyAlignment="1" applyProtection="1">
      <alignment vertical="center" wrapText="1"/>
      <protection hidden="1"/>
    </xf>
    <xf numFmtId="0" fontId="10" fillId="0" borderId="4" xfId="0" applyFont="1" applyBorder="1" applyProtection="1">
      <alignment vertical="center"/>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2" fillId="0" borderId="9" xfId="0" applyFont="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Border="1" applyProtection="1">
      <alignment vertical="center"/>
      <protection hidden="1"/>
    </xf>
    <xf numFmtId="0" fontId="12" fillId="0" borderId="5" xfId="0" applyFont="1" applyBorder="1" applyProtection="1">
      <alignment vertical="center"/>
      <protection locked="0" hidden="1"/>
    </xf>
    <xf numFmtId="0" fontId="10" fillId="0" borderId="5" xfId="0" applyFont="1" applyBorder="1" applyAlignment="1" applyProtection="1">
      <alignment vertical="center" shrinkToFit="1"/>
      <protection locked="0" hidden="1"/>
    </xf>
    <xf numFmtId="0" fontId="12" fillId="0" borderId="5" xfId="0" applyFont="1" applyBorder="1" applyAlignment="1" applyProtection="1">
      <alignment horizontal="left" vertical="center"/>
      <protection hidden="1"/>
    </xf>
    <xf numFmtId="0" fontId="10" fillId="0" borderId="5" xfId="0" applyFont="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1" fillId="0" borderId="10" xfId="0" applyFont="1" applyBorder="1" applyAlignment="1" applyProtection="1">
      <alignment vertical="center" wrapText="1"/>
      <protection hidden="1"/>
    </xf>
    <xf numFmtId="0" fontId="12" fillId="0" borderId="0" xfId="0" applyFont="1" applyProtection="1">
      <alignment vertical="center"/>
      <protection locked="0" hidden="1"/>
    </xf>
    <xf numFmtId="0" fontId="10" fillId="0" borderId="0" xfId="0" applyFont="1" applyAlignment="1" applyProtection="1">
      <alignment vertical="center" shrinkToFit="1"/>
      <protection locked="0" hidden="1"/>
    </xf>
    <xf numFmtId="0" fontId="12" fillId="0" borderId="0" xfId="0" applyFont="1" applyAlignment="1" applyProtection="1">
      <alignment horizontal="left" vertical="center"/>
      <protection hidden="1"/>
    </xf>
    <xf numFmtId="0" fontId="10" fillId="0" borderId="0" xfId="0" applyFont="1" applyProtection="1">
      <alignment vertical="center"/>
      <protection locked="0" hidden="1"/>
    </xf>
    <xf numFmtId="0" fontId="10" fillId="0" borderId="0" xfId="0" applyFont="1" applyAlignment="1" applyProtection="1">
      <alignment horizontal="center" vertical="center"/>
      <protection hidden="1"/>
    </xf>
    <xf numFmtId="0" fontId="11" fillId="0" borderId="0" xfId="0" applyFont="1" applyProtection="1">
      <alignment vertical="center"/>
      <protection hidden="1"/>
    </xf>
    <xf numFmtId="0" fontId="12" fillId="0" borderId="8" xfId="0" applyFont="1" applyBorder="1" applyProtection="1">
      <alignment vertical="center"/>
      <protection hidden="1"/>
    </xf>
    <xf numFmtId="0" fontId="11" fillId="0" borderId="8" xfId="0" applyFont="1" applyBorder="1" applyProtection="1">
      <alignment vertical="center"/>
      <protection hidden="1"/>
    </xf>
    <xf numFmtId="0" fontId="11" fillId="0" borderId="5" xfId="0" applyFont="1" applyBorder="1" applyProtection="1">
      <alignment vertical="center"/>
      <protection hidden="1"/>
    </xf>
    <xf numFmtId="0" fontId="10" fillId="0" borderId="2" xfId="0" applyFont="1" applyBorder="1" applyAlignment="1" applyProtection="1">
      <alignment vertical="center" shrinkToFit="1"/>
      <protection locked="0" hidden="1"/>
    </xf>
    <xf numFmtId="0" fontId="10" fillId="0" borderId="2" xfId="0" applyFont="1" applyBorder="1" applyProtection="1">
      <alignment vertical="center"/>
      <protection locked="0" hidden="1"/>
    </xf>
    <xf numFmtId="176" fontId="10" fillId="0" borderId="2" xfId="0" applyNumberFormat="1" applyFont="1" applyBorder="1" applyProtection="1">
      <alignment vertical="center"/>
      <protection hidden="1"/>
    </xf>
    <xf numFmtId="0" fontId="10" fillId="0" borderId="3" xfId="0" applyFont="1" applyBorder="1" applyAlignment="1" applyProtection="1">
      <alignment vertical="center" shrinkToFit="1"/>
      <protection locked="0" hidden="1"/>
    </xf>
    <xf numFmtId="0" fontId="10" fillId="0" borderId="20" xfId="0" applyFont="1" applyBorder="1" applyProtection="1">
      <alignment vertical="center"/>
      <protection hidden="1"/>
    </xf>
    <xf numFmtId="0" fontId="12" fillId="4" borderId="1" xfId="0" applyFont="1" applyFill="1" applyBorder="1" applyProtection="1">
      <alignment vertical="center"/>
      <protection hidden="1"/>
    </xf>
    <xf numFmtId="0" fontId="19" fillId="0" borderId="2" xfId="0" applyFont="1" applyBorder="1" applyAlignment="1" applyProtection="1">
      <alignment horizontal="left" vertical="center"/>
      <protection hidden="1"/>
    </xf>
    <xf numFmtId="0" fontId="11" fillId="0" borderId="2" xfId="0" applyFont="1" applyBorder="1" applyAlignment="1" applyProtection="1">
      <alignment horizontal="left" vertical="center"/>
      <protection hidden="1"/>
    </xf>
    <xf numFmtId="0" fontId="19" fillId="0" borderId="2" xfId="0" applyFont="1" applyBorder="1" applyProtection="1">
      <alignment vertical="center"/>
      <protection hidden="1"/>
    </xf>
    <xf numFmtId="0" fontId="10" fillId="0" borderId="8" xfId="0" applyFont="1" applyBorder="1" applyAlignment="1" applyProtection="1">
      <alignment vertical="center" shrinkToFit="1"/>
      <protection locked="0" hidden="1"/>
    </xf>
    <xf numFmtId="0" fontId="10" fillId="0" borderId="8" xfId="0" applyFont="1" applyBorder="1" applyAlignment="1" applyProtection="1">
      <alignment horizontal="center" vertical="center"/>
      <protection hidden="1"/>
    </xf>
    <xf numFmtId="176" fontId="10" fillId="0" borderId="8" xfId="0" applyNumberFormat="1" applyFont="1" applyBorder="1" applyProtection="1">
      <alignment vertical="center"/>
      <protection hidden="1"/>
    </xf>
    <xf numFmtId="0" fontId="10" fillId="0" borderId="12" xfId="0" applyFont="1" applyBorder="1" applyProtection="1">
      <alignment vertical="center"/>
      <protection hidden="1"/>
    </xf>
    <xf numFmtId="0" fontId="10" fillId="0" borderId="12" xfId="0" applyFont="1" applyBorder="1" applyAlignment="1" applyProtection="1">
      <alignment vertical="center" shrinkToFit="1"/>
      <protection locked="0" hidden="1"/>
    </xf>
    <xf numFmtId="0" fontId="11" fillId="0" borderId="2" xfId="0" applyFont="1" applyBorder="1" applyProtection="1">
      <alignment vertical="center"/>
      <protection hidden="1"/>
    </xf>
    <xf numFmtId="0" fontId="10" fillId="0" borderId="5" xfId="0" applyFont="1" applyBorder="1" applyAlignment="1" applyProtection="1">
      <alignment vertical="center" textRotation="255"/>
      <protection hidden="1"/>
    </xf>
    <xf numFmtId="0" fontId="8" fillId="0" borderId="9" xfId="0" applyFont="1" applyBorder="1" applyProtection="1">
      <alignment vertical="center"/>
      <protection hidden="1"/>
    </xf>
    <xf numFmtId="0" fontId="10" fillId="0" borderId="8" xfId="0" applyFont="1" applyBorder="1" applyAlignment="1" applyProtection="1">
      <alignment vertical="center" textRotation="255"/>
      <protection hidden="1"/>
    </xf>
    <xf numFmtId="0" fontId="10" fillId="0" borderId="9" xfId="0" applyFont="1" applyBorder="1" applyProtection="1">
      <alignment vertical="center"/>
      <protection hidden="1"/>
    </xf>
    <xf numFmtId="0" fontId="9" fillId="0" borderId="11" xfId="0" applyFont="1" applyBorder="1" applyProtection="1">
      <alignment vertical="center"/>
      <protection hidden="1"/>
    </xf>
    <xf numFmtId="0" fontId="10" fillId="4" borderId="11" xfId="0" applyFont="1" applyFill="1" applyBorder="1" applyProtection="1">
      <alignment vertical="center"/>
      <protection hidden="1"/>
    </xf>
    <xf numFmtId="0" fontId="9" fillId="0" borderId="8" xfId="0" applyFont="1" applyBorder="1" applyProtection="1">
      <alignment vertical="center"/>
      <protection hidden="1"/>
    </xf>
    <xf numFmtId="0" fontId="10" fillId="0" borderId="2" xfId="0" applyFont="1" applyBorder="1" applyAlignment="1" applyProtection="1">
      <alignment vertical="center" textRotation="255"/>
      <protection hidden="1"/>
    </xf>
    <xf numFmtId="0" fontId="9" fillId="0" borderId="5" xfId="0" applyFont="1" applyBorder="1" applyProtection="1">
      <alignment vertical="center"/>
      <protection hidden="1"/>
    </xf>
    <xf numFmtId="176" fontId="10" fillId="0" borderId="5" xfId="0" applyNumberFormat="1" applyFont="1" applyBorder="1" applyProtection="1">
      <alignment vertical="center"/>
      <protection hidden="1"/>
    </xf>
    <xf numFmtId="0" fontId="8" fillId="0" borderId="8" xfId="0" applyFont="1" applyBorder="1" applyProtection="1">
      <alignment vertical="center"/>
      <protection hidden="1"/>
    </xf>
    <xf numFmtId="0" fontId="8" fillId="0" borderId="5" xfId="0" applyFont="1" applyBorder="1" applyProtection="1">
      <alignment vertical="center"/>
      <protection hidden="1"/>
    </xf>
    <xf numFmtId="0" fontId="10" fillId="0" borderId="5" xfId="0" applyFont="1" applyBorder="1" applyAlignment="1" applyProtection="1">
      <alignment horizontal="center" vertical="center" shrinkToFit="1"/>
      <protection locked="0" hidden="1"/>
    </xf>
    <xf numFmtId="0" fontId="10" fillId="0" borderId="6" xfId="0" applyFont="1" applyBorder="1" applyAlignment="1" applyProtection="1">
      <alignment horizontal="center" vertical="center" shrinkToFit="1"/>
      <protection locked="0" hidden="1"/>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9" fillId="0" borderId="37" xfId="0" applyFont="1" applyBorder="1" applyAlignment="1" applyProtection="1">
      <alignment horizontal="center" vertical="center"/>
      <protection hidden="1"/>
    </xf>
    <xf numFmtId="0" fontId="9" fillId="0" borderId="37" xfId="0" applyFont="1" applyBorder="1" applyProtection="1">
      <alignment vertical="center"/>
      <protection hidden="1"/>
    </xf>
    <xf numFmtId="0" fontId="13" fillId="0" borderId="0" xfId="0" applyFont="1" applyProtection="1">
      <alignment vertical="center"/>
      <protection hidden="1"/>
    </xf>
    <xf numFmtId="0" fontId="11" fillId="0" borderId="0" xfId="0" applyFont="1" applyAlignment="1" applyProtection="1">
      <alignment horizontal="center" vertical="center"/>
      <protection hidden="1"/>
    </xf>
    <xf numFmtId="0" fontId="15" fillId="0" borderId="4" xfId="0" applyFont="1" applyBorder="1" applyProtection="1">
      <alignment vertical="center"/>
      <protection hidden="1"/>
    </xf>
    <xf numFmtId="0" fontId="15" fillId="0" borderId="5" xfId="0" applyFont="1" applyBorder="1" applyAlignment="1" applyProtection="1">
      <alignment horizontal="center" vertical="center"/>
      <protection hidden="1"/>
    </xf>
    <xf numFmtId="0" fontId="15" fillId="0" borderId="9" xfId="0" applyFont="1" applyBorder="1" applyProtection="1">
      <alignment vertical="center"/>
      <protection hidden="1"/>
    </xf>
    <xf numFmtId="0" fontId="15" fillId="0" borderId="21" xfId="0" applyFont="1" applyBorder="1" applyProtection="1">
      <alignment vertical="center"/>
      <protection hidden="1"/>
    </xf>
    <xf numFmtId="0" fontId="15" fillId="0" borderId="22"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15" fillId="0" borderId="11" xfId="0" applyFont="1" applyBorder="1" applyProtection="1">
      <alignment vertical="center"/>
      <protection hidden="1"/>
    </xf>
    <xf numFmtId="0" fontId="15" fillId="0" borderId="5" xfId="0" applyFont="1" applyBorder="1" applyAlignment="1" applyProtection="1">
      <alignment vertical="center" shrinkToFit="1"/>
      <protection hidden="1"/>
    </xf>
    <xf numFmtId="0" fontId="15" fillId="0" borderId="6" xfId="0" applyFont="1" applyBorder="1" applyAlignment="1" applyProtection="1">
      <alignment vertical="center" shrinkToFit="1"/>
      <protection hidden="1"/>
    </xf>
    <xf numFmtId="0" fontId="15" fillId="0" borderId="5" xfId="0" applyFont="1" applyBorder="1" applyAlignment="1" applyProtection="1">
      <alignment horizontal="center" vertical="center" shrinkToFit="1"/>
      <protection hidden="1"/>
    </xf>
    <xf numFmtId="0" fontId="15" fillId="0" borderId="0" xfId="0" applyFo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shrinkToFit="1"/>
      <protection hidden="1"/>
    </xf>
    <xf numFmtId="0" fontId="15" fillId="0" borderId="5" xfId="0" applyFont="1" applyBorder="1" applyProtection="1">
      <alignment vertical="center"/>
      <protection hidden="1"/>
    </xf>
    <xf numFmtId="0" fontId="15" fillId="0" borderId="2" xfId="0" applyFont="1" applyBorder="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66"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1" xfId="4" applyNumberFormat="1" applyFont="1" applyBorder="1" applyAlignment="1" applyProtection="1">
      <alignment horizontal="right" vertical="center" shrinkToFit="1"/>
      <protection hidden="1"/>
    </xf>
    <xf numFmtId="178" fontId="9" fillId="0" borderId="67" xfId="4" applyNumberFormat="1" applyFont="1" applyBorder="1" applyAlignment="1" applyProtection="1">
      <alignment horizontal="right" vertical="center" shrinkToFit="1"/>
      <protection hidden="1"/>
    </xf>
    <xf numFmtId="178" fontId="9" fillId="0" borderId="68" xfId="4" applyNumberFormat="1" applyFont="1" applyBorder="1" applyAlignment="1" applyProtection="1">
      <alignment horizontal="right" vertical="center" shrinkToFit="1"/>
      <protection hidden="1"/>
    </xf>
    <xf numFmtId="178" fontId="9" fillId="4" borderId="68"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0" fontId="7" fillId="0" borderId="0" xfId="0" applyFont="1" applyAlignment="1">
      <alignment horizontal="left" vertical="top" wrapText="1"/>
    </xf>
    <xf numFmtId="0" fontId="7" fillId="0" borderId="0" xfId="0" applyFont="1" applyAlignment="1">
      <alignment horizontal="center" vertical="center"/>
    </xf>
    <xf numFmtId="0" fontId="15" fillId="0" borderId="3" xfId="0" applyFont="1" applyBorder="1" applyAlignment="1" applyProtection="1">
      <alignment horizontal="center" vertical="center"/>
      <protection hidden="1"/>
    </xf>
    <xf numFmtId="0" fontId="9" fillId="0" borderId="74" xfId="0" applyFont="1" applyBorder="1" applyAlignment="1" applyProtection="1">
      <alignment horizontal="center" vertical="center"/>
      <protection hidden="1"/>
    </xf>
    <xf numFmtId="0" fontId="9" fillId="0" borderId="74" xfId="0" applyFont="1" applyBorder="1" applyProtection="1">
      <alignment vertical="center"/>
      <protection hidden="1"/>
    </xf>
    <xf numFmtId="0" fontId="27" fillId="0" borderId="0" xfId="0" applyFont="1" applyProtection="1">
      <alignment vertical="center"/>
      <protection locked="0" hidden="1"/>
    </xf>
    <xf numFmtId="0" fontId="26" fillId="0" borderId="0" xfId="0" applyFont="1" applyAlignment="1" applyProtection="1">
      <alignment vertical="center" shrinkToFit="1"/>
      <protection locked="0" hidden="1"/>
    </xf>
    <xf numFmtId="0" fontId="27" fillId="0" borderId="0" xfId="0" applyFont="1" applyAlignment="1" applyProtection="1">
      <alignment horizontal="left" vertical="center"/>
      <protection hidden="1"/>
    </xf>
    <xf numFmtId="0" fontId="26" fillId="0" borderId="0" xfId="0" applyFont="1" applyProtection="1">
      <alignment vertical="center"/>
      <protection hidden="1"/>
    </xf>
    <xf numFmtId="0" fontId="26" fillId="0" borderId="0" xfId="0" applyFont="1" applyProtection="1">
      <alignment vertical="center"/>
      <protection locked="0" hidden="1"/>
    </xf>
    <xf numFmtId="0" fontId="26" fillId="0" borderId="0" xfId="0" applyFont="1" applyAlignment="1" applyProtection="1">
      <alignment horizontal="center" vertical="center"/>
      <protection hidden="1"/>
    </xf>
    <xf numFmtId="0" fontId="25" fillId="0" borderId="0" xfId="0" applyFont="1" applyAlignment="1" applyProtection="1">
      <alignment vertical="center" wrapText="1"/>
      <protection hidden="1"/>
    </xf>
    <xf numFmtId="0" fontId="11" fillId="4" borderId="9" xfId="0" applyFont="1" applyFill="1" applyBorder="1" applyProtection="1">
      <alignment vertical="center"/>
      <protection hidden="1"/>
    </xf>
    <xf numFmtId="0" fontId="11" fillId="4" borderId="11" xfId="0" applyFont="1" applyFill="1" applyBorder="1" applyProtection="1">
      <alignment vertical="center"/>
      <protection hidden="1"/>
    </xf>
    <xf numFmtId="0" fontId="15" fillId="0" borderId="20" xfId="0" applyFont="1" applyBorder="1" applyProtection="1">
      <alignment vertical="center"/>
      <protection hidden="1"/>
    </xf>
    <xf numFmtId="0" fontId="18" fillId="6" borderId="36" xfId="0" applyFont="1" applyFill="1" applyBorder="1" applyAlignment="1">
      <alignment horizontal="center" vertical="top"/>
    </xf>
    <xf numFmtId="0" fontId="10" fillId="0" borderId="10" xfId="0" applyFont="1" applyBorder="1" applyProtection="1">
      <alignment vertical="center"/>
      <protection hidden="1"/>
    </xf>
    <xf numFmtId="0" fontId="16" fillId="0" borderId="0" xfId="5" applyFont="1">
      <alignment vertical="center"/>
    </xf>
    <xf numFmtId="0" fontId="16" fillId="0" borderId="5" xfId="0" applyFont="1" applyBorder="1">
      <alignment vertical="center"/>
    </xf>
    <xf numFmtId="0" fontId="16" fillId="0" borderId="6" xfId="0" applyFont="1" applyBorder="1">
      <alignment vertical="center"/>
    </xf>
    <xf numFmtId="0" fontId="5" fillId="0" borderId="36" xfId="0" applyFont="1" applyBorder="1" applyAlignment="1">
      <alignment vertical="center" wrapText="1"/>
    </xf>
    <xf numFmtId="179" fontId="5" fillId="0" borderId="36" xfId="5" applyNumberFormat="1" applyFont="1" applyBorder="1">
      <alignment vertical="center"/>
    </xf>
    <xf numFmtId="179" fontId="5" fillId="0" borderId="1" xfId="5" applyNumberFormat="1" applyFont="1" applyBorder="1">
      <alignment vertical="center"/>
    </xf>
    <xf numFmtId="180" fontId="5" fillId="0" borderId="1" xfId="5" quotePrefix="1" applyNumberFormat="1" applyFont="1" applyBorder="1" applyAlignment="1">
      <alignment horizontal="right" vertical="center"/>
    </xf>
    <xf numFmtId="181" fontId="5" fillId="0" borderId="36" xfId="5" applyNumberFormat="1" applyFont="1" applyBorder="1">
      <alignment vertical="center"/>
    </xf>
    <xf numFmtId="0" fontId="7" fillId="0" borderId="36" xfId="0" applyFont="1" applyBorder="1" applyAlignment="1">
      <alignment vertical="center" wrapText="1"/>
    </xf>
    <xf numFmtId="0" fontId="7" fillId="0" borderId="36" xfId="0" applyFont="1" applyBorder="1" applyAlignment="1">
      <alignment vertical="top" wrapText="1"/>
    </xf>
    <xf numFmtId="0" fontId="29" fillId="0" borderId="36" xfId="0" applyFont="1" applyBorder="1" applyAlignment="1">
      <alignment vertical="top" wrapText="1"/>
    </xf>
    <xf numFmtId="0" fontId="30" fillId="0" borderId="0" xfId="0" applyFont="1">
      <alignment vertical="center"/>
    </xf>
    <xf numFmtId="0" fontId="31" fillId="0" borderId="0" xfId="0" applyFont="1">
      <alignment vertical="center"/>
    </xf>
    <xf numFmtId="0" fontId="10" fillId="0" borderId="5" xfId="0" applyFont="1" applyBorder="1" applyProtection="1">
      <alignment vertical="center"/>
      <protection hidden="1"/>
    </xf>
    <xf numFmtId="178" fontId="9" fillId="0" borderId="77" xfId="4" applyNumberFormat="1" applyFont="1" applyBorder="1" applyAlignment="1" applyProtection="1">
      <alignment horizontal="right" vertical="center" shrinkToFit="1"/>
      <protection hidden="1"/>
    </xf>
    <xf numFmtId="0" fontId="8" fillId="0" borderId="4" xfId="0" applyFont="1" applyBorder="1" applyProtection="1">
      <alignment vertical="center"/>
      <protection hidden="1"/>
    </xf>
    <xf numFmtId="0" fontId="6" fillId="0" borderId="5" xfId="0" applyFont="1" applyBorder="1" applyAlignment="1" applyProtection="1">
      <alignment horizontal="center" vertical="center"/>
      <protection hidden="1"/>
    </xf>
    <xf numFmtId="176" fontId="6" fillId="0" borderId="5" xfId="0" applyNumberFormat="1" applyFont="1" applyBorder="1" applyAlignment="1" applyProtection="1">
      <alignment vertical="center" shrinkToFit="1"/>
      <protection hidden="1"/>
    </xf>
    <xf numFmtId="178" fontId="6" fillId="0" borderId="5" xfId="0" applyNumberFormat="1" applyFont="1" applyBorder="1" applyAlignment="1" applyProtection="1">
      <alignment horizontal="center" vertical="center" shrinkToFit="1"/>
      <protection hidden="1"/>
    </xf>
    <xf numFmtId="0" fontId="6" fillId="0" borderId="6" xfId="0" applyFont="1" applyBorder="1" applyAlignment="1" applyProtection="1">
      <alignment horizontal="center" vertical="center"/>
      <protection hidden="1"/>
    </xf>
    <xf numFmtId="0" fontId="10" fillId="0" borderId="4" xfId="0" applyFont="1" applyBorder="1" applyProtection="1">
      <alignment vertical="center"/>
      <protection hidden="1"/>
    </xf>
    <xf numFmtId="0" fontId="5" fillId="0" borderId="21" xfId="0" applyFont="1" applyBorder="1">
      <alignment vertical="center"/>
    </xf>
    <xf numFmtId="0" fontId="5" fillId="0" borderId="15" xfId="0" applyFont="1" applyBorder="1">
      <alignment vertical="center"/>
    </xf>
    <xf numFmtId="0" fontId="5" fillId="0" borderId="24" xfId="0" applyFont="1" applyBorder="1">
      <alignment vertical="center"/>
    </xf>
    <xf numFmtId="0" fontId="10" fillId="0" borderId="4"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25" fillId="0" borderId="0" xfId="0" applyFont="1" applyAlignment="1" applyProtection="1">
      <alignment vertical="center" wrapText="1"/>
      <protection hidden="1"/>
    </xf>
    <xf numFmtId="0" fontId="10" fillId="0" borderId="4" xfId="0" applyFont="1" applyBorder="1" applyProtection="1">
      <alignment vertical="center"/>
      <protection hidden="1"/>
    </xf>
    <xf numFmtId="0" fontId="10" fillId="0" borderId="5" xfId="0" applyFont="1" applyBorder="1" applyProtection="1">
      <alignment vertical="center"/>
      <protection hidden="1"/>
    </xf>
    <xf numFmtId="0" fontId="10" fillId="0" borderId="8" xfId="0" applyFont="1" applyBorder="1" applyProtection="1">
      <alignment vertical="center"/>
      <protection hidden="1"/>
    </xf>
    <xf numFmtId="0" fontId="10" fillId="0" borderId="12" xfId="0" applyFont="1" applyBorder="1" applyProtection="1">
      <alignment vertical="center"/>
      <protection hidden="1"/>
    </xf>
    <xf numFmtId="0" fontId="10" fillId="0" borderId="2" xfId="0" applyFont="1" applyBorder="1" applyAlignment="1" applyProtection="1">
      <alignment horizontal="center"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11" xfId="0" applyFont="1" applyBorder="1" applyProtection="1">
      <alignment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0" fontId="18" fillId="0" borderId="36"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8" xfId="0" applyFont="1" applyFill="1" applyBorder="1" applyAlignment="1">
      <alignment vertical="top" wrapText="1"/>
    </xf>
    <xf numFmtId="0" fontId="5" fillId="0" borderId="21" xfId="0" applyFont="1" applyBorder="1">
      <alignment vertical="center"/>
    </xf>
    <xf numFmtId="0" fontId="5" fillId="0" borderId="22" xfId="0" applyFont="1"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4" xfId="0" applyNumberFormat="1" applyFont="1" applyBorder="1">
      <alignment vertical="center"/>
    </xf>
    <xf numFmtId="176" fontId="5" fillId="0" borderId="5" xfId="0" applyNumberFormat="1" applyFont="1" applyBorder="1">
      <alignment vertical="center"/>
    </xf>
    <xf numFmtId="176" fontId="5" fillId="0" borderId="21" xfId="0" applyNumberFormat="1" applyFont="1" applyBorder="1">
      <alignment vertical="center"/>
    </xf>
    <xf numFmtId="176" fontId="5" fillId="0" borderId="22" xfId="0" applyNumberFormat="1" applyFon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6" fillId="0" borderId="1" xfId="0" applyNumberFormat="1" applyFont="1" applyBorder="1">
      <alignment vertical="center"/>
    </xf>
    <xf numFmtId="176" fontId="6" fillId="0" borderId="2" xfId="0" applyNumberFormat="1" applyFont="1" applyBorder="1">
      <alignment vertical="center"/>
    </xf>
    <xf numFmtId="176" fontId="5" fillId="0" borderId="27" xfId="0" applyNumberFormat="1" applyFont="1" applyBorder="1">
      <alignment vertical="center"/>
    </xf>
    <xf numFmtId="176" fontId="5" fillId="0" borderId="28" xfId="0" applyNumberFormat="1" applyFont="1" applyBorder="1">
      <alignment vertical="center"/>
    </xf>
    <xf numFmtId="176" fontId="5" fillId="0" borderId="24" xfId="0" applyNumberFormat="1" applyFont="1" applyBorder="1">
      <alignment vertical="center"/>
    </xf>
    <xf numFmtId="176" fontId="5" fillId="0" borderId="25" xfId="0" applyNumberFormat="1" applyFont="1" applyBorder="1">
      <alignment vertical="center"/>
    </xf>
    <xf numFmtId="176" fontId="5" fillId="0" borderId="13" xfId="0" applyNumberFormat="1" applyFont="1" applyBorder="1">
      <alignment vertical="center"/>
    </xf>
    <xf numFmtId="176" fontId="5" fillId="0" borderId="14" xfId="0" applyNumberFormat="1" applyFont="1" applyBorder="1">
      <alignment vertical="center"/>
    </xf>
    <xf numFmtId="176" fontId="5" fillId="0" borderId="15" xfId="0" applyNumberFormat="1" applyFont="1" applyBorder="1">
      <alignment vertical="center"/>
    </xf>
    <xf numFmtId="176" fontId="5" fillId="0" borderId="7" xfId="0" applyNumberFormat="1" applyFont="1" applyBorder="1">
      <alignment vertical="center"/>
    </xf>
    <xf numFmtId="176" fontId="5" fillId="0" borderId="9" xfId="0" applyNumberFormat="1" applyFont="1" applyBorder="1">
      <alignment vertical="center"/>
    </xf>
    <xf numFmtId="176" fontId="5" fillId="0" borderId="0" xfId="0" applyNumberFormat="1" applyFont="1">
      <alignment vertical="center"/>
    </xf>
    <xf numFmtId="0" fontId="6" fillId="0" borderId="0" xfId="0" applyFont="1" applyAlignment="1">
      <alignment horizontal="center" vertical="center"/>
    </xf>
    <xf numFmtId="176" fontId="5" fillId="0" borderId="1" xfId="0" applyNumberFormat="1" applyFont="1" applyBorder="1">
      <alignment vertical="center"/>
    </xf>
    <xf numFmtId="176" fontId="5" fillId="0" borderId="2" xfId="0" applyNumberFormat="1" applyFont="1" applyBorder="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15"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6" fillId="0" borderId="10" xfId="0" applyFont="1" applyBorder="1" applyAlignment="1">
      <alignment horizontal="center" vertical="center"/>
    </xf>
    <xf numFmtId="0" fontId="24" fillId="0" borderId="0" xfId="0" applyFont="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4" xfId="0" applyFont="1" applyBorder="1">
      <alignment vertical="center"/>
    </xf>
    <xf numFmtId="0" fontId="5" fillId="0" borderId="25" xfId="0" applyFont="1" applyBorder="1">
      <alignmen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10" fillId="0" borderId="75" xfId="0" applyFont="1" applyBorder="1" applyAlignment="1">
      <alignment horizontal="left" vertical="center" wrapText="1"/>
    </xf>
    <xf numFmtId="0" fontId="10" fillId="0" borderId="22" xfId="0" applyFont="1" applyBorder="1" applyAlignment="1">
      <alignment horizontal="left" vertical="center" wrapText="1"/>
    </xf>
    <xf numFmtId="0" fontId="10" fillId="0" borderId="76" xfId="0" applyFont="1" applyBorder="1" applyAlignment="1">
      <alignment horizontal="left" vertical="center" wrapTex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left" vertical="center" wrapText="1" shrinkToFit="1"/>
    </xf>
    <xf numFmtId="0" fontId="10" fillId="3" borderId="36" xfId="0" applyFont="1" applyFill="1" applyBorder="1" applyAlignment="1">
      <alignment horizontal="left" vertical="center" shrinkToFit="1"/>
    </xf>
    <xf numFmtId="0" fontId="10" fillId="3" borderId="18" xfId="0" applyFont="1" applyFill="1" applyBorder="1" applyAlignment="1">
      <alignment horizontal="left" vertical="center" shrinkToFit="1"/>
    </xf>
    <xf numFmtId="0" fontId="15" fillId="0" borderId="21"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0" borderId="23"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3"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wrapText="1" shrinkToFit="1"/>
      <protection hidden="1"/>
    </xf>
    <xf numFmtId="0" fontId="15" fillId="0" borderId="14" xfId="0" applyFont="1" applyBorder="1" applyAlignment="1" applyProtection="1">
      <alignment horizontal="left" vertical="center" wrapText="1" shrinkToFit="1"/>
      <protection hidden="1"/>
    </xf>
    <xf numFmtId="0" fontId="15" fillId="0" borderId="16" xfId="0" applyFont="1" applyBorder="1" applyAlignment="1" applyProtection="1">
      <alignment horizontal="left" vertical="center" wrapText="1" shrinkToFit="1"/>
      <protection hidden="1"/>
    </xf>
    <xf numFmtId="0" fontId="15" fillId="0" borderId="21" xfId="0" applyFont="1" applyBorder="1" applyAlignment="1" applyProtection="1">
      <alignment horizontal="left" vertical="center" shrinkToFit="1"/>
      <protection hidden="1"/>
    </xf>
    <xf numFmtId="0" fontId="15" fillId="0" borderId="22" xfId="0" applyFont="1" applyBorder="1" applyAlignment="1" applyProtection="1">
      <alignment horizontal="left" vertical="center" shrinkToFit="1"/>
      <protection hidden="1"/>
    </xf>
    <xf numFmtId="0" fontId="15" fillId="0" borderId="23" xfId="0" applyFont="1" applyBorder="1" applyAlignment="1" applyProtection="1">
      <alignment horizontal="left" vertical="center" shrinkToFit="1"/>
      <protection hidden="1"/>
    </xf>
    <xf numFmtId="0" fontId="15" fillId="0" borderId="15" xfId="0" applyFont="1" applyBorder="1" applyAlignment="1" applyProtection="1">
      <alignment horizontal="left" vertical="center" shrinkToFit="1"/>
      <protection hidden="1"/>
    </xf>
    <xf numFmtId="0" fontId="15" fillId="0" borderId="7" xfId="0" applyFont="1" applyBorder="1" applyAlignment="1" applyProtection="1">
      <alignment horizontal="left" vertical="center" shrinkToFit="1"/>
      <protection hidden="1"/>
    </xf>
    <xf numFmtId="0" fontId="15" fillId="0" borderId="17" xfId="0" applyFont="1" applyBorder="1" applyAlignment="1" applyProtection="1">
      <alignment horizontal="left" vertical="center" shrinkToFit="1"/>
      <protection hidden="1"/>
    </xf>
    <xf numFmtId="0" fontId="15" fillId="0" borderId="13" xfId="0" applyFont="1" applyBorder="1" applyAlignment="1" applyProtection="1">
      <alignment horizontal="left" vertical="center" shrinkToFit="1"/>
      <protection hidden="1"/>
    </xf>
    <xf numFmtId="0" fontId="15" fillId="0" borderId="14" xfId="0" applyFont="1" applyBorder="1" applyAlignment="1" applyProtection="1">
      <alignment horizontal="left" vertical="center" shrinkToFit="1"/>
      <protection hidden="1"/>
    </xf>
    <xf numFmtId="0" fontId="15" fillId="0" borderId="16" xfId="0" applyFont="1" applyBorder="1" applyAlignment="1" applyProtection="1">
      <alignment horizontal="left" vertical="center" shrinkToFit="1"/>
      <protection hidden="1"/>
    </xf>
    <xf numFmtId="0" fontId="15" fillId="0" borderId="1" xfId="0" applyFont="1" applyBorder="1" applyAlignment="1" applyProtection="1">
      <alignment horizontal="left" vertical="center" wrapText="1"/>
      <protection hidden="1"/>
    </xf>
    <xf numFmtId="0" fontId="15" fillId="0" borderId="2"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wrapText="1"/>
      <protection hidden="1"/>
    </xf>
    <xf numFmtId="0" fontId="15" fillId="0" borderId="14" xfId="0" applyFont="1" applyBorder="1" applyAlignment="1" applyProtection="1">
      <alignment horizontal="left" vertical="center" wrapText="1"/>
      <protection hidden="1"/>
    </xf>
    <xf numFmtId="0" fontId="15" fillId="0" borderId="16" xfId="0" applyFont="1" applyBorder="1" applyAlignment="1" applyProtection="1">
      <alignment horizontal="left" vertical="center" wrapTex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176" fontId="6" fillId="0" borderId="1" xfId="0" applyNumberFormat="1" applyFont="1" applyBorder="1" applyAlignment="1" applyProtection="1">
      <alignment vertical="center" shrinkToFit="1"/>
      <protection hidden="1"/>
    </xf>
    <xf numFmtId="176" fontId="6" fillId="0" borderId="2" xfId="0" applyNumberFormat="1" applyFont="1" applyBorder="1" applyAlignment="1" applyProtection="1">
      <alignment vertical="center" shrinkToFit="1"/>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Border="1" applyAlignment="1" applyProtection="1">
      <alignment horizontal="center" vertical="center"/>
      <protection hidden="1"/>
    </xf>
    <xf numFmtId="0" fontId="14" fillId="0" borderId="1"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2" fillId="0" borderId="10" xfId="0" applyFont="1" applyBorder="1" applyAlignment="1" applyProtection="1">
      <alignment horizontal="left" vertical="center" wrapText="1"/>
      <protection hidden="1"/>
    </xf>
    <xf numFmtId="0" fontId="12" fillId="0" borderId="8" xfId="0" applyFont="1" applyBorder="1" applyAlignment="1" applyProtection="1">
      <alignment horizontal="left" vertical="center" wrapText="1"/>
      <protection hidden="1"/>
    </xf>
    <xf numFmtId="0" fontId="12" fillId="0" borderId="12" xfId="0" applyFont="1" applyBorder="1" applyAlignment="1" applyProtection="1">
      <alignment horizontal="left" vertical="center" wrapTex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4" fillId="4" borderId="1" xfId="7" applyFont="1" applyFill="1" applyBorder="1" applyAlignment="1" applyProtection="1">
      <alignment vertical="center" shrinkToFit="1"/>
      <protection hidden="1"/>
    </xf>
    <xf numFmtId="0" fontId="12" fillId="0" borderId="5" xfId="0" applyFont="1" applyBorder="1" applyAlignment="1" applyProtection="1">
      <alignment horizontal="left" vertical="center" shrinkToFit="1"/>
      <protection hidden="1"/>
    </xf>
    <xf numFmtId="0" fontId="12" fillId="0" borderId="6" xfId="0" applyFont="1" applyBorder="1" applyAlignment="1" applyProtection="1">
      <alignment horizontal="left" vertical="center" shrinkToFit="1"/>
      <protection hidden="1"/>
    </xf>
    <xf numFmtId="0" fontId="10" fillId="0" borderId="4"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178" fontId="6" fillId="0" borderId="1" xfId="0" applyNumberFormat="1" applyFont="1" applyBorder="1" applyAlignment="1" applyProtection="1">
      <alignment horizontal="center" vertical="center" shrinkToFit="1"/>
      <protection hidden="1"/>
    </xf>
    <xf numFmtId="178" fontId="6" fillId="0" borderId="2" xfId="0" applyNumberFormat="1" applyFont="1" applyBorder="1" applyAlignment="1" applyProtection="1">
      <alignment horizontal="center" vertical="center" shrinkToFit="1"/>
      <protection hidden="1"/>
    </xf>
    <xf numFmtId="0" fontId="10" fillId="4" borderId="1" xfId="0" applyFont="1" applyFill="1" applyBorder="1" applyProtection="1">
      <alignment vertical="center"/>
      <protection hidden="1"/>
    </xf>
    <xf numFmtId="0" fontId="10" fillId="4" borderId="2" xfId="0" applyFont="1" applyFill="1" applyBorder="1" applyProtection="1">
      <alignment vertical="center"/>
      <protection hidden="1"/>
    </xf>
    <xf numFmtId="0" fontId="10" fillId="4" borderId="3" xfId="0" applyFont="1" applyFill="1" applyBorder="1" applyProtection="1">
      <alignment vertical="center"/>
      <protection hidden="1"/>
    </xf>
    <xf numFmtId="0" fontId="25" fillId="0" borderId="0" xfId="0" applyFont="1" applyAlignment="1" applyProtection="1">
      <alignment vertical="center" wrapText="1"/>
      <protection hidden="1"/>
    </xf>
    <xf numFmtId="49" fontId="12" fillId="0" borderId="4" xfId="0" applyNumberFormat="1" applyFont="1" applyBorder="1" applyAlignment="1" applyProtection="1">
      <alignment horizontal="center" vertical="center" wrapText="1"/>
      <protection hidden="1"/>
    </xf>
    <xf numFmtId="49" fontId="12" fillId="0" borderId="5" xfId="0" applyNumberFormat="1" applyFont="1" applyBorder="1" applyAlignment="1" applyProtection="1">
      <alignment horizontal="center" vertical="center" wrapText="1"/>
      <protection hidden="1"/>
    </xf>
    <xf numFmtId="49" fontId="12" fillId="0" borderId="6" xfId="0" applyNumberFormat="1" applyFont="1" applyBorder="1" applyAlignment="1" applyProtection="1">
      <alignment horizontal="center" vertical="center" wrapText="1"/>
      <protection hidden="1"/>
    </xf>
    <xf numFmtId="49" fontId="12" fillId="0" borderId="9" xfId="0" applyNumberFormat="1" applyFont="1" applyBorder="1" applyAlignment="1" applyProtection="1">
      <alignment horizontal="center" vertical="center" wrapText="1"/>
      <protection hidden="1"/>
    </xf>
    <xf numFmtId="49" fontId="12" fillId="0" borderId="0" xfId="0" applyNumberFormat="1" applyFont="1" applyAlignment="1" applyProtection="1">
      <alignment horizontal="center" vertical="center" wrapText="1"/>
      <protection hidden="1"/>
    </xf>
    <xf numFmtId="49" fontId="12" fillId="0" borderId="10" xfId="0" applyNumberFormat="1" applyFont="1" applyBorder="1" applyAlignment="1" applyProtection="1">
      <alignment horizontal="center" vertical="center" wrapText="1"/>
      <protection hidden="1"/>
    </xf>
    <xf numFmtId="49" fontId="12" fillId="0" borderId="11" xfId="0" applyNumberFormat="1" applyFont="1" applyBorder="1" applyAlignment="1" applyProtection="1">
      <alignment horizontal="center" vertical="center" wrapText="1"/>
      <protection hidden="1"/>
    </xf>
    <xf numFmtId="49" fontId="12" fillId="0" borderId="8" xfId="0"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0" fontId="15" fillId="0" borderId="8" xfId="0" applyFont="1" applyBorder="1" applyAlignment="1" applyProtection="1">
      <alignment horizontal="center" vertical="center" shrinkToFit="1"/>
      <protection hidden="1"/>
    </xf>
    <xf numFmtId="49" fontId="12" fillId="0" borderId="61" xfId="0" applyNumberFormat="1" applyFont="1" applyBorder="1" applyAlignment="1" applyProtection="1">
      <alignment vertical="center" wrapText="1"/>
      <protection hidden="1"/>
    </xf>
    <xf numFmtId="49" fontId="12" fillId="0" borderId="62" xfId="0" applyNumberFormat="1" applyFont="1" applyBorder="1" applyAlignment="1" applyProtection="1">
      <alignment vertical="center" wrapText="1"/>
      <protection hidden="1"/>
    </xf>
    <xf numFmtId="49" fontId="12" fillId="0" borderId="63" xfId="0" applyNumberFormat="1" applyFont="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Border="1" applyProtection="1">
      <alignment vertical="center"/>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0" fontId="15" fillId="0" borderId="2" xfId="0" applyFont="1" applyBorder="1" applyAlignment="1" applyProtection="1">
      <alignment horizontal="center" vertical="center" shrinkToFit="1"/>
      <protection hidden="1"/>
    </xf>
    <xf numFmtId="0" fontId="15" fillId="0" borderId="3" xfId="0" applyFont="1" applyBorder="1" applyAlignment="1" applyProtection="1">
      <alignment horizontal="center" vertical="center" shrinkToFit="1"/>
      <protection hidden="1"/>
    </xf>
    <xf numFmtId="0" fontId="15" fillId="0" borderId="1" xfId="0" applyFont="1" applyBorder="1" applyAlignment="1" applyProtection="1">
      <alignment vertical="center" shrinkToFit="1"/>
      <protection hidden="1"/>
    </xf>
    <xf numFmtId="0" fontId="15" fillId="0" borderId="2" xfId="0" applyFont="1" applyBorder="1" applyAlignment="1" applyProtection="1">
      <alignment vertical="center" shrinkToFit="1"/>
      <protection hidden="1"/>
    </xf>
    <xf numFmtId="0" fontId="15" fillId="0" borderId="3" xfId="0" applyFont="1" applyBorder="1" applyAlignment="1" applyProtection="1">
      <alignment vertical="center" shrinkToFit="1"/>
      <protection hidden="1"/>
    </xf>
    <xf numFmtId="0" fontId="5" fillId="0" borderId="18" xfId="0" applyFont="1" applyBorder="1" applyAlignment="1" applyProtection="1">
      <alignment horizontal="center" vertical="center" textRotation="255"/>
      <protection hidden="1"/>
    </xf>
    <xf numFmtId="0" fontId="5" fillId="0" borderId="19" xfId="0" applyFont="1" applyBorder="1" applyAlignment="1" applyProtection="1">
      <alignment horizontal="center" vertical="center" textRotation="255"/>
      <protection hidden="1"/>
    </xf>
    <xf numFmtId="0" fontId="5" fillId="0" borderId="20" xfId="0" applyFont="1" applyBorder="1" applyAlignment="1" applyProtection="1">
      <alignment horizontal="center" vertical="center" textRotation="255"/>
      <protection hidden="1"/>
    </xf>
    <xf numFmtId="0" fontId="10" fillId="0" borderId="4" xfId="0" applyFont="1" applyBorder="1" applyProtection="1">
      <alignment vertical="center"/>
      <protection hidden="1"/>
    </xf>
    <xf numFmtId="0" fontId="10" fillId="0" borderId="5" xfId="0" applyFont="1" applyBorder="1" applyProtection="1">
      <alignment vertical="center"/>
      <protection hidden="1"/>
    </xf>
    <xf numFmtId="0" fontId="10" fillId="0" borderId="6" xfId="0" applyFont="1" applyBorder="1" applyProtection="1">
      <alignment vertical="center"/>
      <protection hidden="1"/>
    </xf>
    <xf numFmtId="0" fontId="10" fillId="0" borderId="11" xfId="0" applyFont="1" applyBorder="1" applyProtection="1">
      <alignment vertical="center"/>
      <protection hidden="1"/>
    </xf>
    <xf numFmtId="0" fontId="10" fillId="0" borderId="8" xfId="0" applyFont="1" applyBorder="1" applyProtection="1">
      <alignment vertical="center"/>
      <protection hidden="1"/>
    </xf>
    <xf numFmtId="0" fontId="10" fillId="0" borderId="12" xfId="0" applyFont="1" applyBorder="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9" fillId="0" borderId="36"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2" fillId="0" borderId="5" xfId="0" applyFont="1" applyBorder="1" applyAlignment="1" applyProtection="1">
      <alignment horizontal="left" vertical="center" wrapText="1"/>
      <protection hidden="1"/>
    </xf>
    <xf numFmtId="0" fontId="12" fillId="0" borderId="6" xfId="0" applyFont="1" applyBorder="1" applyAlignment="1" applyProtection="1">
      <alignment horizontal="left" vertical="center" wrapText="1"/>
      <protection hidden="1"/>
    </xf>
    <xf numFmtId="0" fontId="5" fillId="0" borderId="4" xfId="0" applyFont="1" applyBorder="1" applyProtection="1">
      <alignment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11" xfId="0" applyFont="1" applyBorder="1" applyProtection="1">
      <alignment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10" fillId="0" borderId="1" xfId="3" applyFont="1" applyFill="1" applyBorder="1" applyAlignment="1" applyProtection="1">
      <alignment horizontal="left" vertical="center" wrapText="1"/>
      <protection hidden="1"/>
    </xf>
    <xf numFmtId="0" fontId="10" fillId="0" borderId="2" xfId="3" applyFont="1" applyFill="1" applyBorder="1" applyAlignment="1" applyProtection="1">
      <alignment horizontal="left" vertical="center"/>
      <protection hidden="1"/>
    </xf>
    <xf numFmtId="0" fontId="10" fillId="0" borderId="3" xfId="3" applyFont="1" applyFill="1" applyBorder="1" applyAlignment="1" applyProtection="1">
      <alignment horizontal="left" vertical="center"/>
      <protection hidden="1"/>
    </xf>
    <xf numFmtId="0" fontId="15" fillId="0" borderId="15"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7" xfId="0" applyFont="1" applyBorder="1" applyAlignment="1" applyProtection="1">
      <alignment horizontal="left" vertical="center" wrapTex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10" xfId="0" applyFont="1" applyBorder="1" applyAlignment="1">
      <alignment horizontal="right" vertical="center"/>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5" fillId="0" borderId="3" xfId="0" applyFont="1" applyBorder="1">
      <alignment vertical="center"/>
    </xf>
    <xf numFmtId="0" fontId="5" fillId="0" borderId="36" xfId="0" applyFont="1" applyBorder="1" applyAlignment="1">
      <alignment horizontal="center" vertical="center" wrapText="1"/>
    </xf>
    <xf numFmtId="0" fontId="6" fillId="0" borderId="0" xfId="0" applyFont="1" applyAlignment="1">
      <alignment horizontal="center" vertical="center" wrapText="1"/>
    </xf>
  </cellXfs>
  <cellStyles count="8">
    <cellStyle name="パーセント 2" xfId="2" xr:uid="{00000000-0005-0000-0000-000000000000}"/>
    <cellStyle name="ハイパーリンク" xfId="7" builtinId="8"/>
    <cellStyle name="桁区切り" xfId="4" builtinId="6"/>
    <cellStyle name="桁区切り 2" xfId="1" xr:uid="{00000000-0005-0000-0000-000003000000}"/>
    <cellStyle name="標準" xfId="0" builtinId="0"/>
    <cellStyle name="標準 2" xfId="3"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28575</xdr:colOff>
      <xdr:row>6</xdr:row>
      <xdr:rowOff>314325</xdr:rowOff>
    </xdr:from>
    <xdr:to>
      <xdr:col>3</xdr:col>
      <xdr:colOff>2124075</xdr:colOff>
      <xdr:row>6</xdr:row>
      <xdr:rowOff>1356360</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2657475" y="2226945"/>
          <a:ext cx="2095500" cy="1042035"/>
        </a:xfrm>
        <a:prstGeom prst="borderCallout2">
          <a:avLst>
            <a:gd name="adj1" fmla="val 15380"/>
            <a:gd name="adj2" fmla="val 101065"/>
            <a:gd name="adj3" fmla="val 16503"/>
            <a:gd name="adj4" fmla="val 100023"/>
            <a:gd name="adj5" fmla="val -5252"/>
            <a:gd name="adj6" fmla="val 10650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HGP創英角ｺﾞｼｯｸUB" panose="020B0900000000000000" pitchFamily="50" charset="-128"/>
              <a:ea typeface="HGP創英角ｺﾞｼｯｸUB" panose="020B0900000000000000" pitchFamily="50" charset="-128"/>
              <a:cs typeface="+mn-cs"/>
            </a:rPr>
            <a:t>多機能型事業所において、複数サービスにて補助を要望する場合は、各サービスごとに個票の作成が必要です</a:t>
          </a:r>
          <a:r>
            <a:rPr kumimoji="1" lang="ja-JP" altLang="en-US" sz="1100">
              <a:solidFill>
                <a:srgbClr val="FF0000"/>
              </a:solidFill>
              <a:effectLst/>
              <a:latin typeface="HGP創英角ｺﾞｼｯｸUB" panose="020B0900000000000000" pitchFamily="50" charset="-128"/>
              <a:ea typeface="HGP創英角ｺﾞｼｯｸUB" panose="020B0900000000000000" pitchFamily="50" charset="-128"/>
              <a:cs typeface="+mn-cs"/>
            </a:rPr>
            <a:t>。（１サービスにつき</a:t>
          </a:r>
          <a:r>
            <a:rPr kumimoji="1" lang="en-US" altLang="ja-JP" sz="1100">
              <a:solidFill>
                <a:srgbClr val="FF0000"/>
              </a:solidFill>
              <a:effectLst/>
              <a:latin typeface="HGP創英角ｺﾞｼｯｸUB" panose="020B0900000000000000" pitchFamily="50" charset="-128"/>
              <a:ea typeface="HGP創英角ｺﾞｼｯｸUB" panose="020B0900000000000000" pitchFamily="50" charset="-128"/>
              <a:cs typeface="+mn-cs"/>
            </a:rPr>
            <a:t>1</a:t>
          </a:r>
          <a:r>
            <a:rPr kumimoji="1" lang="ja-JP" altLang="en-US" sz="1100">
              <a:solidFill>
                <a:srgbClr val="FF0000"/>
              </a:solidFill>
              <a:effectLst/>
              <a:latin typeface="HGP創英角ｺﾞｼｯｸUB" panose="020B0900000000000000" pitchFamily="50" charset="-128"/>
              <a:ea typeface="HGP創英角ｺﾞｼｯｸUB" panose="020B0900000000000000" pitchFamily="50" charset="-128"/>
              <a:cs typeface="+mn-cs"/>
            </a:rPr>
            <a:t>枚の個票）</a:t>
          </a:r>
          <a:endParaRPr lang="ja-JP" altLang="ja-JP">
            <a:solidFill>
              <a:srgbClr val="FF0000"/>
            </a:solidFill>
            <a:effectLst/>
            <a:latin typeface="HGP創英角ｺﾞｼｯｸUB" panose="020B0900000000000000" pitchFamily="50" charset="-128"/>
            <a:ea typeface="HGP創英角ｺﾞｼｯｸUB" panose="020B0900000000000000" pitchFamily="50" charset="-128"/>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50800</xdr:colOff>
      <xdr:row>0</xdr:row>
      <xdr:rowOff>95250</xdr:rowOff>
    </xdr:from>
    <xdr:to>
      <xdr:col>40</xdr:col>
      <xdr:colOff>90487</xdr:colOff>
      <xdr:row>1</xdr:row>
      <xdr:rowOff>144829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53100" y="95250"/>
          <a:ext cx="649287" cy="25277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43</xdr:row>
      <xdr:rowOff>69850</xdr:rowOff>
    </xdr:from>
    <xdr:to>
      <xdr:col>39</xdr:col>
      <xdr:colOff>38100</xdr:colOff>
      <xdr:row>47</xdr:row>
      <xdr:rowOff>57150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52400" y="7664450"/>
          <a:ext cx="6045200" cy="5969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 </a:t>
          </a:r>
          <a:r>
            <a:rPr kumimoji="1" lang="ja-JP" altLang="en-US" sz="1200">
              <a:solidFill>
                <a:srgbClr val="FF0000"/>
              </a:solidFill>
              <a:latin typeface="BIZ UDPゴシック" panose="020B0400000000000000" pitchFamily="50" charset="-128"/>
              <a:ea typeface="BIZ UDPゴシック" panose="020B0400000000000000" pitchFamily="50" charset="-128"/>
            </a:rPr>
            <a:t>本様式は様式２「申請額一覧」及び様式３「事業所・施設別個票」から自動計算されます。</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 </a:t>
          </a:r>
          <a:r>
            <a:rPr kumimoji="1" lang="ja-JP" altLang="en-US" sz="12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561975</xdr:colOff>
      <xdr:row>0</xdr:row>
      <xdr:rowOff>47625</xdr:rowOff>
    </xdr:from>
    <xdr:to>
      <xdr:col>14</xdr:col>
      <xdr:colOff>28575</xdr:colOff>
      <xdr:row>2</xdr:row>
      <xdr:rowOff>38100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9915525" y="47625"/>
          <a:ext cx="752475" cy="3333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9525</xdr:colOff>
      <xdr:row>29</xdr:row>
      <xdr:rowOff>28575</xdr:rowOff>
    </xdr:from>
    <xdr:to>
      <xdr:col>9</xdr:col>
      <xdr:colOff>561975</xdr:colOff>
      <xdr:row>31</xdr:row>
      <xdr:rowOff>85726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14325" y="8553450"/>
          <a:ext cx="6419850" cy="552451"/>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 </a:t>
          </a:r>
          <a:r>
            <a:rPr kumimoji="1" lang="ja-JP" altLang="en-US" sz="1200">
              <a:solidFill>
                <a:srgbClr val="FF0000"/>
              </a:solidFill>
              <a:latin typeface="BIZ UDPゴシック" panose="020B0400000000000000" pitchFamily="50" charset="-128"/>
              <a:ea typeface="BIZ UDPゴシック" panose="020B0400000000000000" pitchFamily="50" charset="-128"/>
            </a:rPr>
            <a:t>本様式は様式３「事業所・施設別個票」から自動で反映されます。</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 </a:t>
          </a:r>
          <a:r>
            <a:rPr kumimoji="1" lang="ja-JP" altLang="en-US" sz="12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259080</xdr:rowOff>
        </xdr:from>
        <xdr:to>
          <xdr:col>9</xdr:col>
          <xdr:colOff>190500</xdr:colOff>
          <xdr:row>11</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5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220980</xdr:rowOff>
        </xdr:from>
        <xdr:to>
          <xdr:col>9</xdr:col>
          <xdr:colOff>190500</xdr:colOff>
          <xdr:row>12</xdr:row>
          <xdr:rowOff>22860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5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57149</xdr:colOff>
      <xdr:row>15</xdr:row>
      <xdr:rowOff>47625</xdr:rowOff>
    </xdr:from>
    <xdr:to>
      <xdr:col>2</xdr:col>
      <xdr:colOff>142875</xdr:colOff>
      <xdr:row>19</xdr:row>
      <xdr:rowOff>381000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409574" y="3209925"/>
          <a:ext cx="85726" cy="1057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21</xdr:row>
          <xdr:rowOff>228600</xdr:rowOff>
        </xdr:from>
        <xdr:to>
          <xdr:col>3</xdr:col>
          <xdr:colOff>0</xdr:colOff>
          <xdr:row>23</xdr:row>
          <xdr:rowOff>7620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5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3</xdr:col>
          <xdr:colOff>0</xdr:colOff>
          <xdr:row>25</xdr:row>
          <xdr:rowOff>7620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5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0</xdr:rowOff>
        </xdr:from>
        <xdr:to>
          <xdr:col>3</xdr:col>
          <xdr:colOff>0</xdr:colOff>
          <xdr:row>26</xdr:row>
          <xdr:rowOff>7620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5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3</xdr:col>
          <xdr:colOff>0</xdr:colOff>
          <xdr:row>27</xdr:row>
          <xdr:rowOff>7620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5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0</xdr:rowOff>
        </xdr:from>
        <xdr:to>
          <xdr:col>3</xdr:col>
          <xdr:colOff>7620</xdr:colOff>
          <xdr:row>36</xdr:row>
          <xdr:rowOff>7620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5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49</xdr:row>
      <xdr:rowOff>63500</xdr:rowOff>
    </xdr:from>
    <xdr:to>
      <xdr:col>2</xdr:col>
      <xdr:colOff>127000</xdr:colOff>
      <xdr:row>50</xdr:row>
      <xdr:rowOff>196850</xdr:rowOff>
    </xdr:to>
    <xdr:sp macro="" textlink="">
      <xdr:nvSpPr>
        <xdr:cNvPr id="48" name="左大かっこ 47">
          <a:extLst>
            <a:ext uri="{FF2B5EF4-FFF2-40B4-BE49-F238E27FC236}">
              <a16:creationId xmlns:a16="http://schemas.microsoft.com/office/drawing/2014/main" id="{00000000-0008-0000-0500-000030000000}"/>
            </a:ext>
          </a:extLst>
        </xdr:cNvPr>
        <xdr:cNvSpPr/>
      </xdr:nvSpPr>
      <xdr:spPr>
        <a:xfrm>
          <a:off x="368300" y="11112500"/>
          <a:ext cx="69850"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53</xdr:row>
          <xdr:rowOff>0</xdr:rowOff>
        </xdr:from>
        <xdr:to>
          <xdr:col>3</xdr:col>
          <xdr:colOff>7620</xdr:colOff>
          <xdr:row>54</xdr:row>
          <xdr:rowOff>7620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5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7620</xdr:rowOff>
        </xdr:from>
        <xdr:to>
          <xdr:col>2</xdr:col>
          <xdr:colOff>190500</xdr:colOff>
          <xdr:row>39</xdr:row>
          <xdr:rowOff>7620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5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220980</xdr:rowOff>
        </xdr:from>
        <xdr:to>
          <xdr:col>2</xdr:col>
          <xdr:colOff>190500</xdr:colOff>
          <xdr:row>39</xdr:row>
          <xdr:rowOff>228600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5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7620</xdr:colOff>
          <xdr:row>24</xdr:row>
          <xdr:rowOff>22860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5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0</xdr:rowOff>
        </xdr:from>
        <xdr:to>
          <xdr:col>3</xdr:col>
          <xdr:colOff>22860</xdr:colOff>
          <xdr:row>29</xdr:row>
          <xdr:rowOff>7620</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5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29</xdr:row>
          <xdr:rowOff>0</xdr:rowOff>
        </xdr:from>
        <xdr:to>
          <xdr:col>3</xdr:col>
          <xdr:colOff>22860</xdr:colOff>
          <xdr:row>30</xdr:row>
          <xdr:rowOff>7620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5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30</xdr:row>
          <xdr:rowOff>0</xdr:rowOff>
        </xdr:from>
        <xdr:to>
          <xdr:col>3</xdr:col>
          <xdr:colOff>22860</xdr:colOff>
          <xdr:row>31</xdr:row>
          <xdr:rowOff>7620</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5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31</xdr:row>
          <xdr:rowOff>0</xdr:rowOff>
        </xdr:from>
        <xdr:to>
          <xdr:col>3</xdr:col>
          <xdr:colOff>22860</xdr:colOff>
          <xdr:row>32</xdr:row>
          <xdr:rowOff>7620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5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32</xdr:row>
          <xdr:rowOff>0</xdr:rowOff>
        </xdr:from>
        <xdr:to>
          <xdr:col>3</xdr:col>
          <xdr:colOff>22860</xdr:colOff>
          <xdr:row>33</xdr:row>
          <xdr:rowOff>7620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5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33</xdr:row>
          <xdr:rowOff>0</xdr:rowOff>
        </xdr:from>
        <xdr:to>
          <xdr:col>3</xdr:col>
          <xdr:colOff>22860</xdr:colOff>
          <xdr:row>34</xdr:row>
          <xdr:rowOff>7620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5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236220</xdr:rowOff>
        </xdr:from>
        <xdr:to>
          <xdr:col>3</xdr:col>
          <xdr:colOff>0</xdr:colOff>
          <xdr:row>42</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5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2</xdr:col>
          <xdr:colOff>190500</xdr:colOff>
          <xdr:row>41</xdr:row>
          <xdr:rowOff>7620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5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2</xdr:col>
          <xdr:colOff>190500</xdr:colOff>
          <xdr:row>43</xdr:row>
          <xdr:rowOff>7620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5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42</xdr:row>
          <xdr:rowOff>228600</xdr:rowOff>
        </xdr:from>
        <xdr:to>
          <xdr:col>3</xdr:col>
          <xdr:colOff>0</xdr:colOff>
          <xdr:row>44</xdr:row>
          <xdr:rowOff>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5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46952</xdr:colOff>
      <xdr:row>0</xdr:row>
      <xdr:rowOff>145474</xdr:rowOff>
    </xdr:from>
    <xdr:to>
      <xdr:col>36</xdr:col>
      <xdr:colOff>11739</xdr:colOff>
      <xdr:row>2</xdr:row>
      <xdr:rowOff>66966</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1619443" y="145474"/>
          <a:ext cx="4495223" cy="254001"/>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b="1" u="sng">
              <a:solidFill>
                <a:srgbClr val="FF0000"/>
              </a:solidFill>
              <a:effectLst/>
              <a:latin typeface="+mn-lt"/>
              <a:ea typeface="+mn-ea"/>
              <a:cs typeface="+mn-cs"/>
            </a:rPr>
            <a:t>消費税及び地方消費税相当額は、補助対象経費から除いて算出してください。</a:t>
          </a:r>
          <a:endParaRPr kumimoji="1" lang="ja-JP" altLang="en-US" sz="1050">
            <a:solidFill>
              <a:srgbClr val="FF0000"/>
            </a:solidFill>
          </a:endParaRPr>
        </a:p>
      </xdr:txBody>
    </xdr:sp>
    <xdr:clientData/>
  </xdr:twoCellAnchor>
  <xdr:twoCellAnchor>
    <xdr:from>
      <xdr:col>36</xdr:col>
      <xdr:colOff>93134</xdr:colOff>
      <xdr:row>0</xdr:row>
      <xdr:rowOff>33866</xdr:rowOff>
    </xdr:from>
    <xdr:to>
      <xdr:col>40</xdr:col>
      <xdr:colOff>108268</xdr:colOff>
      <xdr:row>1</xdr:row>
      <xdr:rowOff>132715</xdr:rowOff>
    </xdr:to>
    <xdr:sp macro="" textlink="">
      <xdr:nvSpPr>
        <xdr:cNvPr id="32" name="正方形/長方形 31">
          <a:extLst>
            <a:ext uri="{FF2B5EF4-FFF2-40B4-BE49-F238E27FC236}">
              <a16:creationId xmlns:a16="http://schemas.microsoft.com/office/drawing/2014/main" id="{00000000-0008-0000-0500-000020000000}"/>
            </a:ext>
          </a:extLst>
        </xdr:cNvPr>
        <xdr:cNvSpPr/>
      </xdr:nvSpPr>
      <xdr:spPr>
        <a:xfrm>
          <a:off x="6333067" y="33866"/>
          <a:ext cx="658601" cy="268182"/>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259080</xdr:rowOff>
        </xdr:from>
        <xdr:to>
          <xdr:col>10</xdr:col>
          <xdr:colOff>0</xdr:colOff>
          <xdr:row>11</xdr:row>
          <xdr:rowOff>30480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06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220980</xdr:rowOff>
        </xdr:from>
        <xdr:to>
          <xdr:col>10</xdr:col>
          <xdr:colOff>0</xdr:colOff>
          <xdr:row>12</xdr:row>
          <xdr:rowOff>22860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6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57149</xdr:colOff>
      <xdr:row>15</xdr:row>
      <xdr:rowOff>47625</xdr:rowOff>
    </xdr:from>
    <xdr:to>
      <xdr:col>2</xdr:col>
      <xdr:colOff>142875</xdr:colOff>
      <xdr:row>19</xdr:row>
      <xdr:rowOff>381000</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369569" y="3148965"/>
          <a:ext cx="85726" cy="103441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21</xdr:row>
          <xdr:rowOff>228600</xdr:rowOff>
        </xdr:from>
        <xdr:to>
          <xdr:col>3</xdr:col>
          <xdr:colOff>0</xdr:colOff>
          <xdr:row>23</xdr:row>
          <xdr:rowOff>7620</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6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3</xdr:col>
          <xdr:colOff>0</xdr:colOff>
          <xdr:row>25</xdr:row>
          <xdr:rowOff>7620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6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0</xdr:rowOff>
        </xdr:from>
        <xdr:to>
          <xdr:col>3</xdr:col>
          <xdr:colOff>0</xdr:colOff>
          <xdr:row>26</xdr:row>
          <xdr:rowOff>7620</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6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3</xdr:col>
          <xdr:colOff>0</xdr:colOff>
          <xdr:row>27</xdr:row>
          <xdr:rowOff>7620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6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0</xdr:rowOff>
        </xdr:from>
        <xdr:to>
          <xdr:col>3</xdr:col>
          <xdr:colOff>7620</xdr:colOff>
          <xdr:row>36</xdr:row>
          <xdr:rowOff>7620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6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49</xdr:row>
      <xdr:rowOff>63500</xdr:rowOff>
    </xdr:from>
    <xdr:to>
      <xdr:col>2</xdr:col>
      <xdr:colOff>127000</xdr:colOff>
      <xdr:row>50</xdr:row>
      <xdr:rowOff>196850</xdr:rowOff>
    </xdr:to>
    <xdr:sp macro="" textlink="">
      <xdr:nvSpPr>
        <xdr:cNvPr id="10" name="左大かっこ 9">
          <a:extLst>
            <a:ext uri="{FF2B5EF4-FFF2-40B4-BE49-F238E27FC236}">
              <a16:creationId xmlns:a16="http://schemas.microsoft.com/office/drawing/2014/main" id="{00000000-0008-0000-0600-00000A000000}"/>
            </a:ext>
          </a:extLst>
        </xdr:cNvPr>
        <xdr:cNvSpPr/>
      </xdr:nvSpPr>
      <xdr:spPr>
        <a:xfrm>
          <a:off x="369570" y="11127740"/>
          <a:ext cx="69850"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53</xdr:row>
          <xdr:rowOff>0</xdr:rowOff>
        </xdr:from>
        <xdr:to>
          <xdr:col>3</xdr:col>
          <xdr:colOff>7620</xdr:colOff>
          <xdr:row>54</xdr:row>
          <xdr:rowOff>7620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6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7620</xdr:rowOff>
        </xdr:from>
        <xdr:to>
          <xdr:col>3</xdr:col>
          <xdr:colOff>0</xdr:colOff>
          <xdr:row>39</xdr:row>
          <xdr:rowOff>7620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6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220980</xdr:rowOff>
        </xdr:from>
        <xdr:to>
          <xdr:col>3</xdr:col>
          <xdr:colOff>0</xdr:colOff>
          <xdr:row>39</xdr:row>
          <xdr:rowOff>228600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6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7620</xdr:colOff>
          <xdr:row>24</xdr:row>
          <xdr:rowOff>22860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6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0</xdr:rowOff>
        </xdr:from>
        <xdr:to>
          <xdr:col>3</xdr:col>
          <xdr:colOff>22860</xdr:colOff>
          <xdr:row>29</xdr:row>
          <xdr:rowOff>7620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6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29</xdr:row>
          <xdr:rowOff>0</xdr:rowOff>
        </xdr:from>
        <xdr:to>
          <xdr:col>3</xdr:col>
          <xdr:colOff>22860</xdr:colOff>
          <xdr:row>30</xdr:row>
          <xdr:rowOff>7620</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6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30</xdr:row>
          <xdr:rowOff>0</xdr:rowOff>
        </xdr:from>
        <xdr:to>
          <xdr:col>3</xdr:col>
          <xdr:colOff>22860</xdr:colOff>
          <xdr:row>31</xdr:row>
          <xdr:rowOff>7620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6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31</xdr:row>
          <xdr:rowOff>0</xdr:rowOff>
        </xdr:from>
        <xdr:to>
          <xdr:col>3</xdr:col>
          <xdr:colOff>22860</xdr:colOff>
          <xdr:row>32</xdr:row>
          <xdr:rowOff>7620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6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32</xdr:row>
          <xdr:rowOff>0</xdr:rowOff>
        </xdr:from>
        <xdr:to>
          <xdr:col>3</xdr:col>
          <xdr:colOff>22860</xdr:colOff>
          <xdr:row>33</xdr:row>
          <xdr:rowOff>7620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6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33</xdr:row>
          <xdr:rowOff>0</xdr:rowOff>
        </xdr:from>
        <xdr:to>
          <xdr:col>3</xdr:col>
          <xdr:colOff>22860</xdr:colOff>
          <xdr:row>34</xdr:row>
          <xdr:rowOff>7620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6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236220</xdr:rowOff>
        </xdr:from>
        <xdr:to>
          <xdr:col>3</xdr:col>
          <xdr:colOff>0</xdr:colOff>
          <xdr:row>42</xdr:row>
          <xdr:rowOff>0</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6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0</xdr:colOff>
          <xdr:row>41</xdr:row>
          <xdr:rowOff>7620</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6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0</xdr:colOff>
          <xdr:row>43</xdr:row>
          <xdr:rowOff>7620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6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42</xdr:row>
          <xdr:rowOff>228600</xdr:rowOff>
        </xdr:from>
        <xdr:to>
          <xdr:col>3</xdr:col>
          <xdr:colOff>0</xdr:colOff>
          <xdr:row>44</xdr:row>
          <xdr:rowOff>0</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6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34637</xdr:colOff>
      <xdr:row>1</xdr:row>
      <xdr:rowOff>0</xdr:rowOff>
    </xdr:from>
    <xdr:to>
      <xdr:col>36</xdr:col>
      <xdr:colOff>13855</xdr:colOff>
      <xdr:row>2</xdr:row>
      <xdr:rowOff>62346</xdr:rowOff>
    </xdr:to>
    <xdr:sp macro="" textlink="">
      <xdr:nvSpPr>
        <xdr:cNvPr id="28" name="正方形/長方形 27">
          <a:extLst>
            <a:ext uri="{FF2B5EF4-FFF2-40B4-BE49-F238E27FC236}">
              <a16:creationId xmlns:a16="http://schemas.microsoft.com/office/drawing/2014/main" id="{00000000-0008-0000-0600-00001C000000}"/>
            </a:ext>
          </a:extLst>
        </xdr:cNvPr>
        <xdr:cNvSpPr/>
      </xdr:nvSpPr>
      <xdr:spPr>
        <a:xfrm>
          <a:off x="1607128" y="166255"/>
          <a:ext cx="4509654" cy="2286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b="1" u="sng">
              <a:solidFill>
                <a:srgbClr val="FF0000"/>
              </a:solidFill>
              <a:effectLst/>
              <a:latin typeface="+mn-lt"/>
              <a:ea typeface="+mn-ea"/>
              <a:cs typeface="+mn-cs"/>
            </a:rPr>
            <a:t>消費税及び地方消費税相当額は、補助対象経費から除いて算出してください。</a:t>
          </a:r>
          <a:endParaRPr kumimoji="1" lang="ja-JP" altLang="en-US" sz="1050">
            <a:solidFill>
              <a:srgbClr val="FF0000"/>
            </a:solidFill>
          </a:endParaRPr>
        </a:p>
      </xdr:txBody>
    </xdr:sp>
    <xdr:clientData/>
  </xdr:twoCellAnchor>
  <xdr:twoCellAnchor>
    <xdr:from>
      <xdr:col>36</xdr:col>
      <xdr:colOff>110837</xdr:colOff>
      <xdr:row>0</xdr:row>
      <xdr:rowOff>41563</xdr:rowOff>
    </xdr:from>
    <xdr:to>
      <xdr:col>40</xdr:col>
      <xdr:colOff>125971</xdr:colOff>
      <xdr:row>1</xdr:row>
      <xdr:rowOff>140412</xdr:rowOff>
    </xdr:to>
    <xdr:sp macro="" textlink="">
      <xdr:nvSpPr>
        <xdr:cNvPr id="30" name="正方形/長方形 29">
          <a:extLst>
            <a:ext uri="{FF2B5EF4-FFF2-40B4-BE49-F238E27FC236}">
              <a16:creationId xmlns:a16="http://schemas.microsoft.com/office/drawing/2014/main" id="{00000000-0008-0000-0600-00001E000000}"/>
            </a:ext>
          </a:extLst>
        </xdr:cNvPr>
        <xdr:cNvSpPr/>
      </xdr:nvSpPr>
      <xdr:spPr>
        <a:xfrm>
          <a:off x="6213764" y="41563"/>
          <a:ext cx="652443" cy="265104"/>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259080</xdr:rowOff>
        </xdr:from>
        <xdr:to>
          <xdr:col>10</xdr:col>
          <xdr:colOff>0</xdr:colOff>
          <xdr:row>11</xdr:row>
          <xdr:rowOff>30480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7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220980</xdr:rowOff>
        </xdr:from>
        <xdr:to>
          <xdr:col>10</xdr:col>
          <xdr:colOff>0</xdr:colOff>
          <xdr:row>12</xdr:row>
          <xdr:rowOff>22860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7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57149</xdr:colOff>
      <xdr:row>15</xdr:row>
      <xdr:rowOff>47625</xdr:rowOff>
    </xdr:from>
    <xdr:to>
      <xdr:col>2</xdr:col>
      <xdr:colOff>142875</xdr:colOff>
      <xdr:row>19</xdr:row>
      <xdr:rowOff>381000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369569" y="3148965"/>
          <a:ext cx="85726" cy="103441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21</xdr:row>
          <xdr:rowOff>228600</xdr:rowOff>
        </xdr:from>
        <xdr:to>
          <xdr:col>3</xdr:col>
          <xdr:colOff>0</xdr:colOff>
          <xdr:row>23</xdr:row>
          <xdr:rowOff>7620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7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3</xdr:col>
          <xdr:colOff>0</xdr:colOff>
          <xdr:row>25</xdr:row>
          <xdr:rowOff>7620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07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0</xdr:rowOff>
        </xdr:from>
        <xdr:to>
          <xdr:col>3</xdr:col>
          <xdr:colOff>0</xdr:colOff>
          <xdr:row>26</xdr:row>
          <xdr:rowOff>7620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07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3</xdr:col>
          <xdr:colOff>0</xdr:colOff>
          <xdr:row>27</xdr:row>
          <xdr:rowOff>7620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7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0</xdr:rowOff>
        </xdr:from>
        <xdr:to>
          <xdr:col>3</xdr:col>
          <xdr:colOff>7620</xdr:colOff>
          <xdr:row>36</xdr:row>
          <xdr:rowOff>7620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7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49</xdr:row>
      <xdr:rowOff>63500</xdr:rowOff>
    </xdr:from>
    <xdr:to>
      <xdr:col>2</xdr:col>
      <xdr:colOff>127000</xdr:colOff>
      <xdr:row>50</xdr:row>
      <xdr:rowOff>196850</xdr:rowOff>
    </xdr:to>
    <xdr:sp macro="" textlink="">
      <xdr:nvSpPr>
        <xdr:cNvPr id="10" name="左大かっこ 9">
          <a:extLst>
            <a:ext uri="{FF2B5EF4-FFF2-40B4-BE49-F238E27FC236}">
              <a16:creationId xmlns:a16="http://schemas.microsoft.com/office/drawing/2014/main" id="{00000000-0008-0000-0700-00000A000000}"/>
            </a:ext>
          </a:extLst>
        </xdr:cNvPr>
        <xdr:cNvSpPr/>
      </xdr:nvSpPr>
      <xdr:spPr>
        <a:xfrm>
          <a:off x="369570" y="11127740"/>
          <a:ext cx="69850"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53</xdr:row>
          <xdr:rowOff>0</xdr:rowOff>
        </xdr:from>
        <xdr:to>
          <xdr:col>3</xdr:col>
          <xdr:colOff>7620</xdr:colOff>
          <xdr:row>54</xdr:row>
          <xdr:rowOff>7620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7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7620</xdr:rowOff>
        </xdr:from>
        <xdr:to>
          <xdr:col>3</xdr:col>
          <xdr:colOff>0</xdr:colOff>
          <xdr:row>39</xdr:row>
          <xdr:rowOff>7620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7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220980</xdr:rowOff>
        </xdr:from>
        <xdr:to>
          <xdr:col>3</xdr:col>
          <xdr:colOff>0</xdr:colOff>
          <xdr:row>39</xdr:row>
          <xdr:rowOff>228600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7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7620</xdr:colOff>
          <xdr:row>24</xdr:row>
          <xdr:rowOff>22860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7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0</xdr:rowOff>
        </xdr:from>
        <xdr:to>
          <xdr:col>3</xdr:col>
          <xdr:colOff>22860</xdr:colOff>
          <xdr:row>29</xdr:row>
          <xdr:rowOff>7620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7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29</xdr:row>
          <xdr:rowOff>0</xdr:rowOff>
        </xdr:from>
        <xdr:to>
          <xdr:col>3</xdr:col>
          <xdr:colOff>22860</xdr:colOff>
          <xdr:row>30</xdr:row>
          <xdr:rowOff>7620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07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30</xdr:row>
          <xdr:rowOff>0</xdr:rowOff>
        </xdr:from>
        <xdr:to>
          <xdr:col>3</xdr:col>
          <xdr:colOff>22860</xdr:colOff>
          <xdr:row>31</xdr:row>
          <xdr:rowOff>7620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7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31</xdr:row>
          <xdr:rowOff>0</xdr:rowOff>
        </xdr:from>
        <xdr:to>
          <xdr:col>3</xdr:col>
          <xdr:colOff>22860</xdr:colOff>
          <xdr:row>32</xdr:row>
          <xdr:rowOff>7620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7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32</xdr:row>
          <xdr:rowOff>0</xdr:rowOff>
        </xdr:from>
        <xdr:to>
          <xdr:col>3</xdr:col>
          <xdr:colOff>22860</xdr:colOff>
          <xdr:row>33</xdr:row>
          <xdr:rowOff>7620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07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33</xdr:row>
          <xdr:rowOff>0</xdr:rowOff>
        </xdr:from>
        <xdr:to>
          <xdr:col>3</xdr:col>
          <xdr:colOff>22860</xdr:colOff>
          <xdr:row>34</xdr:row>
          <xdr:rowOff>7620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07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236220</xdr:rowOff>
        </xdr:from>
        <xdr:to>
          <xdr:col>3</xdr:col>
          <xdr:colOff>0</xdr:colOff>
          <xdr:row>42</xdr:row>
          <xdr:rowOff>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07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0</xdr:colOff>
          <xdr:row>41</xdr:row>
          <xdr:rowOff>7620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7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0</xdr:colOff>
          <xdr:row>43</xdr:row>
          <xdr:rowOff>7620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07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42</xdr:row>
          <xdr:rowOff>228600</xdr:rowOff>
        </xdr:from>
        <xdr:to>
          <xdr:col>3</xdr:col>
          <xdr:colOff>0</xdr:colOff>
          <xdr:row>44</xdr:row>
          <xdr:rowOff>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07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41564</xdr:colOff>
      <xdr:row>1</xdr:row>
      <xdr:rowOff>0</xdr:rowOff>
    </xdr:from>
    <xdr:to>
      <xdr:col>36</xdr:col>
      <xdr:colOff>20782</xdr:colOff>
      <xdr:row>2</xdr:row>
      <xdr:rowOff>62346</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1614055" y="166255"/>
          <a:ext cx="4509654" cy="2286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b="1" u="sng">
              <a:solidFill>
                <a:srgbClr val="FF0000"/>
              </a:solidFill>
              <a:effectLst/>
              <a:latin typeface="+mn-lt"/>
              <a:ea typeface="+mn-ea"/>
              <a:cs typeface="+mn-cs"/>
            </a:rPr>
            <a:t>消費税及び地方消費税相当額は、補助対象経費から除いて算出してください。</a:t>
          </a:r>
          <a:endParaRPr kumimoji="1" lang="ja-JP" altLang="en-US" sz="1050">
            <a:solidFill>
              <a:srgbClr val="FF0000"/>
            </a:solidFill>
          </a:endParaRPr>
        </a:p>
      </xdr:txBody>
    </xdr:sp>
    <xdr:clientData/>
  </xdr:twoCellAnchor>
  <xdr:twoCellAnchor>
    <xdr:from>
      <xdr:col>36</xdr:col>
      <xdr:colOff>110837</xdr:colOff>
      <xdr:row>0</xdr:row>
      <xdr:rowOff>41563</xdr:rowOff>
    </xdr:from>
    <xdr:to>
      <xdr:col>40</xdr:col>
      <xdr:colOff>125971</xdr:colOff>
      <xdr:row>1</xdr:row>
      <xdr:rowOff>140412</xdr:rowOff>
    </xdr:to>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6213764" y="41563"/>
          <a:ext cx="652443" cy="265104"/>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259080</xdr:rowOff>
        </xdr:from>
        <xdr:to>
          <xdr:col>10</xdr:col>
          <xdr:colOff>0</xdr:colOff>
          <xdr:row>11</xdr:row>
          <xdr:rowOff>30480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8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220980</xdr:rowOff>
        </xdr:from>
        <xdr:to>
          <xdr:col>10</xdr:col>
          <xdr:colOff>0</xdr:colOff>
          <xdr:row>12</xdr:row>
          <xdr:rowOff>22860</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8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57149</xdr:colOff>
      <xdr:row>15</xdr:row>
      <xdr:rowOff>47625</xdr:rowOff>
    </xdr:from>
    <xdr:to>
      <xdr:col>2</xdr:col>
      <xdr:colOff>142875</xdr:colOff>
      <xdr:row>19</xdr:row>
      <xdr:rowOff>381000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369569" y="3148965"/>
          <a:ext cx="85726" cy="103441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21</xdr:row>
          <xdr:rowOff>228600</xdr:rowOff>
        </xdr:from>
        <xdr:to>
          <xdr:col>3</xdr:col>
          <xdr:colOff>0</xdr:colOff>
          <xdr:row>23</xdr:row>
          <xdr:rowOff>7620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8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3</xdr:col>
          <xdr:colOff>0</xdr:colOff>
          <xdr:row>25</xdr:row>
          <xdr:rowOff>7620</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8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0</xdr:rowOff>
        </xdr:from>
        <xdr:to>
          <xdr:col>3</xdr:col>
          <xdr:colOff>0</xdr:colOff>
          <xdr:row>26</xdr:row>
          <xdr:rowOff>7620</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8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3</xdr:col>
          <xdr:colOff>0</xdr:colOff>
          <xdr:row>27</xdr:row>
          <xdr:rowOff>7620</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8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0</xdr:rowOff>
        </xdr:from>
        <xdr:to>
          <xdr:col>3</xdr:col>
          <xdr:colOff>7620</xdr:colOff>
          <xdr:row>36</xdr:row>
          <xdr:rowOff>7620</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8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49</xdr:row>
      <xdr:rowOff>63500</xdr:rowOff>
    </xdr:from>
    <xdr:to>
      <xdr:col>2</xdr:col>
      <xdr:colOff>127000</xdr:colOff>
      <xdr:row>50</xdr:row>
      <xdr:rowOff>196850</xdr:rowOff>
    </xdr:to>
    <xdr:sp macro="" textlink="">
      <xdr:nvSpPr>
        <xdr:cNvPr id="10" name="左大かっこ 9">
          <a:extLst>
            <a:ext uri="{FF2B5EF4-FFF2-40B4-BE49-F238E27FC236}">
              <a16:creationId xmlns:a16="http://schemas.microsoft.com/office/drawing/2014/main" id="{00000000-0008-0000-0800-00000A000000}"/>
            </a:ext>
          </a:extLst>
        </xdr:cNvPr>
        <xdr:cNvSpPr/>
      </xdr:nvSpPr>
      <xdr:spPr>
        <a:xfrm>
          <a:off x="369570" y="11127740"/>
          <a:ext cx="69850"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53</xdr:row>
          <xdr:rowOff>0</xdr:rowOff>
        </xdr:from>
        <xdr:to>
          <xdr:col>3</xdr:col>
          <xdr:colOff>7620</xdr:colOff>
          <xdr:row>54</xdr:row>
          <xdr:rowOff>7620</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8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7620</xdr:rowOff>
        </xdr:from>
        <xdr:to>
          <xdr:col>3</xdr:col>
          <xdr:colOff>0</xdr:colOff>
          <xdr:row>39</xdr:row>
          <xdr:rowOff>7620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8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220980</xdr:rowOff>
        </xdr:from>
        <xdr:to>
          <xdr:col>3</xdr:col>
          <xdr:colOff>0</xdr:colOff>
          <xdr:row>39</xdr:row>
          <xdr:rowOff>228600</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8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7620</xdr:colOff>
          <xdr:row>24</xdr:row>
          <xdr:rowOff>22860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8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0</xdr:rowOff>
        </xdr:from>
        <xdr:to>
          <xdr:col>3</xdr:col>
          <xdr:colOff>22860</xdr:colOff>
          <xdr:row>29</xdr:row>
          <xdr:rowOff>7620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8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29</xdr:row>
          <xdr:rowOff>0</xdr:rowOff>
        </xdr:from>
        <xdr:to>
          <xdr:col>3</xdr:col>
          <xdr:colOff>22860</xdr:colOff>
          <xdr:row>30</xdr:row>
          <xdr:rowOff>7620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8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30</xdr:row>
          <xdr:rowOff>0</xdr:rowOff>
        </xdr:from>
        <xdr:to>
          <xdr:col>3</xdr:col>
          <xdr:colOff>22860</xdr:colOff>
          <xdr:row>31</xdr:row>
          <xdr:rowOff>7620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8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31</xdr:row>
          <xdr:rowOff>0</xdr:rowOff>
        </xdr:from>
        <xdr:to>
          <xdr:col>3</xdr:col>
          <xdr:colOff>22860</xdr:colOff>
          <xdr:row>32</xdr:row>
          <xdr:rowOff>7620</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8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32</xdr:row>
          <xdr:rowOff>0</xdr:rowOff>
        </xdr:from>
        <xdr:to>
          <xdr:col>3</xdr:col>
          <xdr:colOff>22860</xdr:colOff>
          <xdr:row>33</xdr:row>
          <xdr:rowOff>7620</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8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33</xdr:row>
          <xdr:rowOff>0</xdr:rowOff>
        </xdr:from>
        <xdr:to>
          <xdr:col>3</xdr:col>
          <xdr:colOff>22860</xdr:colOff>
          <xdr:row>34</xdr:row>
          <xdr:rowOff>7620</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8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236220</xdr:rowOff>
        </xdr:from>
        <xdr:to>
          <xdr:col>3</xdr:col>
          <xdr:colOff>0</xdr:colOff>
          <xdr:row>42</xdr:row>
          <xdr:rowOff>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8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0</xdr:colOff>
          <xdr:row>41</xdr:row>
          <xdr:rowOff>7620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8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0</xdr:colOff>
          <xdr:row>43</xdr:row>
          <xdr:rowOff>7620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8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42</xdr:row>
          <xdr:rowOff>228600</xdr:rowOff>
        </xdr:from>
        <xdr:to>
          <xdr:col>3</xdr:col>
          <xdr:colOff>0</xdr:colOff>
          <xdr:row>44</xdr:row>
          <xdr:rowOff>0</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8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103910</xdr:colOff>
      <xdr:row>0</xdr:row>
      <xdr:rowOff>48491</xdr:rowOff>
    </xdr:from>
    <xdr:to>
      <xdr:col>40</xdr:col>
      <xdr:colOff>119044</xdr:colOff>
      <xdr:row>1</xdr:row>
      <xdr:rowOff>147340</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6206837" y="48491"/>
          <a:ext cx="652443" cy="265104"/>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34636</xdr:colOff>
      <xdr:row>1</xdr:row>
      <xdr:rowOff>13855</xdr:rowOff>
    </xdr:from>
    <xdr:to>
      <xdr:col>36</xdr:col>
      <xdr:colOff>13854</xdr:colOff>
      <xdr:row>2</xdr:row>
      <xdr:rowOff>76201</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1607127" y="180110"/>
          <a:ext cx="4509654" cy="2286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b="1" u="sng">
              <a:solidFill>
                <a:srgbClr val="FF0000"/>
              </a:solidFill>
              <a:effectLst/>
              <a:latin typeface="+mn-lt"/>
              <a:ea typeface="+mn-ea"/>
              <a:cs typeface="+mn-cs"/>
            </a:rPr>
            <a:t>消費税及び地方消費税相当額は、補助対象経費から除いて算出してください。</a:t>
          </a:r>
          <a:endParaRPr kumimoji="1" lang="ja-JP" altLang="en-US" sz="105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259080</xdr:rowOff>
        </xdr:from>
        <xdr:to>
          <xdr:col>10</xdr:col>
          <xdr:colOff>0</xdr:colOff>
          <xdr:row>11</xdr:row>
          <xdr:rowOff>30480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9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220980</xdr:rowOff>
        </xdr:from>
        <xdr:to>
          <xdr:col>10</xdr:col>
          <xdr:colOff>0</xdr:colOff>
          <xdr:row>12</xdr:row>
          <xdr:rowOff>22860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9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57149</xdr:colOff>
      <xdr:row>15</xdr:row>
      <xdr:rowOff>47625</xdr:rowOff>
    </xdr:from>
    <xdr:to>
      <xdr:col>2</xdr:col>
      <xdr:colOff>142875</xdr:colOff>
      <xdr:row>19</xdr:row>
      <xdr:rowOff>381000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369569" y="3148965"/>
          <a:ext cx="85726" cy="103441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21</xdr:row>
          <xdr:rowOff>228600</xdr:rowOff>
        </xdr:from>
        <xdr:to>
          <xdr:col>3</xdr:col>
          <xdr:colOff>0</xdr:colOff>
          <xdr:row>23</xdr:row>
          <xdr:rowOff>7620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9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3</xdr:col>
          <xdr:colOff>0</xdr:colOff>
          <xdr:row>25</xdr:row>
          <xdr:rowOff>7620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9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0</xdr:rowOff>
        </xdr:from>
        <xdr:to>
          <xdr:col>3</xdr:col>
          <xdr:colOff>0</xdr:colOff>
          <xdr:row>26</xdr:row>
          <xdr:rowOff>7620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9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3</xdr:col>
          <xdr:colOff>0</xdr:colOff>
          <xdr:row>27</xdr:row>
          <xdr:rowOff>7620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9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0</xdr:rowOff>
        </xdr:from>
        <xdr:to>
          <xdr:col>3</xdr:col>
          <xdr:colOff>7620</xdr:colOff>
          <xdr:row>36</xdr:row>
          <xdr:rowOff>7620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9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49</xdr:row>
      <xdr:rowOff>63500</xdr:rowOff>
    </xdr:from>
    <xdr:to>
      <xdr:col>2</xdr:col>
      <xdr:colOff>127000</xdr:colOff>
      <xdr:row>50</xdr:row>
      <xdr:rowOff>196850</xdr:rowOff>
    </xdr:to>
    <xdr:sp macro="" textlink="">
      <xdr:nvSpPr>
        <xdr:cNvPr id="10" name="左大かっこ 9">
          <a:extLst>
            <a:ext uri="{FF2B5EF4-FFF2-40B4-BE49-F238E27FC236}">
              <a16:creationId xmlns:a16="http://schemas.microsoft.com/office/drawing/2014/main" id="{00000000-0008-0000-0900-00000A000000}"/>
            </a:ext>
          </a:extLst>
        </xdr:cNvPr>
        <xdr:cNvSpPr/>
      </xdr:nvSpPr>
      <xdr:spPr>
        <a:xfrm>
          <a:off x="369570" y="11127740"/>
          <a:ext cx="69850"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53</xdr:row>
          <xdr:rowOff>0</xdr:rowOff>
        </xdr:from>
        <xdr:to>
          <xdr:col>3</xdr:col>
          <xdr:colOff>7620</xdr:colOff>
          <xdr:row>54</xdr:row>
          <xdr:rowOff>7620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9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7620</xdr:rowOff>
        </xdr:from>
        <xdr:to>
          <xdr:col>3</xdr:col>
          <xdr:colOff>0</xdr:colOff>
          <xdr:row>39</xdr:row>
          <xdr:rowOff>7620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9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220980</xdr:rowOff>
        </xdr:from>
        <xdr:to>
          <xdr:col>3</xdr:col>
          <xdr:colOff>0</xdr:colOff>
          <xdr:row>39</xdr:row>
          <xdr:rowOff>228600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9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7620</xdr:colOff>
          <xdr:row>24</xdr:row>
          <xdr:rowOff>22860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9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0</xdr:rowOff>
        </xdr:from>
        <xdr:to>
          <xdr:col>3</xdr:col>
          <xdr:colOff>22860</xdr:colOff>
          <xdr:row>29</xdr:row>
          <xdr:rowOff>7620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9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29</xdr:row>
          <xdr:rowOff>0</xdr:rowOff>
        </xdr:from>
        <xdr:to>
          <xdr:col>3</xdr:col>
          <xdr:colOff>22860</xdr:colOff>
          <xdr:row>30</xdr:row>
          <xdr:rowOff>7620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9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30</xdr:row>
          <xdr:rowOff>0</xdr:rowOff>
        </xdr:from>
        <xdr:to>
          <xdr:col>3</xdr:col>
          <xdr:colOff>22860</xdr:colOff>
          <xdr:row>31</xdr:row>
          <xdr:rowOff>7620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9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31</xdr:row>
          <xdr:rowOff>0</xdr:rowOff>
        </xdr:from>
        <xdr:to>
          <xdr:col>3</xdr:col>
          <xdr:colOff>22860</xdr:colOff>
          <xdr:row>32</xdr:row>
          <xdr:rowOff>7620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9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32</xdr:row>
          <xdr:rowOff>0</xdr:rowOff>
        </xdr:from>
        <xdr:to>
          <xdr:col>3</xdr:col>
          <xdr:colOff>22860</xdr:colOff>
          <xdr:row>33</xdr:row>
          <xdr:rowOff>7620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9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33</xdr:row>
          <xdr:rowOff>0</xdr:rowOff>
        </xdr:from>
        <xdr:to>
          <xdr:col>3</xdr:col>
          <xdr:colOff>22860</xdr:colOff>
          <xdr:row>34</xdr:row>
          <xdr:rowOff>7620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9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236220</xdr:rowOff>
        </xdr:from>
        <xdr:to>
          <xdr:col>3</xdr:col>
          <xdr:colOff>0</xdr:colOff>
          <xdr:row>42</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9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0</xdr:colOff>
          <xdr:row>41</xdr:row>
          <xdr:rowOff>7620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9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0</xdr:colOff>
          <xdr:row>43</xdr:row>
          <xdr:rowOff>7620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9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42</xdr:row>
          <xdr:rowOff>228600</xdr:rowOff>
        </xdr:from>
        <xdr:to>
          <xdr:col>3</xdr:col>
          <xdr:colOff>0</xdr:colOff>
          <xdr:row>44</xdr:row>
          <xdr:rowOff>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9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103910</xdr:colOff>
      <xdr:row>0</xdr:row>
      <xdr:rowOff>34637</xdr:rowOff>
    </xdr:from>
    <xdr:to>
      <xdr:col>40</xdr:col>
      <xdr:colOff>119044</xdr:colOff>
      <xdr:row>1</xdr:row>
      <xdr:rowOff>133486</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6206837" y="34637"/>
          <a:ext cx="652443" cy="265104"/>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41564</xdr:colOff>
      <xdr:row>1</xdr:row>
      <xdr:rowOff>6927</xdr:rowOff>
    </xdr:from>
    <xdr:to>
      <xdr:col>36</xdr:col>
      <xdr:colOff>20782</xdr:colOff>
      <xdr:row>2</xdr:row>
      <xdr:rowOff>69273</xdr:rowOff>
    </xdr:to>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1614055" y="173182"/>
          <a:ext cx="4509654" cy="2286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b="1" u="sng">
              <a:solidFill>
                <a:srgbClr val="FF0000"/>
              </a:solidFill>
              <a:effectLst/>
              <a:latin typeface="+mn-lt"/>
              <a:ea typeface="+mn-ea"/>
              <a:cs typeface="+mn-cs"/>
            </a:rPr>
            <a:t>消費税及び地方消費税相当額は、補助対象経費から除いて算出してください。</a:t>
          </a:r>
          <a:endParaRPr kumimoji="1" lang="ja-JP" altLang="en-US" sz="105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vmlDrawing" Target="../drawings/vmlDrawing5.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drawing" Target="../drawings/drawing8.xml"/><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printerSettings" Target="../printerSettings/printerSettings7.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4.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6.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E15"/>
  <sheetViews>
    <sheetView showGridLines="0" view="pageBreakPreview" topLeftCell="B1" zoomScaleNormal="100" zoomScaleSheetLayoutView="100" workbookViewId="0">
      <selection activeCell="B1" sqref="B1"/>
    </sheetView>
  </sheetViews>
  <sheetFormatPr defaultColWidth="9" defaultRowHeight="13.2" x14ac:dyDescent="0.2"/>
  <cols>
    <col min="1" max="1" width="3.109375" style="36" customWidth="1"/>
    <col min="2" max="2" width="7.77734375" style="36" customWidth="1"/>
    <col min="3" max="3" width="27.44140625" style="43" customWidth="1"/>
    <col min="4" max="4" width="32.33203125" style="43" customWidth="1"/>
    <col min="5" max="5" width="37.6640625" style="43" customWidth="1"/>
    <col min="6" max="6" width="4.21875" style="36" customWidth="1"/>
    <col min="7" max="16384" width="9" style="36"/>
  </cols>
  <sheetData>
    <row r="2" spans="2:5" ht="16.2" x14ac:dyDescent="0.2">
      <c r="B2" s="42" t="s">
        <v>61</v>
      </c>
      <c r="D2" s="44"/>
    </row>
    <row r="3" spans="2:5" ht="14.4" x14ac:dyDescent="0.2">
      <c r="C3" s="44"/>
      <c r="D3" s="44"/>
    </row>
    <row r="4" spans="2:5" ht="14.4" x14ac:dyDescent="0.2">
      <c r="B4" s="45" t="s">
        <v>58</v>
      </c>
      <c r="C4" s="46" t="s">
        <v>57</v>
      </c>
      <c r="D4" s="230" t="s">
        <v>59</v>
      </c>
      <c r="E4" s="230" t="s">
        <v>56</v>
      </c>
    </row>
    <row r="5" spans="2:5" ht="42" customHeight="1" x14ac:dyDescent="0.2">
      <c r="B5" s="45">
        <v>1</v>
      </c>
      <c r="C5" s="47" t="s">
        <v>312</v>
      </c>
      <c r="D5" s="269"/>
      <c r="E5" s="269"/>
    </row>
    <row r="6" spans="2:5" ht="50.4" customHeight="1" x14ac:dyDescent="0.2">
      <c r="B6" s="45">
        <v>2</v>
      </c>
      <c r="C6" s="47"/>
      <c r="D6" s="269" t="s">
        <v>313</v>
      </c>
      <c r="E6" s="269"/>
    </row>
    <row r="7" spans="2:5" ht="118.8" customHeight="1" x14ac:dyDescent="0.2">
      <c r="B7" s="45">
        <v>3</v>
      </c>
      <c r="C7" s="47"/>
      <c r="D7" s="269"/>
      <c r="E7" s="269" t="s">
        <v>314</v>
      </c>
    </row>
    <row r="8" spans="2:5" ht="39" customHeight="1" x14ac:dyDescent="0.2">
      <c r="B8" s="45">
        <v>4</v>
      </c>
      <c r="C8" s="47"/>
      <c r="D8" s="269" t="s">
        <v>62</v>
      </c>
      <c r="E8" s="269"/>
    </row>
    <row r="9" spans="2:5" ht="66.599999999999994" customHeight="1" x14ac:dyDescent="0.2">
      <c r="B9" s="45">
        <v>5</v>
      </c>
      <c r="C9" s="47"/>
      <c r="D9" s="269" t="s">
        <v>317</v>
      </c>
      <c r="E9" s="269"/>
    </row>
    <row r="10" spans="2:5" ht="34.5" customHeight="1" x14ac:dyDescent="0.2">
      <c r="B10" s="45">
        <v>6</v>
      </c>
      <c r="C10" s="47"/>
      <c r="D10" s="269" t="s">
        <v>60</v>
      </c>
      <c r="E10" s="269"/>
    </row>
    <row r="11" spans="2:5" ht="111.6" customHeight="1" x14ac:dyDescent="0.2">
      <c r="B11" s="45">
        <v>7</v>
      </c>
      <c r="C11" s="48"/>
      <c r="D11" s="270" t="s">
        <v>318</v>
      </c>
      <c r="E11" s="271"/>
    </row>
    <row r="12" spans="2:5" ht="81.75" customHeight="1" x14ac:dyDescent="0.2">
      <c r="B12" s="45">
        <v>8</v>
      </c>
      <c r="C12" s="47"/>
      <c r="D12" s="269" t="s">
        <v>319</v>
      </c>
      <c r="E12" s="269"/>
    </row>
    <row r="13" spans="2:5" ht="48" customHeight="1" x14ac:dyDescent="0.2">
      <c r="B13" s="45">
        <v>9</v>
      </c>
      <c r="C13" s="47"/>
      <c r="D13" s="269" t="s">
        <v>320</v>
      </c>
      <c r="E13" s="269"/>
    </row>
    <row r="14" spans="2:5" ht="63.6" customHeight="1" x14ac:dyDescent="0.2">
      <c r="B14" s="45">
        <v>10</v>
      </c>
      <c r="C14" s="47" t="s">
        <v>315</v>
      </c>
      <c r="D14" s="269"/>
      <c r="E14" s="269"/>
    </row>
    <row r="15" spans="2:5" ht="54" customHeight="1" x14ac:dyDescent="0.2"/>
  </sheetData>
  <phoneticPr fontId="3"/>
  <pageMargins left="0.7" right="0.7" top="0.75" bottom="0.75" header="0.3" footer="0.3"/>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N153"/>
  <sheetViews>
    <sheetView showGridLines="0" view="pageBreakPreview" zoomScale="110" zoomScaleNormal="100" zoomScaleSheetLayoutView="110" workbookViewId="0">
      <selection activeCell="B2" sqref="B2"/>
    </sheetView>
  </sheetViews>
  <sheetFormatPr defaultColWidth="2.21875" defaultRowHeight="13.2" x14ac:dyDescent="0.2"/>
  <cols>
    <col min="1" max="1" width="2.21875" style="76"/>
    <col min="2" max="2" width="2.33203125" style="76" customWidth="1"/>
    <col min="3" max="20" width="2.6640625" style="76" customWidth="1"/>
    <col min="21" max="40" width="2.33203125" style="76" customWidth="1"/>
    <col min="41" max="41" width="2.21875" style="76"/>
    <col min="42" max="42" width="2.21875" style="76" customWidth="1"/>
    <col min="43" max="16384" width="2.21875" style="76"/>
  </cols>
  <sheetData>
    <row r="2" spans="2:40" x14ac:dyDescent="0.2">
      <c r="B2" s="75" t="s">
        <v>228</v>
      </c>
    </row>
    <row r="4" spans="2:40" s="81" customFormat="1" ht="12" customHeight="1" x14ac:dyDescent="0.2">
      <c r="B4" s="457" t="s">
        <v>13</v>
      </c>
      <c r="C4" s="77" t="s">
        <v>0</v>
      </c>
      <c r="D4" s="78"/>
      <c r="E4" s="78"/>
      <c r="F4" s="79"/>
      <c r="G4" s="79"/>
      <c r="H4" s="79"/>
      <c r="I4" s="79"/>
      <c r="J4" s="79"/>
      <c r="K4" s="79"/>
      <c r="L4" s="80"/>
      <c r="M4" s="381" t="s">
        <v>265</v>
      </c>
      <c r="N4" s="382"/>
      <c r="O4" s="382"/>
      <c r="P4" s="382"/>
      <c r="Q4" s="382"/>
      <c r="R4" s="382"/>
      <c r="S4" s="382"/>
      <c r="T4" s="382"/>
      <c r="U4" s="382"/>
      <c r="V4" s="382"/>
      <c r="W4" s="382"/>
      <c r="X4" s="382"/>
      <c r="Y4" s="382"/>
      <c r="Z4" s="382"/>
      <c r="AA4" s="382"/>
      <c r="AB4" s="382"/>
      <c r="AC4" s="382"/>
      <c r="AD4" s="382"/>
      <c r="AE4" s="382"/>
      <c r="AF4" s="382"/>
      <c r="AG4" s="383"/>
      <c r="AH4" s="477" t="s">
        <v>93</v>
      </c>
      <c r="AI4" s="478"/>
      <c r="AJ4" s="478"/>
      <c r="AK4" s="478"/>
      <c r="AL4" s="478"/>
      <c r="AM4" s="478"/>
      <c r="AN4" s="479"/>
    </row>
    <row r="5" spans="2:40" s="81" customFormat="1" ht="20.25" customHeight="1" x14ac:dyDescent="0.2">
      <c r="B5" s="458"/>
      <c r="C5" s="266" t="s">
        <v>11</v>
      </c>
      <c r="D5" s="83"/>
      <c r="E5" s="83"/>
      <c r="F5" s="267"/>
      <c r="G5" s="267"/>
      <c r="H5" s="267"/>
      <c r="I5" s="267"/>
      <c r="J5" s="267"/>
      <c r="K5" s="267"/>
      <c r="L5" s="268"/>
      <c r="M5" s="401" t="s">
        <v>257</v>
      </c>
      <c r="N5" s="402"/>
      <c r="O5" s="402"/>
      <c r="P5" s="402"/>
      <c r="Q5" s="402"/>
      <c r="R5" s="402"/>
      <c r="S5" s="402"/>
      <c r="T5" s="402"/>
      <c r="U5" s="402"/>
      <c r="V5" s="402"/>
      <c r="W5" s="402"/>
      <c r="X5" s="402"/>
      <c r="Y5" s="402"/>
      <c r="Z5" s="402"/>
      <c r="AA5" s="402"/>
      <c r="AB5" s="402"/>
      <c r="AC5" s="402"/>
      <c r="AD5" s="402"/>
      <c r="AE5" s="402"/>
      <c r="AF5" s="402"/>
      <c r="AG5" s="403"/>
      <c r="AH5" s="480" t="s">
        <v>261</v>
      </c>
      <c r="AI5" s="481"/>
      <c r="AJ5" s="481"/>
      <c r="AK5" s="481"/>
      <c r="AL5" s="481"/>
      <c r="AM5" s="481"/>
      <c r="AN5" s="482"/>
    </row>
    <row r="6" spans="2:40" s="81" customFormat="1" ht="20.25" customHeight="1" x14ac:dyDescent="0.2">
      <c r="B6" s="458"/>
      <c r="C6" s="86" t="s">
        <v>30</v>
      </c>
      <c r="D6" s="87"/>
      <c r="E6" s="87"/>
      <c r="F6" s="88"/>
      <c r="G6" s="88"/>
      <c r="H6" s="88"/>
      <c r="I6" s="88"/>
      <c r="J6" s="88"/>
      <c r="K6" s="88"/>
      <c r="L6" s="89"/>
      <c r="M6" s="384" t="s">
        <v>113</v>
      </c>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2:40" s="81" customFormat="1" ht="13.5" customHeight="1" x14ac:dyDescent="0.2">
      <c r="B7" s="458"/>
      <c r="C7" s="485" t="s">
        <v>31</v>
      </c>
      <c r="D7" s="486"/>
      <c r="E7" s="486"/>
      <c r="F7" s="486"/>
      <c r="G7" s="486"/>
      <c r="H7" s="486"/>
      <c r="I7" s="486"/>
      <c r="J7" s="486"/>
      <c r="K7" s="486"/>
      <c r="L7" s="487"/>
      <c r="M7" s="264" t="s">
        <v>1</v>
      </c>
      <c r="N7" s="264"/>
      <c r="O7" s="264"/>
      <c r="P7" s="264"/>
      <c r="Q7" s="264"/>
      <c r="R7" s="466" t="s">
        <v>304</v>
      </c>
      <c r="S7" s="466"/>
      <c r="T7" s="264" t="s">
        <v>2</v>
      </c>
      <c r="U7" s="466" t="s">
        <v>305</v>
      </c>
      <c r="V7" s="466"/>
      <c r="W7" s="466"/>
      <c r="X7" s="264" t="s">
        <v>3</v>
      </c>
      <c r="Y7" s="264"/>
      <c r="Z7" s="264"/>
      <c r="AA7" s="264"/>
      <c r="AB7" s="264"/>
      <c r="AC7" s="264"/>
      <c r="AD7" s="91"/>
      <c r="AE7" s="264"/>
      <c r="AF7" s="264"/>
      <c r="AG7" s="264"/>
      <c r="AH7" s="264"/>
      <c r="AI7" s="264"/>
      <c r="AJ7" s="264"/>
      <c r="AK7" s="264"/>
      <c r="AL7" s="264"/>
      <c r="AM7" s="264"/>
      <c r="AN7" s="265"/>
    </row>
    <row r="8" spans="2:40" s="81" customFormat="1" ht="20.25" customHeight="1" x14ac:dyDescent="0.2">
      <c r="B8" s="458"/>
      <c r="C8" s="488"/>
      <c r="D8" s="489"/>
      <c r="E8" s="489"/>
      <c r="F8" s="489"/>
      <c r="G8" s="489"/>
      <c r="H8" s="489"/>
      <c r="I8" s="489"/>
      <c r="J8" s="489"/>
      <c r="K8" s="489"/>
      <c r="L8" s="490"/>
      <c r="M8" s="401" t="s">
        <v>306</v>
      </c>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2:40" s="81" customFormat="1" ht="20.25" customHeight="1" x14ac:dyDescent="0.2">
      <c r="B9" s="458"/>
      <c r="C9" s="93" t="s">
        <v>4</v>
      </c>
      <c r="D9" s="94"/>
      <c r="E9" s="94"/>
      <c r="F9" s="95"/>
      <c r="G9" s="95"/>
      <c r="H9" s="95"/>
      <c r="I9" s="95"/>
      <c r="J9" s="95"/>
      <c r="K9" s="95"/>
      <c r="L9" s="95"/>
      <c r="M9" s="93" t="s">
        <v>5</v>
      </c>
      <c r="N9" s="95"/>
      <c r="O9" s="95"/>
      <c r="P9" s="95"/>
      <c r="Q9" s="95"/>
      <c r="R9" s="95"/>
      <c r="S9" s="96"/>
      <c r="T9" s="391" t="s">
        <v>307</v>
      </c>
      <c r="U9" s="392"/>
      <c r="V9" s="392"/>
      <c r="W9" s="392"/>
      <c r="X9" s="392"/>
      <c r="Y9" s="392"/>
      <c r="Z9" s="393"/>
      <c r="AA9" s="93" t="s">
        <v>28</v>
      </c>
      <c r="AB9" s="95"/>
      <c r="AC9" s="95"/>
      <c r="AD9" s="95"/>
      <c r="AE9" s="95"/>
      <c r="AF9" s="95"/>
      <c r="AG9" s="96"/>
      <c r="AH9" s="404" t="s">
        <v>308</v>
      </c>
      <c r="AI9" s="392"/>
      <c r="AJ9" s="392"/>
      <c r="AK9" s="392"/>
      <c r="AL9" s="392"/>
      <c r="AM9" s="392"/>
      <c r="AN9" s="393"/>
    </row>
    <row r="10" spans="2:40" s="81" customFormat="1" ht="20.25" customHeight="1" x14ac:dyDescent="0.2">
      <c r="B10" s="459"/>
      <c r="C10" s="93" t="s">
        <v>12</v>
      </c>
      <c r="D10" s="94"/>
      <c r="E10" s="94"/>
      <c r="F10" s="95"/>
      <c r="G10" s="95"/>
      <c r="H10" s="95"/>
      <c r="I10" s="95"/>
      <c r="J10" s="95"/>
      <c r="K10" s="95"/>
      <c r="L10" s="95"/>
      <c r="M10" s="391" t="s">
        <v>309</v>
      </c>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3"/>
    </row>
    <row r="11" spans="2:40" s="81" customFormat="1" ht="18" customHeight="1" x14ac:dyDescent="0.2">
      <c r="B11" s="460" t="s">
        <v>14</v>
      </c>
      <c r="C11" s="461"/>
      <c r="D11" s="461"/>
      <c r="E11" s="461"/>
      <c r="F11" s="461"/>
      <c r="G11" s="461"/>
      <c r="H11" s="461"/>
      <c r="I11" s="462"/>
      <c r="J11" s="97"/>
      <c r="K11" s="257" t="s">
        <v>200</v>
      </c>
      <c r="L11" s="264"/>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row>
    <row r="12" spans="2:40" s="81" customFormat="1" ht="18" customHeight="1" x14ac:dyDescent="0.2">
      <c r="B12" s="463"/>
      <c r="C12" s="464"/>
      <c r="D12" s="464"/>
      <c r="E12" s="464"/>
      <c r="F12" s="464"/>
      <c r="G12" s="464"/>
      <c r="H12" s="464"/>
      <c r="I12" s="465"/>
      <c r="J12" s="101"/>
      <c r="K12" s="102" t="s">
        <v>201</v>
      </c>
      <c r="L12" s="267"/>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103"/>
    </row>
    <row r="13" spans="2:40" s="81" customFormat="1" ht="5.25" customHeight="1" x14ac:dyDescent="0.2">
      <c r="B13" s="260"/>
      <c r="C13" s="260"/>
      <c r="D13" s="260"/>
      <c r="E13" s="260"/>
      <c r="F13" s="260"/>
      <c r="G13" s="260"/>
      <c r="H13" s="260"/>
      <c r="I13" s="260"/>
      <c r="J13" s="257"/>
      <c r="K13" s="105"/>
      <c r="L13" s="264"/>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2:40" s="81" customFormat="1" ht="20.25" customHeight="1" x14ac:dyDescent="0.2">
      <c r="B14" s="106" t="s">
        <v>202</v>
      </c>
      <c r="C14" s="261"/>
      <c r="D14" s="261"/>
      <c r="E14" s="261"/>
      <c r="F14" s="261"/>
      <c r="G14" s="261"/>
      <c r="H14" s="261"/>
      <c r="I14" s="261"/>
      <c r="J14" s="108"/>
      <c r="K14" s="102"/>
      <c r="L14" s="267"/>
      <c r="M14" s="83"/>
      <c r="N14" s="83"/>
      <c r="O14" s="83"/>
      <c r="P14" s="83"/>
      <c r="Q14" s="83"/>
      <c r="R14" s="83"/>
      <c r="S14" s="83"/>
      <c r="T14" s="83"/>
      <c r="U14" s="83"/>
      <c r="V14" s="83"/>
      <c r="W14" s="83"/>
      <c r="X14" s="394" t="s">
        <v>33</v>
      </c>
      <c r="Y14" s="389"/>
      <c r="Z14" s="389"/>
      <c r="AA14" s="390"/>
      <c r="AB14" s="387">
        <f>IF($M$6="","",VLOOKUP($M$6,基準単価!$D$7:$G$35,2,0))</f>
        <v>335</v>
      </c>
      <c r="AC14" s="388"/>
      <c r="AD14" s="388"/>
      <c r="AE14" s="389" t="s">
        <v>25</v>
      </c>
      <c r="AF14" s="390"/>
      <c r="AG14" s="394" t="s">
        <v>20</v>
      </c>
      <c r="AH14" s="389"/>
      <c r="AI14" s="390"/>
      <c r="AJ14" s="410">
        <f>ROUNDDOWN($K$79/1000,0)</f>
        <v>103</v>
      </c>
      <c r="AK14" s="411"/>
      <c r="AL14" s="411"/>
      <c r="AM14" s="389" t="s">
        <v>25</v>
      </c>
      <c r="AN14" s="390"/>
    </row>
    <row r="15" spans="2:40" s="81" customFormat="1" ht="20.25" customHeight="1" x14ac:dyDescent="0.2">
      <c r="B15" s="256" t="s">
        <v>15</v>
      </c>
      <c r="C15" s="263"/>
      <c r="D15" s="111"/>
      <c r="E15" s="111"/>
      <c r="F15" s="111"/>
      <c r="G15" s="111"/>
      <c r="H15" s="111"/>
      <c r="I15" s="474" t="s">
        <v>251</v>
      </c>
      <c r="J15" s="475"/>
      <c r="K15" s="476"/>
      <c r="L15" s="395" t="s">
        <v>40</v>
      </c>
      <c r="M15" s="396"/>
      <c r="N15" s="396"/>
      <c r="O15" s="396"/>
      <c r="P15" s="396"/>
      <c r="Q15" s="396"/>
      <c r="R15" s="396"/>
      <c r="S15" s="396"/>
      <c r="T15" s="396"/>
      <c r="U15" s="396"/>
      <c r="V15" s="396"/>
      <c r="W15" s="396"/>
      <c r="X15" s="396"/>
      <c r="Y15" s="396"/>
      <c r="Z15" s="396"/>
      <c r="AA15" s="396"/>
      <c r="AB15" s="396"/>
      <c r="AC15" s="396"/>
      <c r="AD15" s="396"/>
      <c r="AE15" s="396"/>
      <c r="AF15" s="396"/>
      <c r="AG15" s="112" t="s">
        <v>141</v>
      </c>
      <c r="AH15" s="113"/>
      <c r="AI15" s="113"/>
      <c r="AJ15" s="111"/>
      <c r="AK15" s="111"/>
      <c r="AL15" s="94"/>
      <c r="AM15" s="111"/>
      <c r="AN15" s="114"/>
    </row>
    <row r="16" spans="2:40" s="81" customFormat="1" ht="14.25" customHeight="1" x14ac:dyDescent="0.2">
      <c r="B16" s="115"/>
      <c r="D16" s="397" t="s">
        <v>229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0" s="81" customFormat="1" ht="14.25" customHeight="1" x14ac:dyDescent="0.2">
      <c r="B17" s="116"/>
      <c r="C17" s="11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2:40" s="81" customFormat="1" ht="14.25" customHeight="1" x14ac:dyDescent="0.2">
      <c r="B18" s="116"/>
      <c r="C18" s="11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row>
    <row r="19" spans="2:40" s="81" customFormat="1" ht="14.25" customHeight="1" x14ac:dyDescent="0.2">
      <c r="B19" s="116"/>
      <c r="C19" s="11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row>
    <row r="20" spans="2:40" s="81" customFormat="1" ht="36.75" customHeight="1" x14ac:dyDescent="0.2">
      <c r="B20" s="118"/>
      <c r="C20" s="11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400"/>
    </row>
    <row r="21" spans="2:40" s="81" customFormat="1" ht="19.5" customHeight="1" x14ac:dyDescent="0.2">
      <c r="B21" s="120" t="s">
        <v>143</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2"/>
    </row>
    <row r="22" spans="2:40" s="81" customFormat="1" ht="18.75" customHeight="1" x14ac:dyDescent="0.2">
      <c r="B22" s="259" t="s">
        <v>230</v>
      </c>
      <c r="C22" s="260"/>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row>
    <row r="23" spans="2:40" s="81" customFormat="1" ht="18.75" customHeight="1" x14ac:dyDescent="0.2">
      <c r="B23" s="126"/>
      <c r="C23" s="127"/>
      <c r="D23" s="405" t="s">
        <v>148</v>
      </c>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6"/>
    </row>
    <row r="24" spans="2:40" s="81" customFormat="1" ht="18.75" customHeight="1" x14ac:dyDescent="0.2">
      <c r="B24" s="126"/>
      <c r="C24" s="133"/>
      <c r="D24" s="75" t="s">
        <v>210</v>
      </c>
      <c r="E24" s="117"/>
      <c r="F24" s="117"/>
      <c r="G24" s="117"/>
      <c r="H24" s="117"/>
      <c r="I24" s="117"/>
      <c r="J24" s="117"/>
      <c r="K24" s="117"/>
      <c r="L24" s="117"/>
      <c r="O24" s="117"/>
      <c r="P24" s="221"/>
      <c r="Q24" s="220"/>
      <c r="R24" s="221"/>
      <c r="S24" s="221"/>
      <c r="T24" s="222"/>
      <c r="U24" s="223"/>
      <c r="V24" s="223"/>
      <c r="W24" s="223"/>
      <c r="X24" s="221"/>
      <c r="Y24" s="224"/>
      <c r="Z24" s="224"/>
      <c r="AA24" s="224"/>
      <c r="AB24" s="220"/>
      <c r="AC24" s="224"/>
      <c r="AD24" s="225"/>
      <c r="AE24" s="225"/>
      <c r="AF24" s="225"/>
      <c r="AG24" s="225"/>
      <c r="AH24" s="224"/>
      <c r="AI24" s="224"/>
      <c r="AJ24" s="220"/>
      <c r="AK24" s="258"/>
      <c r="AL24" s="258"/>
      <c r="AM24" s="258"/>
      <c r="AN24" s="134"/>
    </row>
    <row r="25" spans="2:40" s="81" customFormat="1" ht="18.75" customHeight="1" x14ac:dyDescent="0.2">
      <c r="B25" s="126"/>
      <c r="C25" s="133"/>
      <c r="D25" s="75" t="s">
        <v>147</v>
      </c>
      <c r="E25" s="117"/>
      <c r="F25" s="117"/>
      <c r="G25" s="117"/>
      <c r="H25" s="117"/>
      <c r="I25" s="117"/>
      <c r="J25" s="117"/>
      <c r="K25" s="117"/>
      <c r="L25" s="117"/>
      <c r="M25" s="117"/>
      <c r="N25" s="117"/>
      <c r="O25" s="117"/>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134"/>
    </row>
    <row r="26" spans="2:40" s="81" customFormat="1" ht="18.75" customHeight="1" x14ac:dyDescent="0.2">
      <c r="B26" s="126"/>
      <c r="C26" s="133"/>
      <c r="D26" s="75" t="s">
        <v>159</v>
      </c>
      <c r="E26" s="117"/>
      <c r="F26" s="117"/>
      <c r="G26" s="117"/>
      <c r="H26" s="117"/>
      <c r="I26" s="117"/>
      <c r="J26" s="117"/>
      <c r="K26" s="117"/>
      <c r="L26" s="117"/>
      <c r="M26" s="117"/>
      <c r="N26" s="117"/>
      <c r="O26" s="117"/>
      <c r="P26" s="221"/>
      <c r="Q26" s="220"/>
      <c r="R26" s="221"/>
      <c r="S26" s="221"/>
      <c r="T26" s="222"/>
      <c r="U26" s="223"/>
      <c r="V26" s="223"/>
      <c r="W26" s="223"/>
      <c r="X26" s="221"/>
      <c r="Y26" s="224"/>
      <c r="Z26" s="224"/>
      <c r="AA26" s="224"/>
      <c r="AB26" s="220"/>
      <c r="AC26" s="220"/>
      <c r="AD26" s="225"/>
      <c r="AE26" s="225"/>
      <c r="AF26" s="225"/>
      <c r="AG26" s="225"/>
      <c r="AH26" s="224"/>
      <c r="AI26" s="224"/>
      <c r="AJ26" s="220"/>
      <c r="AK26" s="220"/>
      <c r="AL26" s="258"/>
      <c r="AM26" s="258"/>
      <c r="AN26" s="134"/>
    </row>
    <row r="27" spans="2:40" s="81" customFormat="1" ht="18.75" customHeight="1" x14ac:dyDescent="0.2">
      <c r="B27" s="126"/>
      <c r="C27" s="133"/>
      <c r="D27" s="75" t="s">
        <v>231</v>
      </c>
      <c r="E27" s="117"/>
      <c r="F27" s="117"/>
      <c r="G27" s="117"/>
      <c r="H27" s="117"/>
      <c r="I27" s="117"/>
      <c r="J27" s="117"/>
      <c r="K27" s="117"/>
      <c r="M27" s="117"/>
      <c r="O27" s="140"/>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134"/>
    </row>
    <row r="28" spans="2:40" s="81" customFormat="1" ht="18.75" customHeight="1" x14ac:dyDescent="0.2">
      <c r="B28" s="126"/>
      <c r="C28" s="160" t="s">
        <v>211</v>
      </c>
      <c r="D28" s="75"/>
      <c r="E28" s="117"/>
      <c r="F28" s="117"/>
      <c r="G28" s="117"/>
      <c r="H28" s="117"/>
      <c r="I28" s="117"/>
      <c r="J28" s="117"/>
      <c r="K28" s="117"/>
      <c r="M28" s="117"/>
      <c r="O28" s="140"/>
      <c r="P28" s="258"/>
      <c r="Q28" s="258"/>
      <c r="R28" s="258"/>
      <c r="S28" s="258"/>
      <c r="T28" s="258"/>
      <c r="U28" s="415"/>
      <c r="V28" s="415"/>
      <c r="W28" s="415"/>
      <c r="X28" s="415"/>
      <c r="Y28" s="415"/>
      <c r="Z28" s="415"/>
      <c r="AA28" s="415"/>
      <c r="AB28" s="415"/>
      <c r="AC28" s="415"/>
      <c r="AD28" s="415"/>
      <c r="AE28" s="415"/>
      <c r="AF28" s="415"/>
      <c r="AG28" s="415"/>
      <c r="AH28" s="415"/>
      <c r="AI28" s="415"/>
      <c r="AJ28" s="415"/>
      <c r="AK28" s="415"/>
      <c r="AL28" s="415"/>
      <c r="AM28" s="415"/>
      <c r="AN28" s="134"/>
    </row>
    <row r="29" spans="2:40" s="81" customFormat="1" ht="18.75" customHeight="1" x14ac:dyDescent="0.2">
      <c r="B29" s="126"/>
      <c r="C29" s="227"/>
      <c r="D29" s="75" t="s">
        <v>157</v>
      </c>
      <c r="E29" s="117"/>
      <c r="F29" s="117"/>
      <c r="G29" s="117"/>
      <c r="H29" s="117"/>
      <c r="I29" s="117"/>
      <c r="J29" s="117"/>
      <c r="K29" s="117"/>
      <c r="M29" s="117"/>
      <c r="O29" s="140"/>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134"/>
    </row>
    <row r="30" spans="2:40" s="81" customFormat="1" ht="18.75" customHeight="1" x14ac:dyDescent="0.2">
      <c r="B30" s="126"/>
      <c r="C30" s="227"/>
      <c r="D30" s="75" t="s">
        <v>149</v>
      </c>
      <c r="E30" s="117"/>
      <c r="F30" s="117"/>
      <c r="G30" s="117"/>
      <c r="H30" s="117"/>
      <c r="I30" s="117"/>
      <c r="J30" s="117"/>
      <c r="K30" s="117"/>
      <c r="M30" s="117"/>
      <c r="O30" s="140"/>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134"/>
    </row>
    <row r="31" spans="2:40" s="81" customFormat="1" ht="18.75" customHeight="1" x14ac:dyDescent="0.2">
      <c r="B31" s="126"/>
      <c r="C31" s="227"/>
      <c r="D31" s="75" t="s">
        <v>150</v>
      </c>
      <c r="E31" s="117"/>
      <c r="F31" s="117"/>
      <c r="G31" s="117"/>
      <c r="H31" s="117"/>
      <c r="I31" s="117"/>
      <c r="J31" s="117"/>
      <c r="K31" s="117"/>
      <c r="M31" s="117"/>
      <c r="O31" s="140"/>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134"/>
    </row>
    <row r="32" spans="2:40" s="81" customFormat="1" ht="18.75" customHeight="1" x14ac:dyDescent="0.2">
      <c r="B32" s="126"/>
      <c r="C32" s="227"/>
      <c r="D32" s="75" t="s">
        <v>151</v>
      </c>
      <c r="E32" s="117"/>
      <c r="F32" s="117"/>
      <c r="G32" s="117"/>
      <c r="H32" s="117"/>
      <c r="I32" s="117"/>
      <c r="J32" s="117"/>
      <c r="K32" s="117"/>
      <c r="M32" s="117"/>
      <c r="O32" s="140"/>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134"/>
    </row>
    <row r="33" spans="1:40" s="81" customFormat="1" ht="18.75" customHeight="1" x14ac:dyDescent="0.2">
      <c r="B33" s="126"/>
      <c r="C33" s="227"/>
      <c r="D33" s="75" t="s">
        <v>152</v>
      </c>
      <c r="E33" s="117"/>
      <c r="F33" s="117"/>
      <c r="G33" s="117"/>
      <c r="H33" s="117"/>
      <c r="I33" s="117"/>
      <c r="J33" s="117"/>
      <c r="K33" s="117"/>
      <c r="M33" s="117"/>
      <c r="O33" s="140"/>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134"/>
    </row>
    <row r="34" spans="1:40" s="81" customFormat="1" ht="18.75" customHeight="1" x14ac:dyDescent="0.2">
      <c r="B34" s="126"/>
      <c r="C34" s="228"/>
      <c r="D34" s="75" t="s">
        <v>212</v>
      </c>
      <c r="E34" s="117"/>
      <c r="F34" s="117"/>
      <c r="G34" s="117"/>
      <c r="H34" s="117"/>
      <c r="I34" s="117"/>
      <c r="J34" s="117"/>
      <c r="K34" s="117"/>
      <c r="M34" s="117"/>
      <c r="O34" s="140"/>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134"/>
    </row>
    <row r="35" spans="1:40" s="81" customFormat="1" ht="18.75" customHeight="1" x14ac:dyDescent="0.2">
      <c r="B35" s="259" t="s">
        <v>232</v>
      </c>
      <c r="C35" s="260"/>
      <c r="D35" s="260"/>
      <c r="E35" s="260"/>
      <c r="F35" s="143"/>
      <c r="G35" s="260"/>
      <c r="H35" s="260"/>
      <c r="I35" s="260"/>
      <c r="J35" s="260"/>
      <c r="K35" s="130"/>
      <c r="L35" s="130"/>
      <c r="M35" s="130"/>
      <c r="N35" s="130"/>
      <c r="O35" s="130"/>
      <c r="P35" s="257"/>
      <c r="Q35" s="260"/>
      <c r="R35" s="260"/>
      <c r="S35" s="260"/>
      <c r="T35" s="144"/>
      <c r="U35" s="145"/>
      <c r="V35" s="144"/>
      <c r="W35" s="144"/>
      <c r="X35" s="144"/>
      <c r="Y35" s="144"/>
      <c r="Z35" s="111"/>
      <c r="AA35" s="111"/>
      <c r="AB35" s="111"/>
      <c r="AC35" s="111"/>
      <c r="AD35" s="144"/>
      <c r="AE35" s="144"/>
      <c r="AF35" s="144"/>
      <c r="AG35" s="144"/>
      <c r="AH35" s="144"/>
      <c r="AI35" s="144"/>
      <c r="AJ35" s="146"/>
      <c r="AK35" s="146"/>
      <c r="AL35" s="146"/>
      <c r="AM35" s="146"/>
      <c r="AN35" s="147"/>
    </row>
    <row r="36" spans="1:40" s="81" customFormat="1" ht="18.75" customHeight="1" x14ac:dyDescent="0.2">
      <c r="B36" s="148"/>
      <c r="C36" s="149"/>
      <c r="D36" s="150" t="s">
        <v>213</v>
      </c>
      <c r="E36" s="263"/>
      <c r="F36" s="151"/>
      <c r="G36" s="263"/>
      <c r="H36" s="263"/>
      <c r="I36" s="263"/>
      <c r="J36" s="263"/>
      <c r="K36" s="144"/>
      <c r="L36" s="144"/>
      <c r="M36" s="144"/>
      <c r="N36" s="144"/>
      <c r="O36" s="144"/>
      <c r="P36" s="166"/>
      <c r="Q36" s="152"/>
      <c r="R36" s="111"/>
      <c r="S36" s="111"/>
      <c r="T36" s="153"/>
      <c r="U36" s="102"/>
      <c r="V36" s="102"/>
      <c r="W36" s="102"/>
      <c r="X36" s="102"/>
      <c r="Y36" s="102"/>
      <c r="Z36" s="154"/>
      <c r="AA36" s="154"/>
      <c r="AB36" s="154"/>
      <c r="AC36" s="154"/>
      <c r="AD36" s="102"/>
      <c r="AE36" s="102"/>
      <c r="AF36" s="102"/>
      <c r="AG36" s="102"/>
      <c r="AH36" s="102"/>
      <c r="AI36" s="153"/>
      <c r="AJ36" s="155"/>
      <c r="AK36" s="155"/>
      <c r="AL36" s="155"/>
      <c r="AM36" s="155"/>
      <c r="AN36" s="262"/>
    </row>
    <row r="37" spans="1:40" s="81" customFormat="1" ht="18" customHeight="1" x14ac:dyDescent="0.2">
      <c r="A37" s="231"/>
      <c r="B37" s="407" t="s">
        <v>233</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9"/>
    </row>
    <row r="38" spans="1:40" s="81" customFormat="1" ht="18" customHeight="1" x14ac:dyDescent="0.2">
      <c r="B38" s="162"/>
      <c r="C38" s="247" t="s">
        <v>214</v>
      </c>
      <c r="D38" s="260"/>
      <c r="E38" s="260"/>
      <c r="F38" s="143"/>
      <c r="G38" s="260"/>
      <c r="H38" s="260"/>
      <c r="I38" s="260"/>
      <c r="J38" s="260"/>
      <c r="K38" s="130"/>
      <c r="L38" s="130"/>
      <c r="M38" s="130"/>
      <c r="N38" s="130"/>
      <c r="O38" s="130"/>
      <c r="P38" s="159"/>
      <c r="Q38" s="260"/>
      <c r="R38" s="260"/>
      <c r="S38" s="260"/>
      <c r="T38" s="130"/>
      <c r="U38" s="105"/>
      <c r="V38" s="105"/>
      <c r="W38" s="105"/>
      <c r="X38" s="248"/>
      <c r="Y38" s="248"/>
      <c r="Z38" s="248"/>
      <c r="AA38" s="248"/>
      <c r="AB38" s="249"/>
      <c r="AC38" s="249"/>
      <c r="AD38" s="249"/>
      <c r="AE38" s="248"/>
      <c r="AF38" s="248"/>
      <c r="AG38" s="248"/>
      <c r="AH38" s="248"/>
      <c r="AI38" s="248"/>
      <c r="AJ38" s="250"/>
      <c r="AK38" s="250"/>
      <c r="AL38" s="250"/>
      <c r="AM38" s="248"/>
      <c r="AN38" s="251"/>
    </row>
    <row r="39" spans="1:40" s="81" customFormat="1" ht="18.75" customHeight="1" x14ac:dyDescent="0.2">
      <c r="B39" s="162"/>
      <c r="C39" s="133"/>
      <c r="D39" s="75" t="s">
        <v>215</v>
      </c>
      <c r="E39" s="117"/>
      <c r="F39" s="117"/>
      <c r="G39" s="117"/>
      <c r="H39" s="117"/>
      <c r="I39" s="117"/>
      <c r="J39" s="117"/>
      <c r="K39" s="117"/>
      <c r="L39" s="117"/>
      <c r="M39" s="117"/>
      <c r="N39" s="117"/>
      <c r="O39" s="117"/>
      <c r="P39" s="136"/>
      <c r="Q39" s="135"/>
      <c r="R39" s="136"/>
      <c r="S39" s="136"/>
      <c r="T39" s="137"/>
      <c r="X39" s="136"/>
      <c r="Y39" s="138"/>
      <c r="Z39" s="138"/>
      <c r="AA39" s="138"/>
      <c r="AB39" s="135"/>
      <c r="AC39" s="135"/>
      <c r="AD39" s="139"/>
      <c r="AE39" s="139"/>
      <c r="AF39" s="139"/>
      <c r="AG39" s="139"/>
      <c r="AH39" s="138"/>
      <c r="AI39" s="138"/>
      <c r="AJ39" s="135"/>
      <c r="AK39" s="135"/>
      <c r="AL39" s="117"/>
      <c r="AM39" s="117"/>
      <c r="AN39" s="134"/>
    </row>
    <row r="40" spans="1:40" s="81" customFormat="1" ht="18.75" customHeight="1" x14ac:dyDescent="0.2">
      <c r="B40" s="162"/>
      <c r="C40" s="133"/>
      <c r="D40" s="75" t="s">
        <v>149</v>
      </c>
      <c r="E40" s="117"/>
      <c r="F40" s="117"/>
      <c r="G40" s="117"/>
      <c r="H40" s="117"/>
      <c r="I40" s="117"/>
      <c r="J40" s="117"/>
      <c r="K40" s="117"/>
      <c r="L40" s="117"/>
      <c r="M40" s="117"/>
      <c r="N40" s="117"/>
      <c r="O40" s="117"/>
      <c r="P40" s="136"/>
      <c r="Q40" s="135"/>
      <c r="R40" s="136"/>
      <c r="S40" s="136"/>
      <c r="T40" s="137"/>
      <c r="X40" s="136"/>
      <c r="Y40" s="138"/>
      <c r="Z40" s="138"/>
      <c r="AA40" s="138"/>
      <c r="AB40" s="135"/>
      <c r="AC40" s="135"/>
      <c r="AD40" s="139"/>
      <c r="AE40" s="139"/>
      <c r="AF40" s="139"/>
      <c r="AG40" s="139"/>
      <c r="AH40" s="138"/>
      <c r="AI40" s="138"/>
      <c r="AJ40" s="135"/>
      <c r="AK40" s="135"/>
      <c r="AL40" s="117"/>
      <c r="AM40" s="117"/>
      <c r="AN40" s="134"/>
    </row>
    <row r="41" spans="1:40" s="81" customFormat="1" ht="18.75" customHeight="1" x14ac:dyDescent="0.2">
      <c r="B41" s="162"/>
      <c r="C41" s="133"/>
      <c r="D41" s="75" t="s">
        <v>150</v>
      </c>
      <c r="E41" s="117"/>
      <c r="F41" s="117"/>
      <c r="G41" s="117"/>
      <c r="H41" s="117"/>
      <c r="I41" s="117"/>
      <c r="J41" s="117"/>
      <c r="K41" s="117"/>
      <c r="L41" s="117"/>
      <c r="M41" s="117"/>
      <c r="N41" s="117"/>
      <c r="O41" s="117"/>
      <c r="P41" s="136"/>
      <c r="Q41" s="135"/>
      <c r="R41" s="136"/>
      <c r="S41" s="136"/>
      <c r="T41" s="137"/>
      <c r="X41" s="136"/>
      <c r="Y41" s="138"/>
      <c r="Z41" s="138"/>
      <c r="AA41" s="138"/>
      <c r="AB41" s="135"/>
      <c r="AC41" s="135"/>
      <c r="AD41" s="139"/>
      <c r="AE41" s="139"/>
      <c r="AF41" s="139"/>
      <c r="AG41" s="139"/>
      <c r="AH41" s="138"/>
      <c r="AI41" s="138"/>
      <c r="AJ41" s="135"/>
      <c r="AK41" s="135"/>
      <c r="AL41" s="117"/>
      <c r="AM41" s="117"/>
      <c r="AN41" s="134"/>
    </row>
    <row r="42" spans="1:40" s="81" customFormat="1" ht="18.75" customHeight="1" x14ac:dyDescent="0.2">
      <c r="B42" s="162"/>
      <c r="C42" s="133"/>
      <c r="D42" s="75" t="s">
        <v>151</v>
      </c>
      <c r="E42" s="117"/>
      <c r="F42" s="117"/>
      <c r="G42" s="117"/>
      <c r="H42" s="117"/>
      <c r="I42" s="117"/>
      <c r="J42" s="117"/>
      <c r="K42" s="117"/>
      <c r="L42" s="117"/>
      <c r="M42" s="117"/>
      <c r="N42" s="117"/>
      <c r="O42" s="117"/>
      <c r="P42" s="136"/>
      <c r="Q42" s="135"/>
      <c r="R42" s="136"/>
      <c r="S42" s="136"/>
      <c r="T42" s="137"/>
      <c r="X42" s="136"/>
      <c r="Y42" s="138"/>
      <c r="Z42" s="138"/>
      <c r="AA42" s="138"/>
      <c r="AB42" s="135"/>
      <c r="AC42" s="135"/>
      <c r="AD42" s="139"/>
      <c r="AE42" s="139"/>
      <c r="AF42" s="139"/>
      <c r="AG42" s="139"/>
      <c r="AH42" s="138"/>
      <c r="AI42" s="138"/>
      <c r="AJ42" s="135"/>
      <c r="AK42" s="135"/>
      <c r="AL42" s="117"/>
      <c r="AM42" s="117"/>
      <c r="AN42" s="134"/>
    </row>
    <row r="43" spans="1:40" s="81" customFormat="1" ht="18.75" customHeight="1" x14ac:dyDescent="0.2">
      <c r="B43" s="162"/>
      <c r="C43" s="133"/>
      <c r="D43" s="75" t="s">
        <v>152</v>
      </c>
      <c r="E43" s="117"/>
      <c r="F43" s="117"/>
      <c r="G43" s="117"/>
      <c r="H43" s="117"/>
      <c r="I43" s="117"/>
      <c r="J43" s="117"/>
      <c r="K43" s="117"/>
      <c r="L43" s="117"/>
      <c r="M43" s="117"/>
      <c r="N43" s="117"/>
      <c r="O43" s="117"/>
      <c r="P43" s="136"/>
      <c r="Q43" s="135"/>
      <c r="R43" s="136"/>
      <c r="S43" s="136"/>
      <c r="T43" s="137"/>
      <c r="X43" s="136"/>
      <c r="Y43" s="138"/>
      <c r="Z43" s="138"/>
      <c r="AA43" s="138"/>
      <c r="AB43" s="135"/>
      <c r="AC43" s="135"/>
      <c r="AD43" s="139"/>
      <c r="AE43" s="139"/>
      <c r="AF43" s="139"/>
      <c r="AG43" s="139"/>
      <c r="AH43" s="138"/>
      <c r="AI43" s="138"/>
      <c r="AJ43" s="135"/>
      <c r="AK43" s="135"/>
      <c r="AL43" s="117"/>
      <c r="AM43" s="117"/>
      <c r="AN43" s="134"/>
    </row>
    <row r="44" spans="1:40" ht="18.75" customHeight="1" x14ac:dyDescent="0.2">
      <c r="B44" s="163"/>
      <c r="C44" s="164"/>
      <c r="D44" s="141" t="s">
        <v>153</v>
      </c>
      <c r="E44" s="261"/>
      <c r="F44" s="142"/>
      <c r="G44" s="261"/>
      <c r="H44" s="261"/>
      <c r="I44" s="261"/>
      <c r="J44" s="261"/>
      <c r="K44" s="153"/>
      <c r="L44" s="153"/>
      <c r="M44" s="153"/>
      <c r="N44" s="153"/>
      <c r="O44" s="153"/>
      <c r="P44" s="161"/>
      <c r="Q44" s="141"/>
      <c r="R44" s="165"/>
      <c r="S44" s="165"/>
      <c r="T44" s="153"/>
      <c r="U44" s="102"/>
      <c r="V44" s="153"/>
      <c r="W44" s="153"/>
      <c r="X44" s="153"/>
      <c r="Y44" s="153"/>
      <c r="Z44" s="261"/>
      <c r="AA44" s="261"/>
      <c r="AB44" s="261"/>
      <c r="AC44" s="261"/>
      <c r="AD44" s="141"/>
      <c r="AE44" s="153"/>
      <c r="AF44" s="153"/>
      <c r="AG44" s="153"/>
      <c r="AH44" s="153"/>
      <c r="AI44" s="153"/>
      <c r="AJ44" s="155"/>
      <c r="AK44" s="155"/>
      <c r="AL44" s="155"/>
      <c r="AM44" s="155"/>
      <c r="AN44" s="157"/>
    </row>
    <row r="45" spans="1:40" s="81" customFormat="1" ht="18" customHeight="1" x14ac:dyDescent="0.2">
      <c r="B45" s="259" t="s">
        <v>154</v>
      </c>
      <c r="C45" s="263"/>
      <c r="D45" s="111"/>
      <c r="E45" s="111"/>
      <c r="F45" s="158"/>
      <c r="G45" s="111"/>
      <c r="H45" s="111"/>
      <c r="I45" s="111"/>
      <c r="J45" s="111"/>
      <c r="K45" s="144"/>
      <c r="L45" s="144"/>
      <c r="M45" s="144"/>
      <c r="N45" s="144"/>
      <c r="O45" s="144"/>
      <c r="P45" s="166"/>
      <c r="Q45" s="111"/>
      <c r="R45" s="111"/>
      <c r="S45" s="111"/>
      <c r="T45" s="144"/>
      <c r="U45" s="145"/>
      <c r="V45" s="145"/>
      <c r="W45" s="145"/>
      <c r="X45" s="145"/>
      <c r="Y45" s="145"/>
      <c r="Z45" s="145"/>
      <c r="AA45" s="145"/>
      <c r="AB45" s="145"/>
      <c r="AC45" s="145"/>
      <c r="AD45" s="145"/>
      <c r="AE45" s="145"/>
      <c r="AF45" s="145"/>
      <c r="AG45" s="145"/>
      <c r="AH45" s="145"/>
      <c r="AI45" s="144"/>
      <c r="AJ45" s="146"/>
      <c r="AK45" s="146"/>
      <c r="AL45" s="146"/>
      <c r="AM45" s="146"/>
      <c r="AN45" s="147"/>
    </row>
    <row r="46" spans="1:40" ht="30" customHeight="1" x14ac:dyDescent="0.2">
      <c r="B46" s="163"/>
      <c r="C46" s="412"/>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4"/>
    </row>
    <row r="47" spans="1:40" ht="4.5" customHeight="1" x14ac:dyDescent="0.2">
      <c r="B47" s="167"/>
      <c r="C47" s="260"/>
      <c r="D47" s="128"/>
      <c r="E47" s="260"/>
      <c r="F47" s="143"/>
      <c r="G47" s="260"/>
      <c r="H47" s="260"/>
      <c r="I47" s="260"/>
      <c r="J47" s="260"/>
      <c r="K47" s="130"/>
      <c r="L47" s="130"/>
      <c r="M47" s="130"/>
      <c r="N47" s="130"/>
      <c r="O47" s="130"/>
      <c r="P47" s="159"/>
      <c r="Q47" s="128"/>
      <c r="R47" s="167"/>
      <c r="S47" s="167"/>
      <c r="T47" s="130"/>
      <c r="U47" s="105"/>
      <c r="V47" s="130"/>
      <c r="W47" s="130"/>
      <c r="X47" s="130"/>
      <c r="Y47" s="130"/>
      <c r="Z47" s="260"/>
      <c r="AA47" s="260"/>
      <c r="AB47" s="260"/>
      <c r="AC47" s="260"/>
      <c r="AD47" s="128"/>
      <c r="AE47" s="130"/>
      <c r="AF47" s="130"/>
      <c r="AG47" s="130"/>
      <c r="AH47" s="130"/>
      <c r="AI47" s="130"/>
      <c r="AJ47" s="168"/>
      <c r="AK47" s="168"/>
      <c r="AL47" s="168"/>
      <c r="AM47" s="168"/>
      <c r="AN47" s="130"/>
    </row>
    <row r="48" spans="1:40" ht="18.75" customHeight="1" x14ac:dyDescent="0.2">
      <c r="B48" s="169" t="s">
        <v>203</v>
      </c>
      <c r="C48" s="261"/>
      <c r="D48" s="141"/>
      <c r="E48" s="261"/>
      <c r="F48" s="142"/>
      <c r="G48" s="261"/>
      <c r="H48" s="261"/>
      <c r="I48" s="261"/>
      <c r="J48" s="261"/>
      <c r="K48" s="153"/>
      <c r="L48" s="153"/>
      <c r="M48" s="153"/>
      <c r="N48" s="153"/>
      <c r="O48" s="153"/>
      <c r="P48" s="161"/>
      <c r="Q48" s="141"/>
      <c r="R48" s="165"/>
      <c r="S48" s="165"/>
      <c r="T48" s="153"/>
      <c r="U48" s="102"/>
      <c r="V48" s="153"/>
      <c r="W48" s="153"/>
      <c r="X48" s="394" t="s">
        <v>33</v>
      </c>
      <c r="Y48" s="389"/>
      <c r="Z48" s="389"/>
      <c r="AA48" s="390"/>
      <c r="AB48" s="387">
        <f>IF($M$6="","",VLOOKUP($M$6,基準単価!$D$7:$G$35,4,0))</f>
        <v>167</v>
      </c>
      <c r="AC48" s="388"/>
      <c r="AD48" s="388"/>
      <c r="AE48" s="389" t="s">
        <v>25</v>
      </c>
      <c r="AF48" s="390"/>
      <c r="AG48" s="394" t="s">
        <v>20</v>
      </c>
      <c r="AH48" s="389"/>
      <c r="AI48" s="390"/>
      <c r="AJ48" s="410">
        <f>ROUNDDOWN($K$92/1000,0)</f>
        <v>0</v>
      </c>
      <c r="AK48" s="411"/>
      <c r="AL48" s="411"/>
      <c r="AM48" s="389" t="s">
        <v>25</v>
      </c>
      <c r="AN48" s="390"/>
    </row>
    <row r="49" spans="2:40" ht="18.75" customHeight="1" x14ac:dyDescent="0.2">
      <c r="B49" s="256" t="s">
        <v>15</v>
      </c>
      <c r="C49" s="263"/>
      <c r="D49" s="111"/>
      <c r="E49" s="111"/>
      <c r="F49" s="111"/>
      <c r="G49" s="111"/>
      <c r="H49" s="111"/>
      <c r="I49" s="474"/>
      <c r="J49" s="475"/>
      <c r="K49" s="476"/>
      <c r="L49" s="395" t="s">
        <v>40</v>
      </c>
      <c r="M49" s="396"/>
      <c r="N49" s="396"/>
      <c r="O49" s="396"/>
      <c r="P49" s="396"/>
      <c r="Q49" s="396"/>
      <c r="R49" s="396"/>
      <c r="S49" s="396"/>
      <c r="T49" s="396"/>
      <c r="U49" s="396"/>
      <c r="V49" s="396"/>
      <c r="W49" s="396"/>
      <c r="X49" s="396"/>
      <c r="Y49" s="396"/>
      <c r="Z49" s="396"/>
      <c r="AA49" s="396"/>
      <c r="AB49" s="396"/>
      <c r="AC49" s="396"/>
      <c r="AD49" s="396"/>
      <c r="AE49" s="396"/>
      <c r="AF49" s="396"/>
      <c r="AG49" s="112" t="s">
        <v>142</v>
      </c>
      <c r="AH49" s="113"/>
      <c r="AI49" s="113"/>
      <c r="AJ49" s="111"/>
      <c r="AK49" s="111"/>
      <c r="AL49" s="94"/>
      <c r="AM49" s="111"/>
      <c r="AN49" s="114"/>
    </row>
    <row r="50" spans="2:40" ht="18" customHeight="1" x14ac:dyDescent="0.2">
      <c r="B50" s="115"/>
      <c r="C50" s="81"/>
      <c r="D50" s="483" t="s">
        <v>234</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row>
    <row r="51" spans="2:40" ht="21" customHeight="1" x14ac:dyDescent="0.2">
      <c r="B51" s="116"/>
      <c r="C51" s="11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2:40" s="81" customFormat="1" ht="19.5" customHeight="1" x14ac:dyDescent="0.2">
      <c r="B52" s="120" t="s">
        <v>143</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2"/>
    </row>
    <row r="53" spans="2:40" s="81" customFormat="1" ht="18.75" customHeight="1" x14ac:dyDescent="0.2">
      <c r="B53" s="259" t="s">
        <v>189</v>
      </c>
      <c r="C53" s="170"/>
      <c r="D53" s="170"/>
      <c r="E53" s="170"/>
      <c r="F53" s="170"/>
      <c r="G53" s="170"/>
      <c r="H53" s="170"/>
      <c r="I53" s="170"/>
      <c r="J53" s="170"/>
      <c r="K53" s="170"/>
      <c r="L53" s="170"/>
      <c r="M53" s="170"/>
      <c r="N53" s="170"/>
      <c r="O53" s="170"/>
      <c r="P53" s="170"/>
      <c r="Q53" s="170"/>
      <c r="R53" s="170"/>
      <c r="S53" s="170"/>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s="81" customFormat="1" ht="18.75" customHeight="1" x14ac:dyDescent="0.2">
      <c r="B54" s="160"/>
      <c r="C54" s="127"/>
      <c r="D54" s="128" t="s">
        <v>155</v>
      </c>
      <c r="E54" s="124"/>
      <c r="F54" s="124"/>
      <c r="G54" s="124"/>
      <c r="H54" s="124"/>
      <c r="I54" s="124"/>
      <c r="J54" s="124"/>
      <c r="K54" s="124"/>
      <c r="L54" s="124"/>
      <c r="M54" s="124"/>
      <c r="N54" s="124"/>
      <c r="O54" s="124"/>
      <c r="P54" s="130"/>
      <c r="Q54" s="129"/>
      <c r="R54" s="130"/>
      <c r="S54" s="130"/>
      <c r="T54" s="131"/>
      <c r="U54" s="260"/>
      <c r="V54" s="260"/>
      <c r="W54" s="260"/>
      <c r="X54" s="130"/>
      <c r="Y54" s="105"/>
      <c r="Z54" s="105"/>
      <c r="AA54" s="105"/>
      <c r="AB54" s="129"/>
      <c r="AC54" s="129"/>
      <c r="AD54" s="132"/>
      <c r="AE54" s="132"/>
      <c r="AF54" s="132"/>
      <c r="AG54" s="132"/>
      <c r="AH54" s="105"/>
      <c r="AI54" s="105"/>
      <c r="AJ54" s="129"/>
      <c r="AK54" s="129"/>
      <c r="AL54" s="124"/>
      <c r="AM54" s="124"/>
      <c r="AN54" s="125"/>
    </row>
    <row r="55" spans="2:40" s="81" customFormat="1" ht="18" customHeight="1" x14ac:dyDescent="0.2">
      <c r="B55" s="259" t="s">
        <v>156</v>
      </c>
      <c r="C55" s="263"/>
      <c r="D55" s="111"/>
      <c r="E55" s="111"/>
      <c r="F55" s="158"/>
      <c r="G55" s="111"/>
      <c r="H55" s="111"/>
      <c r="I55" s="111"/>
      <c r="J55" s="111"/>
      <c r="K55" s="144"/>
      <c r="L55" s="144"/>
      <c r="M55" s="144"/>
      <c r="N55" s="144"/>
      <c r="O55" s="144"/>
      <c r="P55" s="166"/>
      <c r="Q55" s="111"/>
      <c r="R55" s="111"/>
      <c r="S55" s="111"/>
      <c r="T55" s="144"/>
      <c r="U55" s="145"/>
      <c r="V55" s="145"/>
      <c r="W55" s="145"/>
      <c r="X55" s="145"/>
      <c r="Y55" s="145"/>
      <c r="Z55" s="145"/>
      <c r="AA55" s="145"/>
      <c r="AB55" s="145"/>
      <c r="AC55" s="145"/>
      <c r="AD55" s="145"/>
      <c r="AE55" s="145"/>
      <c r="AF55" s="145"/>
      <c r="AG55" s="145"/>
      <c r="AH55" s="145"/>
      <c r="AI55" s="144"/>
      <c r="AJ55" s="146"/>
      <c r="AK55" s="146"/>
      <c r="AL55" s="146"/>
      <c r="AM55" s="146"/>
      <c r="AN55" s="147"/>
    </row>
    <row r="56" spans="2:40" ht="30" customHeight="1" x14ac:dyDescent="0.2">
      <c r="B56" s="163"/>
      <c r="C56" s="412"/>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4"/>
    </row>
    <row r="57" spans="2:40" ht="6" customHeight="1" x14ac:dyDescent="0.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2:40" ht="18" customHeight="1" x14ac:dyDescent="0.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2:40" ht="18" customHeight="1" x14ac:dyDescent="0.2">
      <c r="B59" s="174" t="s">
        <v>17</v>
      </c>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2:40" ht="165" customHeight="1" x14ac:dyDescent="0.2">
      <c r="B60" s="503" t="s">
        <v>235</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5"/>
    </row>
    <row r="61" spans="2:40" ht="18" customHeight="1" x14ac:dyDescent="0.2">
      <c r="B61" s="175" t="s">
        <v>204</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2:40" ht="18" customHeight="1" x14ac:dyDescent="0.2">
      <c r="B62" s="468" t="s">
        <v>44</v>
      </c>
      <c r="C62" s="469"/>
      <c r="D62" s="469"/>
      <c r="E62" s="470"/>
      <c r="F62" s="471" t="s">
        <v>18</v>
      </c>
      <c r="G62" s="472"/>
      <c r="H62" s="472"/>
      <c r="I62" s="472"/>
      <c r="J62" s="473"/>
      <c r="K62" s="471" t="s">
        <v>22</v>
      </c>
      <c r="L62" s="472"/>
      <c r="M62" s="472"/>
      <c r="N62" s="472"/>
      <c r="O62" s="472"/>
      <c r="P62" s="467" t="s">
        <v>19</v>
      </c>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row>
    <row r="63" spans="2:40" ht="9.75" customHeight="1" x14ac:dyDescent="0.2">
      <c r="B63" s="416" t="s">
        <v>21</v>
      </c>
      <c r="C63" s="417"/>
      <c r="D63" s="417"/>
      <c r="E63" s="418"/>
      <c r="F63" s="449" t="s">
        <v>281</v>
      </c>
      <c r="G63" s="450"/>
      <c r="H63" s="450"/>
      <c r="I63" s="450"/>
      <c r="J63" s="451"/>
      <c r="K63" s="446">
        <v>83700</v>
      </c>
      <c r="L63" s="447"/>
      <c r="M63" s="447"/>
      <c r="N63" s="447"/>
      <c r="O63" s="447"/>
      <c r="P63" s="448" t="s">
        <v>283</v>
      </c>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2">
      <c r="B64" s="419"/>
      <c r="C64" s="420"/>
      <c r="D64" s="420"/>
      <c r="E64" s="421"/>
      <c r="F64" s="431"/>
      <c r="G64" s="432"/>
      <c r="H64" s="432"/>
      <c r="I64" s="432"/>
      <c r="J64" s="433"/>
      <c r="K64" s="434"/>
      <c r="L64" s="435"/>
      <c r="M64" s="435"/>
      <c r="N64" s="435"/>
      <c r="O64" s="435"/>
      <c r="P64" s="436" t="s">
        <v>284</v>
      </c>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row>
    <row r="65" spans="2:40" ht="9.75" customHeight="1" x14ac:dyDescent="0.2">
      <c r="B65" s="419"/>
      <c r="C65" s="420"/>
      <c r="D65" s="420"/>
      <c r="E65" s="421"/>
      <c r="F65" s="431" t="s">
        <v>282</v>
      </c>
      <c r="G65" s="432"/>
      <c r="H65" s="432"/>
      <c r="I65" s="432"/>
      <c r="J65" s="433"/>
      <c r="K65" s="434">
        <v>20000</v>
      </c>
      <c r="L65" s="435"/>
      <c r="M65" s="435"/>
      <c r="N65" s="435"/>
      <c r="O65" s="435"/>
      <c r="P65" s="436" t="s">
        <v>285</v>
      </c>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row>
    <row r="66" spans="2:40" ht="9.75" customHeight="1" x14ac:dyDescent="0.2">
      <c r="B66" s="419"/>
      <c r="C66" s="420"/>
      <c r="D66" s="420"/>
      <c r="E66" s="421"/>
      <c r="F66" s="491"/>
      <c r="G66" s="492"/>
      <c r="H66" s="492"/>
      <c r="I66" s="492"/>
      <c r="J66" s="493"/>
      <c r="K66" s="494"/>
      <c r="L66" s="495"/>
      <c r="M66" s="495"/>
      <c r="N66" s="495"/>
      <c r="O66" s="495"/>
      <c r="P66" s="442" t="s">
        <v>316</v>
      </c>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row>
    <row r="67" spans="2:40" ht="9.75" customHeight="1" x14ac:dyDescent="0.2">
      <c r="B67" s="416" t="s">
        <v>41</v>
      </c>
      <c r="C67" s="417"/>
      <c r="D67" s="417"/>
      <c r="E67" s="418"/>
      <c r="F67" s="449"/>
      <c r="G67" s="450"/>
      <c r="H67" s="450"/>
      <c r="I67" s="450"/>
      <c r="J67" s="451"/>
      <c r="K67" s="446"/>
      <c r="L67" s="447"/>
      <c r="M67" s="447"/>
      <c r="N67" s="447"/>
      <c r="O67" s="447"/>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row>
    <row r="68" spans="2:40" ht="9.75" customHeight="1" x14ac:dyDescent="0.2">
      <c r="B68" s="419"/>
      <c r="C68" s="420"/>
      <c r="D68" s="420"/>
      <c r="E68" s="421"/>
      <c r="F68" s="431"/>
      <c r="G68" s="432"/>
      <c r="H68" s="432"/>
      <c r="I68" s="432"/>
      <c r="J68" s="433"/>
      <c r="K68" s="434"/>
      <c r="L68" s="435"/>
      <c r="M68" s="435"/>
      <c r="N68" s="435"/>
      <c r="O68" s="435"/>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row>
    <row r="69" spans="2:40" ht="9.75" customHeight="1" x14ac:dyDescent="0.2">
      <c r="B69" s="419"/>
      <c r="C69" s="420"/>
      <c r="D69" s="420"/>
      <c r="E69" s="421"/>
      <c r="F69" s="431"/>
      <c r="G69" s="432"/>
      <c r="H69" s="432"/>
      <c r="I69" s="432"/>
      <c r="J69" s="433"/>
      <c r="K69" s="434"/>
      <c r="L69" s="435"/>
      <c r="M69" s="435"/>
      <c r="N69" s="435"/>
      <c r="O69" s="435"/>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row>
    <row r="70" spans="2:40" ht="9.75" customHeight="1" x14ac:dyDescent="0.2">
      <c r="B70" s="422"/>
      <c r="C70" s="423"/>
      <c r="D70" s="423"/>
      <c r="E70" s="424"/>
      <c r="F70" s="437"/>
      <c r="G70" s="438"/>
      <c r="H70" s="438"/>
      <c r="I70" s="438"/>
      <c r="J70" s="439"/>
      <c r="K70" s="440"/>
      <c r="L70" s="441"/>
      <c r="M70" s="441"/>
      <c r="N70" s="441"/>
      <c r="O70" s="441"/>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row>
    <row r="71" spans="2:40" ht="9.75" customHeight="1" x14ac:dyDescent="0.2">
      <c r="B71" s="419" t="s">
        <v>42</v>
      </c>
      <c r="C71" s="420"/>
      <c r="D71" s="420"/>
      <c r="E71" s="421"/>
      <c r="F71" s="496"/>
      <c r="G71" s="497"/>
      <c r="H71" s="497"/>
      <c r="I71" s="497"/>
      <c r="J71" s="498"/>
      <c r="K71" s="499"/>
      <c r="L71" s="500"/>
      <c r="M71" s="500"/>
      <c r="N71" s="500"/>
      <c r="O71" s="500"/>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row>
    <row r="72" spans="2:40" ht="9.75" customHeight="1" x14ac:dyDescent="0.2">
      <c r="B72" s="419"/>
      <c r="C72" s="420"/>
      <c r="D72" s="420"/>
      <c r="E72" s="421"/>
      <c r="F72" s="431"/>
      <c r="G72" s="432"/>
      <c r="H72" s="432"/>
      <c r="I72" s="432"/>
      <c r="J72" s="433"/>
      <c r="K72" s="434"/>
      <c r="L72" s="435"/>
      <c r="M72" s="435"/>
      <c r="N72" s="435"/>
      <c r="O72" s="435"/>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row>
    <row r="73" spans="2:40" ht="9.75" customHeight="1" x14ac:dyDescent="0.2">
      <c r="B73" s="419"/>
      <c r="C73" s="420"/>
      <c r="D73" s="420"/>
      <c r="E73" s="421"/>
      <c r="F73" s="431"/>
      <c r="G73" s="432"/>
      <c r="H73" s="432"/>
      <c r="I73" s="432"/>
      <c r="J73" s="433"/>
      <c r="K73" s="434"/>
      <c r="L73" s="435"/>
      <c r="M73" s="435"/>
      <c r="N73" s="435"/>
      <c r="O73" s="435"/>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row>
    <row r="74" spans="2:40" ht="9.75" customHeight="1" x14ac:dyDescent="0.2">
      <c r="B74" s="419"/>
      <c r="C74" s="420"/>
      <c r="D74" s="420"/>
      <c r="E74" s="421"/>
      <c r="F74" s="491"/>
      <c r="G74" s="492"/>
      <c r="H74" s="492"/>
      <c r="I74" s="492"/>
      <c r="J74" s="493"/>
      <c r="K74" s="494"/>
      <c r="L74" s="495"/>
      <c r="M74" s="495"/>
      <c r="N74" s="495"/>
      <c r="O74" s="495"/>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row>
    <row r="75" spans="2:40" ht="9.75" customHeight="1" x14ac:dyDescent="0.2">
      <c r="B75" s="416" t="s">
        <v>43</v>
      </c>
      <c r="C75" s="417"/>
      <c r="D75" s="417"/>
      <c r="E75" s="418"/>
      <c r="F75" s="449"/>
      <c r="G75" s="450"/>
      <c r="H75" s="450"/>
      <c r="I75" s="450"/>
      <c r="J75" s="451"/>
      <c r="K75" s="446"/>
      <c r="L75" s="447"/>
      <c r="M75" s="447"/>
      <c r="N75" s="447"/>
      <c r="O75" s="447"/>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row>
    <row r="76" spans="2:40" ht="9.75" customHeight="1" x14ac:dyDescent="0.2">
      <c r="B76" s="419"/>
      <c r="C76" s="420"/>
      <c r="D76" s="420"/>
      <c r="E76" s="421"/>
      <c r="F76" s="431"/>
      <c r="G76" s="432"/>
      <c r="H76" s="432"/>
      <c r="I76" s="432"/>
      <c r="J76" s="433"/>
      <c r="K76" s="434"/>
      <c r="L76" s="435"/>
      <c r="M76" s="435"/>
      <c r="N76" s="435"/>
      <c r="O76" s="435"/>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row>
    <row r="77" spans="2:40" ht="9.75" customHeight="1" x14ac:dyDescent="0.2">
      <c r="B77" s="419"/>
      <c r="C77" s="420"/>
      <c r="D77" s="420"/>
      <c r="E77" s="421"/>
      <c r="F77" s="431"/>
      <c r="G77" s="432"/>
      <c r="H77" s="432"/>
      <c r="I77" s="432"/>
      <c r="J77" s="433"/>
      <c r="K77" s="434"/>
      <c r="L77" s="435"/>
      <c r="M77" s="435"/>
      <c r="N77" s="435"/>
      <c r="O77" s="435"/>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row>
    <row r="78" spans="2:40" ht="9.75" customHeight="1" x14ac:dyDescent="0.2">
      <c r="B78" s="422"/>
      <c r="C78" s="423"/>
      <c r="D78" s="423"/>
      <c r="E78" s="424"/>
      <c r="F78" s="437"/>
      <c r="G78" s="438"/>
      <c r="H78" s="438"/>
      <c r="I78" s="438"/>
      <c r="J78" s="439"/>
      <c r="K78" s="440"/>
      <c r="L78" s="441"/>
      <c r="M78" s="441"/>
      <c r="N78" s="441"/>
      <c r="O78" s="441"/>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row>
    <row r="79" spans="2:40" ht="22.5" customHeight="1" x14ac:dyDescent="0.2">
      <c r="B79" s="422" t="s">
        <v>51</v>
      </c>
      <c r="C79" s="423"/>
      <c r="D79" s="423"/>
      <c r="E79" s="424"/>
      <c r="F79" s="426"/>
      <c r="G79" s="427"/>
      <c r="H79" s="427"/>
      <c r="I79" s="427"/>
      <c r="J79" s="428"/>
      <c r="K79" s="429">
        <f>SUM(K63:O78)</f>
        <v>103700</v>
      </c>
      <c r="L79" s="430"/>
      <c r="M79" s="430"/>
      <c r="N79" s="430"/>
      <c r="O79" s="430"/>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row>
    <row r="80" spans="2:40" ht="2.25" customHeight="1" x14ac:dyDescent="0.2">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2:40" ht="12" customHeight="1" x14ac:dyDescent="0.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2:40" ht="18" customHeight="1" x14ac:dyDescent="0.2">
      <c r="B82" s="169" t="s">
        <v>205</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2:40" ht="18" customHeight="1" x14ac:dyDescent="0.2">
      <c r="B83" s="468" t="s">
        <v>44</v>
      </c>
      <c r="C83" s="469"/>
      <c r="D83" s="469"/>
      <c r="E83" s="470"/>
      <c r="F83" s="471" t="s">
        <v>18</v>
      </c>
      <c r="G83" s="472"/>
      <c r="H83" s="472"/>
      <c r="I83" s="472"/>
      <c r="J83" s="473"/>
      <c r="K83" s="471" t="s">
        <v>22</v>
      </c>
      <c r="L83" s="472"/>
      <c r="M83" s="472"/>
      <c r="N83" s="472"/>
      <c r="O83" s="472"/>
      <c r="P83" s="467" t="s">
        <v>19</v>
      </c>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row>
    <row r="84" spans="2:40" ht="9.75" customHeight="1" x14ac:dyDescent="0.2">
      <c r="B84" s="416" t="s">
        <v>21</v>
      </c>
      <c r="C84" s="417"/>
      <c r="D84" s="417"/>
      <c r="E84" s="418"/>
      <c r="F84" s="449"/>
      <c r="G84" s="450"/>
      <c r="H84" s="450"/>
      <c r="I84" s="450"/>
      <c r="J84" s="451"/>
      <c r="K84" s="446"/>
      <c r="L84" s="447"/>
      <c r="M84" s="447"/>
      <c r="N84" s="447"/>
      <c r="O84" s="447"/>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row>
    <row r="85" spans="2:40" ht="9.75" customHeight="1" x14ac:dyDescent="0.2">
      <c r="B85" s="419"/>
      <c r="C85" s="420"/>
      <c r="D85" s="420"/>
      <c r="E85" s="421"/>
      <c r="F85" s="431"/>
      <c r="G85" s="432"/>
      <c r="H85" s="432"/>
      <c r="I85" s="432"/>
      <c r="J85" s="433"/>
      <c r="K85" s="434"/>
      <c r="L85" s="435"/>
      <c r="M85" s="435"/>
      <c r="N85" s="435"/>
      <c r="O85" s="435"/>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row>
    <row r="86" spans="2:40" ht="9.75" customHeight="1" x14ac:dyDescent="0.2">
      <c r="B86" s="419"/>
      <c r="C86" s="420"/>
      <c r="D86" s="420"/>
      <c r="E86" s="421"/>
      <c r="F86" s="431"/>
      <c r="G86" s="432"/>
      <c r="H86" s="432"/>
      <c r="I86" s="432"/>
      <c r="J86" s="433"/>
      <c r="K86" s="434"/>
      <c r="L86" s="435"/>
      <c r="M86" s="435"/>
      <c r="N86" s="435"/>
      <c r="O86" s="435"/>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row>
    <row r="87" spans="2:40" ht="9.75" customHeight="1" x14ac:dyDescent="0.2">
      <c r="B87" s="419"/>
      <c r="C87" s="420"/>
      <c r="D87" s="420"/>
      <c r="E87" s="421"/>
      <c r="F87" s="491"/>
      <c r="G87" s="492"/>
      <c r="H87" s="492"/>
      <c r="I87" s="492"/>
      <c r="J87" s="493"/>
      <c r="K87" s="494"/>
      <c r="L87" s="495"/>
      <c r="M87" s="495"/>
      <c r="N87" s="495"/>
      <c r="O87" s="495"/>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row>
    <row r="88" spans="2:40" ht="9.75" customHeight="1" x14ac:dyDescent="0.2">
      <c r="B88" s="416" t="s">
        <v>41</v>
      </c>
      <c r="C88" s="417"/>
      <c r="D88" s="417"/>
      <c r="E88" s="418"/>
      <c r="F88" s="449"/>
      <c r="G88" s="450"/>
      <c r="H88" s="450"/>
      <c r="I88" s="450"/>
      <c r="J88" s="451"/>
      <c r="K88" s="446"/>
      <c r="L88" s="447"/>
      <c r="M88" s="447"/>
      <c r="N88" s="447"/>
      <c r="O88" s="447"/>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row>
    <row r="89" spans="2:40" ht="9.75" customHeight="1" x14ac:dyDescent="0.2">
      <c r="B89" s="419"/>
      <c r="C89" s="420"/>
      <c r="D89" s="420"/>
      <c r="E89" s="421"/>
      <c r="F89" s="431"/>
      <c r="G89" s="432"/>
      <c r="H89" s="432"/>
      <c r="I89" s="432"/>
      <c r="J89" s="433"/>
      <c r="K89" s="434"/>
      <c r="L89" s="435"/>
      <c r="M89" s="435"/>
      <c r="N89" s="435"/>
      <c r="O89" s="435"/>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row>
    <row r="90" spans="2:40" ht="9.75" customHeight="1" x14ac:dyDescent="0.2">
      <c r="B90" s="419"/>
      <c r="C90" s="420"/>
      <c r="D90" s="420"/>
      <c r="E90" s="421"/>
      <c r="F90" s="431"/>
      <c r="G90" s="432"/>
      <c r="H90" s="432"/>
      <c r="I90" s="432"/>
      <c r="J90" s="433"/>
      <c r="K90" s="434"/>
      <c r="L90" s="435"/>
      <c r="M90" s="435"/>
      <c r="N90" s="435"/>
      <c r="O90" s="435"/>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row>
    <row r="91" spans="2:40" ht="9.75" customHeight="1" x14ac:dyDescent="0.2">
      <c r="B91" s="422"/>
      <c r="C91" s="423"/>
      <c r="D91" s="423"/>
      <c r="E91" s="424"/>
      <c r="F91" s="437"/>
      <c r="G91" s="438"/>
      <c r="H91" s="438"/>
      <c r="I91" s="438"/>
      <c r="J91" s="439"/>
      <c r="K91" s="440"/>
      <c r="L91" s="441"/>
      <c r="M91" s="441"/>
      <c r="N91" s="441"/>
      <c r="O91" s="441"/>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row>
    <row r="92" spans="2:40" ht="22.5" customHeight="1" x14ac:dyDescent="0.2">
      <c r="B92" s="422" t="s">
        <v>51</v>
      </c>
      <c r="C92" s="423"/>
      <c r="D92" s="423"/>
      <c r="E92" s="424"/>
      <c r="F92" s="426"/>
      <c r="G92" s="427"/>
      <c r="H92" s="427"/>
      <c r="I92" s="427"/>
      <c r="J92" s="428"/>
      <c r="K92" s="443">
        <f>SUM(K84:O91)</f>
        <v>0</v>
      </c>
      <c r="L92" s="444"/>
      <c r="M92" s="444"/>
      <c r="N92" s="444"/>
      <c r="O92" s="444"/>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row>
    <row r="93" spans="2:40" ht="10.5" customHeight="1" thickBot="1" x14ac:dyDescent="0.2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7"/>
      <c r="AM93" s="177"/>
      <c r="AN93" s="177"/>
    </row>
    <row r="94" spans="2:40" ht="6" customHeight="1" x14ac:dyDescent="0.2"/>
    <row r="95" spans="2:40" s="140" customFormat="1" ht="9.6" x14ac:dyDescent="0.2"/>
    <row r="96" spans="2:40" s="140" customFormat="1" ht="5.25" customHeight="1" x14ac:dyDescent="0.2"/>
    <row r="97" spans="2:40" s="140" customFormat="1" ht="9.6" x14ac:dyDescent="0.2"/>
    <row r="98" spans="2:40" s="140" customFormat="1" ht="9.6" x14ac:dyDescent="0.2"/>
    <row r="99" spans="2:40" s="140" customFormat="1" ht="5.25" customHeight="1" x14ac:dyDescent="0.2"/>
    <row r="100" spans="2:40" ht="12" customHeight="1" x14ac:dyDescent="0.2"/>
    <row r="101" spans="2:40" ht="12" customHeight="1" x14ac:dyDescent="0.2"/>
    <row r="102" spans="2:40" ht="12" customHeight="1" x14ac:dyDescent="0.2"/>
    <row r="103" spans="2:40" ht="12" customHeight="1" x14ac:dyDescent="0.2"/>
    <row r="104" spans="2:40" ht="12" customHeight="1" x14ac:dyDescent="0.2"/>
    <row r="105" spans="2:40" ht="12" customHeight="1" thickBot="1" x14ac:dyDescent="0.2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9"/>
      <c r="AM105" s="219"/>
      <c r="AN105" s="219"/>
    </row>
    <row r="106" spans="2:40" ht="12" customHeight="1" x14ac:dyDescent="0.2">
      <c r="B106" s="178" t="s">
        <v>23</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40"/>
      <c r="AM106" s="140"/>
      <c r="AN106" s="140"/>
    </row>
    <row r="107" spans="2:40" ht="12" customHeight="1" x14ac:dyDescent="0.2">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40"/>
      <c r="AM107" s="140"/>
      <c r="AN107" s="140"/>
    </row>
    <row r="108" spans="2:40" ht="12" customHeight="1" x14ac:dyDescent="0.2">
      <c r="B108" s="178"/>
      <c r="C108" s="140" t="s">
        <v>144</v>
      </c>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40"/>
      <c r="AM108" s="140"/>
      <c r="AN108" s="140"/>
    </row>
    <row r="109" spans="2:40" ht="12" customHeight="1" x14ac:dyDescent="0.2">
      <c r="B109" s="178"/>
      <c r="C109" s="140" t="s">
        <v>190</v>
      </c>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40"/>
      <c r="AM109" s="140"/>
      <c r="AN109" s="140"/>
    </row>
    <row r="110" spans="2:40" ht="6" customHeight="1" x14ac:dyDescent="0.2">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40"/>
      <c r="AM110" s="140"/>
      <c r="AN110" s="140"/>
    </row>
    <row r="111" spans="2:40" ht="12" customHeight="1" x14ac:dyDescent="0.2">
      <c r="B111" s="140" t="s">
        <v>206</v>
      </c>
      <c r="C111" s="179"/>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2:40" ht="12" customHeight="1" x14ac:dyDescent="0.2">
      <c r="B112" s="180" t="s">
        <v>237</v>
      </c>
      <c r="C112" s="181"/>
      <c r="D112" s="181"/>
      <c r="E112" s="181"/>
      <c r="F112" s="181"/>
      <c r="G112" s="181"/>
      <c r="H112" s="181"/>
      <c r="I112" s="181"/>
      <c r="J112" s="181"/>
      <c r="K112" s="181"/>
      <c r="L112" s="181"/>
      <c r="M112" s="181"/>
      <c r="N112" s="181"/>
      <c r="O112" s="181"/>
      <c r="P112" s="181"/>
      <c r="Q112" s="181"/>
      <c r="R112" s="181"/>
      <c r="S112" s="181"/>
      <c r="T112" s="181"/>
      <c r="U112" s="194" t="s">
        <v>26</v>
      </c>
      <c r="V112" s="194"/>
      <c r="W112" s="194"/>
      <c r="X112" s="194"/>
      <c r="Y112" s="194"/>
      <c r="Z112" s="194"/>
      <c r="AA112" s="194"/>
      <c r="AB112" s="194"/>
      <c r="AC112" s="194"/>
      <c r="AD112" s="194"/>
      <c r="AE112" s="194"/>
      <c r="AF112" s="194"/>
      <c r="AG112" s="194"/>
      <c r="AH112" s="194"/>
      <c r="AI112" s="194"/>
      <c r="AJ112" s="194"/>
      <c r="AK112" s="194"/>
      <c r="AL112" s="194"/>
      <c r="AM112" s="194"/>
      <c r="AN112" s="217"/>
    </row>
    <row r="113" spans="2:40" ht="37.5" customHeight="1" x14ac:dyDescent="0.2">
      <c r="B113" s="182"/>
      <c r="C113" s="378" t="s">
        <v>165</v>
      </c>
      <c r="D113" s="379"/>
      <c r="E113" s="379"/>
      <c r="F113" s="379"/>
      <c r="G113" s="379"/>
      <c r="H113" s="379"/>
      <c r="I113" s="379"/>
      <c r="J113" s="379"/>
      <c r="K113" s="379"/>
      <c r="L113" s="379"/>
      <c r="M113" s="379"/>
      <c r="N113" s="379"/>
      <c r="O113" s="379"/>
      <c r="P113" s="379"/>
      <c r="Q113" s="379"/>
      <c r="R113" s="379"/>
      <c r="S113" s="379"/>
      <c r="T113" s="380"/>
      <c r="U113" s="363" t="s">
        <v>173</v>
      </c>
      <c r="V113" s="364"/>
      <c r="W113" s="364"/>
      <c r="X113" s="364"/>
      <c r="Y113" s="364"/>
      <c r="Z113" s="364"/>
      <c r="AA113" s="364"/>
      <c r="AB113" s="364"/>
      <c r="AC113" s="364"/>
      <c r="AD113" s="364"/>
      <c r="AE113" s="364"/>
      <c r="AF113" s="364"/>
      <c r="AG113" s="364"/>
      <c r="AH113" s="364"/>
      <c r="AI113" s="364"/>
      <c r="AJ113" s="364"/>
      <c r="AK113" s="364"/>
      <c r="AL113" s="364"/>
      <c r="AM113" s="364"/>
      <c r="AN113" s="365"/>
    </row>
    <row r="114" spans="2:40" ht="17.25" customHeight="1" x14ac:dyDescent="0.2">
      <c r="B114" s="182"/>
      <c r="C114" s="357" t="s">
        <v>216</v>
      </c>
      <c r="D114" s="358"/>
      <c r="E114" s="358"/>
      <c r="F114" s="358"/>
      <c r="G114" s="358"/>
      <c r="H114" s="358"/>
      <c r="I114" s="358"/>
      <c r="J114" s="358"/>
      <c r="K114" s="358"/>
      <c r="L114" s="358"/>
      <c r="M114" s="358"/>
      <c r="N114" s="358"/>
      <c r="O114" s="358"/>
      <c r="P114" s="358"/>
      <c r="Q114" s="358"/>
      <c r="R114" s="358"/>
      <c r="S114" s="358"/>
      <c r="T114" s="359"/>
      <c r="U114" s="357" t="s">
        <v>166</v>
      </c>
      <c r="V114" s="358"/>
      <c r="W114" s="358"/>
      <c r="X114" s="358"/>
      <c r="Y114" s="358"/>
      <c r="Z114" s="358"/>
      <c r="AA114" s="358"/>
      <c r="AB114" s="358"/>
      <c r="AC114" s="358"/>
      <c r="AD114" s="358"/>
      <c r="AE114" s="358"/>
      <c r="AF114" s="358"/>
      <c r="AG114" s="358"/>
      <c r="AH114" s="358"/>
      <c r="AI114" s="358"/>
      <c r="AJ114" s="358"/>
      <c r="AK114" s="358"/>
      <c r="AL114" s="358"/>
      <c r="AM114" s="358"/>
      <c r="AN114" s="359"/>
    </row>
    <row r="115" spans="2:40" x14ac:dyDescent="0.2">
      <c r="B115" s="182"/>
      <c r="C115" s="183" t="s">
        <v>158</v>
      </c>
      <c r="D115" s="184"/>
      <c r="E115" s="184"/>
      <c r="F115" s="184"/>
      <c r="G115" s="184"/>
      <c r="H115" s="184"/>
      <c r="I115" s="184"/>
      <c r="J115" s="184"/>
      <c r="K115" s="184"/>
      <c r="L115" s="184"/>
      <c r="M115" s="184"/>
      <c r="N115" s="184"/>
      <c r="O115" s="184"/>
      <c r="P115" s="184"/>
      <c r="Q115" s="184"/>
      <c r="R115" s="184"/>
      <c r="S115" s="184"/>
      <c r="T115" s="185"/>
      <c r="U115" s="357" t="s">
        <v>161</v>
      </c>
      <c r="V115" s="358"/>
      <c r="W115" s="358"/>
      <c r="X115" s="358"/>
      <c r="Y115" s="358"/>
      <c r="Z115" s="358"/>
      <c r="AA115" s="358"/>
      <c r="AB115" s="358"/>
      <c r="AC115" s="358"/>
      <c r="AD115" s="358"/>
      <c r="AE115" s="358"/>
      <c r="AF115" s="358"/>
      <c r="AG115" s="358"/>
      <c r="AH115" s="358"/>
      <c r="AI115" s="358"/>
      <c r="AJ115" s="358"/>
      <c r="AK115" s="358"/>
      <c r="AL115" s="358"/>
      <c r="AM115" s="358"/>
      <c r="AN115" s="359"/>
    </row>
    <row r="116" spans="2:40" ht="12" customHeight="1" x14ac:dyDescent="0.2">
      <c r="B116" s="182"/>
      <c r="C116" s="183" t="s">
        <v>160</v>
      </c>
      <c r="D116" s="184"/>
      <c r="E116" s="184"/>
      <c r="F116" s="184"/>
      <c r="G116" s="184"/>
      <c r="H116" s="184"/>
      <c r="I116" s="184"/>
      <c r="J116" s="184"/>
      <c r="K116" s="184"/>
      <c r="L116" s="184"/>
      <c r="M116" s="184"/>
      <c r="N116" s="184"/>
      <c r="O116" s="184"/>
      <c r="P116" s="184"/>
      <c r="Q116" s="184"/>
      <c r="R116" s="184"/>
      <c r="S116" s="184"/>
      <c r="T116" s="185"/>
      <c r="U116" s="366" t="s">
        <v>163</v>
      </c>
      <c r="V116" s="367"/>
      <c r="W116" s="367"/>
      <c r="X116" s="367"/>
      <c r="Y116" s="367"/>
      <c r="Z116" s="367"/>
      <c r="AA116" s="367"/>
      <c r="AB116" s="367"/>
      <c r="AC116" s="367"/>
      <c r="AD116" s="367"/>
      <c r="AE116" s="367"/>
      <c r="AF116" s="367"/>
      <c r="AG116" s="367"/>
      <c r="AH116" s="367"/>
      <c r="AI116" s="367"/>
      <c r="AJ116" s="367"/>
      <c r="AK116" s="367"/>
      <c r="AL116" s="367"/>
      <c r="AM116" s="367"/>
      <c r="AN116" s="368"/>
    </row>
    <row r="117" spans="2:40" ht="22.8" customHeight="1" x14ac:dyDescent="0.2">
      <c r="B117" s="186"/>
      <c r="C117" s="506" t="s">
        <v>236</v>
      </c>
      <c r="D117" s="507"/>
      <c r="E117" s="507"/>
      <c r="F117" s="507"/>
      <c r="G117" s="507"/>
      <c r="H117" s="507"/>
      <c r="I117" s="507"/>
      <c r="J117" s="507"/>
      <c r="K117" s="507"/>
      <c r="L117" s="507"/>
      <c r="M117" s="507"/>
      <c r="N117" s="507"/>
      <c r="O117" s="507"/>
      <c r="P117" s="507"/>
      <c r="Q117" s="507"/>
      <c r="R117" s="507"/>
      <c r="S117" s="507"/>
      <c r="T117" s="508"/>
      <c r="U117" s="369" t="s">
        <v>164</v>
      </c>
      <c r="V117" s="370"/>
      <c r="W117" s="370"/>
      <c r="X117" s="370"/>
      <c r="Y117" s="370"/>
      <c r="Z117" s="370"/>
      <c r="AA117" s="370"/>
      <c r="AB117" s="370"/>
      <c r="AC117" s="370"/>
      <c r="AD117" s="370"/>
      <c r="AE117" s="370"/>
      <c r="AF117" s="370"/>
      <c r="AG117" s="370"/>
      <c r="AH117" s="370"/>
      <c r="AI117" s="370"/>
      <c r="AJ117" s="370"/>
      <c r="AK117" s="370"/>
      <c r="AL117" s="370"/>
      <c r="AM117" s="370"/>
      <c r="AN117" s="371"/>
    </row>
    <row r="118" spans="2:40" ht="18" customHeight="1" x14ac:dyDescent="0.2">
      <c r="B118" s="182"/>
      <c r="C118" s="360" t="s">
        <v>217</v>
      </c>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2"/>
    </row>
    <row r="119" spans="2:40" ht="37.5" customHeight="1" x14ac:dyDescent="0.2">
      <c r="B119" s="182"/>
      <c r="C119" s="378" t="s">
        <v>168</v>
      </c>
      <c r="D119" s="379"/>
      <c r="E119" s="379"/>
      <c r="F119" s="379"/>
      <c r="G119" s="379"/>
      <c r="H119" s="379"/>
      <c r="I119" s="379"/>
      <c r="J119" s="379"/>
      <c r="K119" s="379"/>
      <c r="L119" s="379"/>
      <c r="M119" s="379"/>
      <c r="N119" s="379"/>
      <c r="O119" s="379"/>
      <c r="P119" s="379"/>
      <c r="Q119" s="379"/>
      <c r="R119" s="379"/>
      <c r="S119" s="379"/>
      <c r="T119" s="380"/>
      <c r="U119" s="363" t="s">
        <v>162</v>
      </c>
      <c r="V119" s="364"/>
      <c r="W119" s="364"/>
      <c r="X119" s="364"/>
      <c r="Y119" s="364"/>
      <c r="Z119" s="364"/>
      <c r="AA119" s="364"/>
      <c r="AB119" s="364"/>
      <c r="AC119" s="364"/>
      <c r="AD119" s="364"/>
      <c r="AE119" s="364"/>
      <c r="AF119" s="364"/>
      <c r="AG119" s="364"/>
      <c r="AH119" s="364"/>
      <c r="AI119" s="364"/>
      <c r="AJ119" s="364"/>
      <c r="AK119" s="364"/>
      <c r="AL119" s="364"/>
      <c r="AM119" s="364"/>
      <c r="AN119" s="365"/>
    </row>
    <row r="120" spans="2:40" ht="12" customHeight="1" x14ac:dyDescent="0.2">
      <c r="B120" s="182"/>
      <c r="C120" s="183" t="s">
        <v>169</v>
      </c>
      <c r="D120" s="184"/>
      <c r="E120" s="184"/>
      <c r="F120" s="184"/>
      <c r="G120" s="184"/>
      <c r="H120" s="184"/>
      <c r="I120" s="184"/>
      <c r="J120" s="184"/>
      <c r="K120" s="184"/>
      <c r="L120" s="184"/>
      <c r="M120" s="184"/>
      <c r="N120" s="184"/>
      <c r="O120" s="184"/>
      <c r="P120" s="184"/>
      <c r="Q120" s="184"/>
      <c r="R120" s="184"/>
      <c r="S120" s="184"/>
      <c r="T120" s="185"/>
      <c r="U120" s="357" t="s">
        <v>39</v>
      </c>
      <c r="V120" s="358"/>
      <c r="W120" s="358"/>
      <c r="X120" s="358"/>
      <c r="Y120" s="358"/>
      <c r="Z120" s="358"/>
      <c r="AA120" s="358"/>
      <c r="AB120" s="358"/>
      <c r="AC120" s="358"/>
      <c r="AD120" s="358"/>
      <c r="AE120" s="358"/>
      <c r="AF120" s="358"/>
      <c r="AG120" s="358"/>
      <c r="AH120" s="358"/>
      <c r="AI120" s="358"/>
      <c r="AJ120" s="358"/>
      <c r="AK120" s="358"/>
      <c r="AL120" s="358"/>
      <c r="AM120" s="358"/>
      <c r="AN120" s="359"/>
    </row>
    <row r="121" spans="2:40" x14ac:dyDescent="0.2">
      <c r="B121" s="182"/>
      <c r="C121" s="183" t="s">
        <v>170</v>
      </c>
      <c r="D121" s="184"/>
      <c r="E121" s="184"/>
      <c r="F121" s="184"/>
      <c r="G121" s="184"/>
      <c r="H121" s="184"/>
      <c r="I121" s="184"/>
      <c r="J121" s="184"/>
      <c r="K121" s="184"/>
      <c r="L121" s="184"/>
      <c r="M121" s="184"/>
      <c r="N121" s="184"/>
      <c r="O121" s="184"/>
      <c r="P121" s="184"/>
      <c r="Q121" s="184"/>
      <c r="R121" s="184"/>
      <c r="S121" s="184"/>
      <c r="T121" s="185"/>
      <c r="U121" s="357" t="s">
        <v>174</v>
      </c>
      <c r="V121" s="358"/>
      <c r="W121" s="358"/>
      <c r="X121" s="358"/>
      <c r="Y121" s="358"/>
      <c r="Z121" s="358"/>
      <c r="AA121" s="358"/>
      <c r="AB121" s="358"/>
      <c r="AC121" s="358"/>
      <c r="AD121" s="358"/>
      <c r="AE121" s="358"/>
      <c r="AF121" s="358"/>
      <c r="AG121" s="358"/>
      <c r="AH121" s="358"/>
      <c r="AI121" s="358"/>
      <c r="AJ121" s="358"/>
      <c r="AK121" s="358"/>
      <c r="AL121" s="358"/>
      <c r="AM121" s="358"/>
      <c r="AN121" s="359"/>
    </row>
    <row r="122" spans="2:40" ht="12" customHeight="1" x14ac:dyDescent="0.2">
      <c r="B122" s="182"/>
      <c r="C122" s="183" t="s">
        <v>171</v>
      </c>
      <c r="D122" s="184"/>
      <c r="E122" s="184"/>
      <c r="F122" s="184"/>
      <c r="G122" s="184"/>
      <c r="H122" s="184"/>
      <c r="I122" s="184"/>
      <c r="J122" s="184"/>
      <c r="K122" s="184"/>
      <c r="L122" s="184"/>
      <c r="M122" s="184"/>
      <c r="N122" s="184"/>
      <c r="O122" s="184"/>
      <c r="P122" s="184"/>
      <c r="Q122" s="184"/>
      <c r="R122" s="184"/>
      <c r="S122" s="184"/>
      <c r="T122" s="185"/>
      <c r="U122" s="366" t="s">
        <v>175</v>
      </c>
      <c r="V122" s="367"/>
      <c r="W122" s="367"/>
      <c r="X122" s="367"/>
      <c r="Y122" s="367"/>
      <c r="Z122" s="367"/>
      <c r="AA122" s="367"/>
      <c r="AB122" s="367"/>
      <c r="AC122" s="367"/>
      <c r="AD122" s="367"/>
      <c r="AE122" s="367"/>
      <c r="AF122" s="367"/>
      <c r="AG122" s="367"/>
      <c r="AH122" s="367"/>
      <c r="AI122" s="367"/>
      <c r="AJ122" s="367"/>
      <c r="AK122" s="367"/>
      <c r="AL122" s="367"/>
      <c r="AM122" s="367"/>
      <c r="AN122" s="368"/>
    </row>
    <row r="123" spans="2:40" ht="23.25" customHeight="1" x14ac:dyDescent="0.2">
      <c r="B123" s="182"/>
      <c r="C123" s="357" t="s">
        <v>172</v>
      </c>
      <c r="D123" s="358"/>
      <c r="E123" s="358"/>
      <c r="F123" s="358"/>
      <c r="G123" s="358"/>
      <c r="H123" s="358"/>
      <c r="I123" s="358"/>
      <c r="J123" s="358"/>
      <c r="K123" s="358"/>
      <c r="L123" s="358"/>
      <c r="M123" s="358"/>
      <c r="N123" s="358"/>
      <c r="O123" s="358"/>
      <c r="P123" s="358"/>
      <c r="Q123" s="358"/>
      <c r="R123" s="358"/>
      <c r="S123" s="358"/>
      <c r="T123" s="359"/>
      <c r="U123" s="366" t="s">
        <v>177</v>
      </c>
      <c r="V123" s="367"/>
      <c r="W123" s="367"/>
      <c r="X123" s="367"/>
      <c r="Y123" s="367"/>
      <c r="Z123" s="367"/>
      <c r="AA123" s="367"/>
      <c r="AB123" s="367"/>
      <c r="AC123" s="367"/>
      <c r="AD123" s="367"/>
      <c r="AE123" s="367"/>
      <c r="AF123" s="367"/>
      <c r="AG123" s="367"/>
      <c r="AH123" s="367"/>
      <c r="AI123" s="367"/>
      <c r="AJ123" s="367"/>
      <c r="AK123" s="367"/>
      <c r="AL123" s="367"/>
      <c r="AM123" s="367"/>
      <c r="AN123" s="368"/>
    </row>
    <row r="124" spans="2:40" ht="18" customHeight="1" x14ac:dyDescent="0.2">
      <c r="B124" s="186"/>
      <c r="C124" s="506" t="s">
        <v>218</v>
      </c>
      <c r="D124" s="507"/>
      <c r="E124" s="507"/>
      <c r="F124" s="507"/>
      <c r="G124" s="507"/>
      <c r="H124" s="507"/>
      <c r="I124" s="507"/>
      <c r="J124" s="507"/>
      <c r="K124" s="507"/>
      <c r="L124" s="507"/>
      <c r="M124" s="507"/>
      <c r="N124" s="507"/>
      <c r="O124" s="507"/>
      <c r="P124" s="507"/>
      <c r="Q124" s="507"/>
      <c r="R124" s="507"/>
      <c r="S124" s="507"/>
      <c r="T124" s="508"/>
      <c r="U124" s="369" t="s">
        <v>176</v>
      </c>
      <c r="V124" s="370"/>
      <c r="W124" s="370"/>
      <c r="X124" s="370"/>
      <c r="Y124" s="370"/>
      <c r="Z124" s="370"/>
      <c r="AA124" s="370"/>
      <c r="AB124" s="370"/>
      <c r="AC124" s="370"/>
      <c r="AD124" s="370"/>
      <c r="AE124" s="370"/>
      <c r="AF124" s="370"/>
      <c r="AG124" s="370"/>
      <c r="AH124" s="370"/>
      <c r="AI124" s="370"/>
      <c r="AJ124" s="370"/>
      <c r="AK124" s="370"/>
      <c r="AL124" s="370"/>
      <c r="AM124" s="370"/>
      <c r="AN124" s="371"/>
    </row>
    <row r="125" spans="2:40" x14ac:dyDescent="0.2">
      <c r="B125" s="180" t="s">
        <v>232</v>
      </c>
      <c r="C125" s="181"/>
      <c r="D125" s="181"/>
      <c r="E125" s="181"/>
      <c r="F125" s="181"/>
      <c r="G125" s="181"/>
      <c r="H125" s="181"/>
      <c r="I125" s="181"/>
      <c r="J125" s="181"/>
      <c r="K125" s="181"/>
      <c r="L125" s="181"/>
      <c r="M125" s="181"/>
      <c r="N125" s="181"/>
      <c r="O125" s="181"/>
      <c r="P125" s="181"/>
      <c r="Q125" s="181"/>
      <c r="R125" s="181"/>
      <c r="S125" s="181"/>
      <c r="T125" s="181"/>
      <c r="U125" s="187"/>
      <c r="V125" s="187"/>
      <c r="W125" s="187"/>
      <c r="X125" s="187"/>
      <c r="Y125" s="187"/>
      <c r="Z125" s="187"/>
      <c r="AA125" s="187"/>
      <c r="AB125" s="187"/>
      <c r="AC125" s="187"/>
      <c r="AD125" s="187"/>
      <c r="AE125" s="187"/>
      <c r="AF125" s="187"/>
      <c r="AG125" s="187"/>
      <c r="AH125" s="187"/>
      <c r="AI125" s="187"/>
      <c r="AJ125" s="187"/>
      <c r="AK125" s="187"/>
      <c r="AL125" s="187"/>
      <c r="AM125" s="187"/>
      <c r="AN125" s="188"/>
    </row>
    <row r="126" spans="2:40" ht="24.75" customHeight="1" x14ac:dyDescent="0.2">
      <c r="B126" s="182"/>
      <c r="C126" s="375" t="s">
        <v>219</v>
      </c>
      <c r="D126" s="376"/>
      <c r="E126" s="376"/>
      <c r="F126" s="376"/>
      <c r="G126" s="376"/>
      <c r="H126" s="376"/>
      <c r="I126" s="376"/>
      <c r="J126" s="376"/>
      <c r="K126" s="376"/>
      <c r="L126" s="376"/>
      <c r="M126" s="376"/>
      <c r="N126" s="376"/>
      <c r="O126" s="376"/>
      <c r="P126" s="376"/>
      <c r="Q126" s="376"/>
      <c r="R126" s="376"/>
      <c r="S126" s="376"/>
      <c r="T126" s="377"/>
      <c r="U126" s="372" t="s">
        <v>167</v>
      </c>
      <c r="V126" s="373"/>
      <c r="W126" s="373"/>
      <c r="X126" s="373"/>
      <c r="Y126" s="373"/>
      <c r="Z126" s="373"/>
      <c r="AA126" s="373"/>
      <c r="AB126" s="373"/>
      <c r="AC126" s="373"/>
      <c r="AD126" s="373"/>
      <c r="AE126" s="373"/>
      <c r="AF126" s="373"/>
      <c r="AG126" s="373"/>
      <c r="AH126" s="373"/>
      <c r="AI126" s="373"/>
      <c r="AJ126" s="373"/>
      <c r="AK126" s="373"/>
      <c r="AL126" s="373"/>
      <c r="AM126" s="373"/>
      <c r="AN126" s="374"/>
    </row>
    <row r="127" spans="2:40" x14ac:dyDescent="0.2">
      <c r="B127" s="180" t="s">
        <v>233</v>
      </c>
      <c r="C127" s="181"/>
      <c r="D127" s="181"/>
      <c r="E127" s="181"/>
      <c r="F127" s="181"/>
      <c r="G127" s="181"/>
      <c r="H127" s="181"/>
      <c r="I127" s="181"/>
      <c r="J127" s="181"/>
      <c r="K127" s="181"/>
      <c r="L127" s="181"/>
      <c r="M127" s="181"/>
      <c r="N127" s="181"/>
      <c r="O127" s="181"/>
      <c r="P127" s="181"/>
      <c r="Q127" s="181"/>
      <c r="R127" s="181"/>
      <c r="S127" s="181"/>
      <c r="T127" s="181"/>
      <c r="U127" s="189"/>
      <c r="V127" s="189"/>
      <c r="W127" s="189"/>
      <c r="X127" s="189"/>
      <c r="Y127" s="189"/>
      <c r="Z127" s="189"/>
      <c r="AA127" s="189"/>
      <c r="AB127" s="189"/>
      <c r="AC127" s="189"/>
      <c r="AD127" s="189"/>
      <c r="AE127" s="189"/>
      <c r="AF127" s="189"/>
      <c r="AG127" s="189"/>
      <c r="AH127" s="189"/>
      <c r="AI127" s="189"/>
      <c r="AJ127" s="189"/>
      <c r="AK127" s="189"/>
      <c r="AL127" s="187"/>
      <c r="AM127" s="187"/>
      <c r="AN127" s="188"/>
    </row>
    <row r="128" spans="2:40" ht="16.5" customHeight="1" x14ac:dyDescent="0.2">
      <c r="B128" s="182"/>
      <c r="C128" s="360" t="s">
        <v>220</v>
      </c>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2"/>
    </row>
    <row r="129" spans="2:40" ht="35.25" customHeight="1" x14ac:dyDescent="0.2">
      <c r="B129" s="182"/>
      <c r="C129" s="378" t="s">
        <v>193</v>
      </c>
      <c r="D129" s="379"/>
      <c r="E129" s="379"/>
      <c r="F129" s="379"/>
      <c r="G129" s="379"/>
      <c r="H129" s="379"/>
      <c r="I129" s="379"/>
      <c r="J129" s="379"/>
      <c r="K129" s="379"/>
      <c r="L129" s="379"/>
      <c r="M129" s="379"/>
      <c r="N129" s="379"/>
      <c r="O129" s="379"/>
      <c r="P129" s="379"/>
      <c r="Q129" s="379"/>
      <c r="R129" s="379"/>
      <c r="S129" s="379"/>
      <c r="T129" s="380"/>
      <c r="U129" s="363" t="s">
        <v>182</v>
      </c>
      <c r="V129" s="364"/>
      <c r="W129" s="364"/>
      <c r="X129" s="364"/>
      <c r="Y129" s="364"/>
      <c r="Z129" s="364"/>
      <c r="AA129" s="364"/>
      <c r="AB129" s="364"/>
      <c r="AC129" s="364"/>
      <c r="AD129" s="364"/>
      <c r="AE129" s="364"/>
      <c r="AF129" s="364"/>
      <c r="AG129" s="364"/>
      <c r="AH129" s="364"/>
      <c r="AI129" s="364"/>
      <c r="AJ129" s="364"/>
      <c r="AK129" s="364"/>
      <c r="AL129" s="364"/>
      <c r="AM129" s="364"/>
      <c r="AN129" s="365"/>
    </row>
    <row r="130" spans="2:40" ht="13.5" customHeight="1" x14ac:dyDescent="0.2">
      <c r="B130" s="182"/>
      <c r="C130" s="183" t="s">
        <v>178</v>
      </c>
      <c r="D130" s="184"/>
      <c r="E130" s="184"/>
      <c r="F130" s="184"/>
      <c r="G130" s="184"/>
      <c r="H130" s="184"/>
      <c r="I130" s="184"/>
      <c r="J130" s="184"/>
      <c r="K130" s="184"/>
      <c r="L130" s="184"/>
      <c r="M130" s="184"/>
      <c r="N130" s="184"/>
      <c r="O130" s="184"/>
      <c r="P130" s="184"/>
      <c r="Q130" s="184"/>
      <c r="R130" s="184"/>
      <c r="S130" s="184"/>
      <c r="T130" s="185"/>
      <c r="U130" s="357" t="s">
        <v>183</v>
      </c>
      <c r="V130" s="358"/>
      <c r="W130" s="358"/>
      <c r="X130" s="358"/>
      <c r="Y130" s="358"/>
      <c r="Z130" s="358"/>
      <c r="AA130" s="358"/>
      <c r="AB130" s="358"/>
      <c r="AC130" s="358"/>
      <c r="AD130" s="358"/>
      <c r="AE130" s="358"/>
      <c r="AF130" s="358"/>
      <c r="AG130" s="358"/>
      <c r="AH130" s="358"/>
      <c r="AI130" s="358"/>
      <c r="AJ130" s="358"/>
      <c r="AK130" s="358"/>
      <c r="AL130" s="358"/>
      <c r="AM130" s="358"/>
      <c r="AN130" s="359"/>
    </row>
    <row r="131" spans="2:40" ht="13.5" customHeight="1" x14ac:dyDescent="0.2">
      <c r="B131" s="182"/>
      <c r="C131" s="183" t="s">
        <v>179</v>
      </c>
      <c r="D131" s="184"/>
      <c r="E131" s="184"/>
      <c r="F131" s="184"/>
      <c r="G131" s="184"/>
      <c r="H131" s="184"/>
      <c r="I131" s="184"/>
      <c r="J131" s="184"/>
      <c r="K131" s="184"/>
      <c r="L131" s="184"/>
      <c r="M131" s="184"/>
      <c r="N131" s="184"/>
      <c r="O131" s="184"/>
      <c r="P131" s="184"/>
      <c r="Q131" s="184"/>
      <c r="R131" s="184"/>
      <c r="S131" s="184"/>
      <c r="T131" s="185"/>
      <c r="U131" s="357" t="s">
        <v>184</v>
      </c>
      <c r="V131" s="358"/>
      <c r="W131" s="358"/>
      <c r="X131" s="358"/>
      <c r="Y131" s="358"/>
      <c r="Z131" s="358"/>
      <c r="AA131" s="358"/>
      <c r="AB131" s="358"/>
      <c r="AC131" s="358"/>
      <c r="AD131" s="358"/>
      <c r="AE131" s="358"/>
      <c r="AF131" s="358"/>
      <c r="AG131" s="358"/>
      <c r="AH131" s="358"/>
      <c r="AI131" s="358"/>
      <c r="AJ131" s="358"/>
      <c r="AK131" s="358"/>
      <c r="AL131" s="358"/>
      <c r="AM131" s="358"/>
      <c r="AN131" s="359"/>
    </row>
    <row r="132" spans="2:40" x14ac:dyDescent="0.2">
      <c r="B132" s="182"/>
      <c r="C132" s="183" t="s">
        <v>180</v>
      </c>
      <c r="D132" s="184"/>
      <c r="E132" s="184"/>
      <c r="F132" s="184"/>
      <c r="G132" s="184"/>
      <c r="H132" s="184"/>
      <c r="I132" s="184"/>
      <c r="J132" s="184"/>
      <c r="K132" s="184"/>
      <c r="L132" s="184"/>
      <c r="M132" s="184"/>
      <c r="N132" s="184"/>
      <c r="O132" s="184"/>
      <c r="P132" s="184"/>
      <c r="Q132" s="184"/>
      <c r="R132" s="184"/>
      <c r="S132" s="184"/>
      <c r="T132" s="185"/>
      <c r="U132" s="366" t="s">
        <v>185</v>
      </c>
      <c r="V132" s="367"/>
      <c r="W132" s="367"/>
      <c r="X132" s="367"/>
      <c r="Y132" s="367"/>
      <c r="Z132" s="367"/>
      <c r="AA132" s="367"/>
      <c r="AB132" s="367"/>
      <c r="AC132" s="367"/>
      <c r="AD132" s="367"/>
      <c r="AE132" s="367"/>
      <c r="AF132" s="367"/>
      <c r="AG132" s="367"/>
      <c r="AH132" s="367"/>
      <c r="AI132" s="367"/>
      <c r="AJ132" s="367"/>
      <c r="AK132" s="367"/>
      <c r="AL132" s="367"/>
      <c r="AM132" s="367"/>
      <c r="AN132" s="368"/>
    </row>
    <row r="133" spans="2:40" ht="24" customHeight="1" x14ac:dyDescent="0.2">
      <c r="B133" s="182"/>
      <c r="C133" s="357" t="s">
        <v>181</v>
      </c>
      <c r="D133" s="358"/>
      <c r="E133" s="358"/>
      <c r="F133" s="358"/>
      <c r="G133" s="358"/>
      <c r="H133" s="358"/>
      <c r="I133" s="358"/>
      <c r="J133" s="358"/>
      <c r="K133" s="358"/>
      <c r="L133" s="358"/>
      <c r="M133" s="358"/>
      <c r="N133" s="358"/>
      <c r="O133" s="358"/>
      <c r="P133" s="358"/>
      <c r="Q133" s="358"/>
      <c r="R133" s="358"/>
      <c r="S133" s="358"/>
      <c r="T133" s="359"/>
      <c r="U133" s="366" t="s">
        <v>186</v>
      </c>
      <c r="V133" s="367"/>
      <c r="W133" s="367"/>
      <c r="X133" s="367"/>
      <c r="Y133" s="367"/>
      <c r="Z133" s="367"/>
      <c r="AA133" s="367"/>
      <c r="AB133" s="367"/>
      <c r="AC133" s="367"/>
      <c r="AD133" s="367"/>
      <c r="AE133" s="367"/>
      <c r="AF133" s="367"/>
      <c r="AG133" s="367"/>
      <c r="AH133" s="367"/>
      <c r="AI133" s="367"/>
      <c r="AJ133" s="367"/>
      <c r="AK133" s="367"/>
      <c r="AL133" s="367"/>
      <c r="AM133" s="367"/>
      <c r="AN133" s="368"/>
    </row>
    <row r="134" spans="2:40" ht="21" customHeight="1" x14ac:dyDescent="0.2">
      <c r="B134" s="229"/>
      <c r="C134" s="506" t="s">
        <v>221</v>
      </c>
      <c r="D134" s="507"/>
      <c r="E134" s="507"/>
      <c r="F134" s="507"/>
      <c r="G134" s="507"/>
      <c r="H134" s="507"/>
      <c r="I134" s="507"/>
      <c r="J134" s="507"/>
      <c r="K134" s="507"/>
      <c r="L134" s="507"/>
      <c r="M134" s="507"/>
      <c r="N134" s="507"/>
      <c r="O134" s="507"/>
      <c r="P134" s="507"/>
      <c r="Q134" s="507"/>
      <c r="R134" s="507"/>
      <c r="S134" s="507"/>
      <c r="T134" s="508"/>
      <c r="U134" s="369" t="s">
        <v>187</v>
      </c>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x14ac:dyDescent="0.2">
      <c r="B135" s="190"/>
      <c r="C135" s="190"/>
      <c r="D135" s="191"/>
      <c r="E135" s="191"/>
      <c r="F135" s="191"/>
      <c r="G135" s="191"/>
      <c r="H135" s="191"/>
      <c r="I135" s="191"/>
      <c r="J135" s="191"/>
      <c r="K135" s="191"/>
      <c r="L135" s="191"/>
      <c r="M135" s="191"/>
      <c r="N135" s="191"/>
      <c r="O135" s="191"/>
      <c r="P135" s="191"/>
      <c r="Q135" s="191"/>
      <c r="R135" s="191"/>
      <c r="S135" s="191"/>
      <c r="T135" s="191"/>
      <c r="U135" s="192"/>
      <c r="V135" s="192"/>
      <c r="W135" s="192"/>
      <c r="X135" s="192"/>
      <c r="Y135" s="192"/>
      <c r="Z135" s="192"/>
      <c r="AA135" s="192"/>
      <c r="AB135" s="192"/>
      <c r="AC135" s="192"/>
      <c r="AD135" s="192"/>
      <c r="AE135" s="192"/>
      <c r="AF135" s="192"/>
      <c r="AG135" s="192"/>
      <c r="AH135" s="192"/>
      <c r="AI135" s="192"/>
      <c r="AJ135" s="192"/>
      <c r="AK135" s="192"/>
      <c r="AL135" s="192"/>
      <c r="AM135" s="192"/>
      <c r="AN135" s="192"/>
    </row>
    <row r="136" spans="2:40" x14ac:dyDescent="0.2">
      <c r="B136" s="140" t="s">
        <v>203</v>
      </c>
      <c r="C136" s="191"/>
      <c r="D136" s="191"/>
      <c r="E136" s="191"/>
      <c r="F136" s="191"/>
      <c r="G136" s="191"/>
      <c r="H136" s="191"/>
      <c r="I136" s="191"/>
      <c r="J136" s="191"/>
      <c r="K136" s="191"/>
      <c r="L136" s="191"/>
      <c r="M136" s="191"/>
      <c r="N136" s="191"/>
      <c r="O136" s="191"/>
      <c r="P136" s="191"/>
      <c r="Q136" s="191"/>
      <c r="R136" s="191"/>
      <c r="S136" s="191"/>
      <c r="T136" s="191"/>
      <c r="U136" s="425"/>
      <c r="V136" s="425"/>
      <c r="W136" s="425"/>
      <c r="X136" s="425"/>
      <c r="Y136" s="425"/>
      <c r="Z136" s="425"/>
      <c r="AA136" s="425"/>
      <c r="AB136" s="425"/>
      <c r="AC136" s="425"/>
      <c r="AD136" s="425"/>
      <c r="AE136" s="425"/>
      <c r="AF136" s="425"/>
      <c r="AG136" s="425"/>
      <c r="AH136" s="425"/>
      <c r="AI136" s="425"/>
      <c r="AJ136" s="425"/>
      <c r="AK136" s="425"/>
      <c r="AL136" s="425"/>
      <c r="AM136" s="425"/>
      <c r="AN136" s="425"/>
    </row>
    <row r="137" spans="2:40" x14ac:dyDescent="0.2">
      <c r="B137" s="180" t="s">
        <v>188</v>
      </c>
      <c r="C137" s="193"/>
      <c r="D137" s="181"/>
      <c r="E137" s="181"/>
      <c r="F137" s="181"/>
      <c r="G137" s="181"/>
      <c r="H137" s="181"/>
      <c r="I137" s="181"/>
      <c r="J137" s="181"/>
      <c r="K137" s="181"/>
      <c r="L137" s="181"/>
      <c r="M137" s="181"/>
      <c r="N137" s="181"/>
      <c r="O137" s="181"/>
      <c r="P137" s="181"/>
      <c r="Q137" s="181"/>
      <c r="R137" s="181"/>
      <c r="S137" s="181"/>
      <c r="T137" s="194"/>
      <c r="U137" s="452" t="s">
        <v>27</v>
      </c>
      <c r="V137" s="452"/>
      <c r="W137" s="452"/>
      <c r="X137" s="452"/>
      <c r="Y137" s="452"/>
      <c r="Z137" s="452"/>
      <c r="AA137" s="452"/>
      <c r="AB137" s="452"/>
      <c r="AC137" s="452"/>
      <c r="AD137" s="452"/>
      <c r="AE137" s="452"/>
      <c r="AF137" s="452"/>
      <c r="AG137" s="452"/>
      <c r="AH137" s="452"/>
      <c r="AI137" s="452"/>
      <c r="AJ137" s="452"/>
      <c r="AK137" s="452"/>
      <c r="AL137" s="452"/>
      <c r="AM137" s="452"/>
      <c r="AN137" s="453"/>
    </row>
    <row r="138" spans="2:40" ht="37.5" customHeight="1" x14ac:dyDescent="0.2">
      <c r="B138" s="229"/>
      <c r="C138" s="375" t="s">
        <v>191</v>
      </c>
      <c r="D138" s="376"/>
      <c r="E138" s="376"/>
      <c r="F138" s="376"/>
      <c r="G138" s="376"/>
      <c r="H138" s="376"/>
      <c r="I138" s="376"/>
      <c r="J138" s="376"/>
      <c r="K138" s="376"/>
      <c r="L138" s="376"/>
      <c r="M138" s="376"/>
      <c r="N138" s="376"/>
      <c r="O138" s="376"/>
      <c r="P138" s="376"/>
      <c r="Q138" s="376"/>
      <c r="R138" s="376"/>
      <c r="S138" s="376"/>
      <c r="T138" s="377"/>
      <c r="U138" s="454" t="s">
        <v>192</v>
      </c>
      <c r="V138" s="455"/>
      <c r="W138" s="455"/>
      <c r="X138" s="455"/>
      <c r="Y138" s="455"/>
      <c r="Z138" s="455"/>
      <c r="AA138" s="455"/>
      <c r="AB138" s="455"/>
      <c r="AC138" s="455"/>
      <c r="AD138" s="455"/>
      <c r="AE138" s="455"/>
      <c r="AF138" s="455"/>
      <c r="AG138" s="455"/>
      <c r="AH138" s="455"/>
      <c r="AI138" s="455"/>
      <c r="AJ138" s="455"/>
      <c r="AK138" s="455"/>
      <c r="AL138" s="455"/>
      <c r="AM138" s="455"/>
      <c r="AN138" s="456"/>
    </row>
    <row r="152" spans="2:37" x14ac:dyDescent="0.2">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row>
    <row r="153" spans="2:37" x14ac:dyDescent="0.2">
      <c r="C153" s="195"/>
    </row>
  </sheetData>
  <sheetProtection formatCells="0" formatColumns="0" formatRows="0" insertColumns="0" insertRows="0" autoFilter="0"/>
  <mergeCells count="166">
    <mergeCell ref="T9:Z9"/>
    <mergeCell ref="AH9:AN9"/>
    <mergeCell ref="M10:AN10"/>
    <mergeCell ref="B11:I12"/>
    <mergeCell ref="X14:AA14"/>
    <mergeCell ref="AB14:AD14"/>
    <mergeCell ref="AE14:AF14"/>
    <mergeCell ref="AG14:AI14"/>
    <mergeCell ref="AJ14:AL14"/>
    <mergeCell ref="AM14:AN14"/>
    <mergeCell ref="B4:B10"/>
    <mergeCell ref="M4:AG4"/>
    <mergeCell ref="AH4:AN4"/>
    <mergeCell ref="M5:AG5"/>
    <mergeCell ref="AH5:AN5"/>
    <mergeCell ref="M6:AN6"/>
    <mergeCell ref="C7:L8"/>
    <mergeCell ref="R7:S7"/>
    <mergeCell ref="U7:W7"/>
    <mergeCell ref="M8:AN8"/>
    <mergeCell ref="C46:AN46"/>
    <mergeCell ref="X48:AA48"/>
    <mergeCell ref="AB48:AD48"/>
    <mergeCell ref="AE48:AF48"/>
    <mergeCell ref="AG48:AI48"/>
    <mergeCell ref="AJ48:AL48"/>
    <mergeCell ref="AM48:AN48"/>
    <mergeCell ref="I15:K15"/>
    <mergeCell ref="L15:AF15"/>
    <mergeCell ref="D16:AN20"/>
    <mergeCell ref="D23:AN23"/>
    <mergeCell ref="U28:AM28"/>
    <mergeCell ref="B37:AN37"/>
    <mergeCell ref="I49:K49"/>
    <mergeCell ref="L49:AF49"/>
    <mergeCell ref="D50:AN51"/>
    <mergeCell ref="C56:AN56"/>
    <mergeCell ref="B60:AN60"/>
    <mergeCell ref="B62:E62"/>
    <mergeCell ref="F62:J62"/>
    <mergeCell ref="K62:O62"/>
    <mergeCell ref="P62:AN62"/>
    <mergeCell ref="B67:E70"/>
    <mergeCell ref="F67:J67"/>
    <mergeCell ref="K67:O67"/>
    <mergeCell ref="P67:AN67"/>
    <mergeCell ref="F68:J68"/>
    <mergeCell ref="K68:O68"/>
    <mergeCell ref="P68:AN68"/>
    <mergeCell ref="B63:E66"/>
    <mergeCell ref="F63:J63"/>
    <mergeCell ref="K63:O63"/>
    <mergeCell ref="P63:AN63"/>
    <mergeCell ref="F64:J64"/>
    <mergeCell ref="K64:O64"/>
    <mergeCell ref="P64:AN64"/>
    <mergeCell ref="F65:J65"/>
    <mergeCell ref="K65:O65"/>
    <mergeCell ref="P65:AN65"/>
    <mergeCell ref="F69:J69"/>
    <mergeCell ref="K69:O69"/>
    <mergeCell ref="P69:AN69"/>
    <mergeCell ref="F70:J70"/>
    <mergeCell ref="K70:O70"/>
    <mergeCell ref="P70:AN70"/>
    <mergeCell ref="F66:J66"/>
    <mergeCell ref="B75:E78"/>
    <mergeCell ref="F75:J75"/>
    <mergeCell ref="K75:O75"/>
    <mergeCell ref="P75:AN75"/>
    <mergeCell ref="F76:J76"/>
    <mergeCell ref="K76:O76"/>
    <mergeCell ref="P76:AN76"/>
    <mergeCell ref="B71:E74"/>
    <mergeCell ref="F71:J71"/>
    <mergeCell ref="K71:O71"/>
    <mergeCell ref="P71:AN71"/>
    <mergeCell ref="F72:J72"/>
    <mergeCell ref="K72:O72"/>
    <mergeCell ref="P72:AN72"/>
    <mergeCell ref="F73:J73"/>
    <mergeCell ref="K73:O73"/>
    <mergeCell ref="P73:AN73"/>
    <mergeCell ref="F77:J77"/>
    <mergeCell ref="K77:O77"/>
    <mergeCell ref="P77:AN77"/>
    <mergeCell ref="F78:J78"/>
    <mergeCell ref="K78:O78"/>
    <mergeCell ref="P78:AN78"/>
    <mergeCell ref="K66:O66"/>
    <mergeCell ref="P66:AN66"/>
    <mergeCell ref="F74:J74"/>
    <mergeCell ref="K74:O74"/>
    <mergeCell ref="P74:AN74"/>
    <mergeCell ref="F91:J91"/>
    <mergeCell ref="K91:O91"/>
    <mergeCell ref="P91:AN91"/>
    <mergeCell ref="F87:J87"/>
    <mergeCell ref="F85:J85"/>
    <mergeCell ref="K85:O85"/>
    <mergeCell ref="P85:AN85"/>
    <mergeCell ref="F86:J86"/>
    <mergeCell ref="K86:O86"/>
    <mergeCell ref="P86:AN86"/>
    <mergeCell ref="F90:J90"/>
    <mergeCell ref="K90:O90"/>
    <mergeCell ref="P90:AN90"/>
    <mergeCell ref="K87:O87"/>
    <mergeCell ref="P87:AN87"/>
    <mergeCell ref="B79:E79"/>
    <mergeCell ref="F79:J79"/>
    <mergeCell ref="K79:O79"/>
    <mergeCell ref="P79:AN79"/>
    <mergeCell ref="B83:E83"/>
    <mergeCell ref="F83:J83"/>
    <mergeCell ref="K83:O83"/>
    <mergeCell ref="P83:AN83"/>
    <mergeCell ref="P84:AN84"/>
    <mergeCell ref="C114:T114"/>
    <mergeCell ref="U114:AN114"/>
    <mergeCell ref="U115:AN115"/>
    <mergeCell ref="U116:AN116"/>
    <mergeCell ref="C117:T117"/>
    <mergeCell ref="U117:AN117"/>
    <mergeCell ref="B92:E92"/>
    <mergeCell ref="F92:J92"/>
    <mergeCell ref="K92:O92"/>
    <mergeCell ref="P92:AN92"/>
    <mergeCell ref="C113:T113"/>
    <mergeCell ref="U113:AN113"/>
    <mergeCell ref="B88:E91"/>
    <mergeCell ref="F88:J88"/>
    <mergeCell ref="K88:O88"/>
    <mergeCell ref="P88:AN88"/>
    <mergeCell ref="F89:J89"/>
    <mergeCell ref="K89:O89"/>
    <mergeCell ref="P89:AN89"/>
    <mergeCell ref="B84:E87"/>
    <mergeCell ref="F84:J84"/>
    <mergeCell ref="K84:O84"/>
    <mergeCell ref="C123:T123"/>
    <mergeCell ref="U123:AN123"/>
    <mergeCell ref="C124:T124"/>
    <mergeCell ref="U124:AN124"/>
    <mergeCell ref="C126:T126"/>
    <mergeCell ref="U126:AN126"/>
    <mergeCell ref="C118:AN118"/>
    <mergeCell ref="C119:T119"/>
    <mergeCell ref="U119:AN119"/>
    <mergeCell ref="U120:AN120"/>
    <mergeCell ref="U121:AN121"/>
    <mergeCell ref="U122:AN122"/>
    <mergeCell ref="C138:T138"/>
    <mergeCell ref="U138:AN138"/>
    <mergeCell ref="C133:T133"/>
    <mergeCell ref="U133:AN133"/>
    <mergeCell ref="C134:T134"/>
    <mergeCell ref="U134:AN134"/>
    <mergeCell ref="U136:AN136"/>
    <mergeCell ref="U137:AN137"/>
    <mergeCell ref="C128:AN128"/>
    <mergeCell ref="C129:T129"/>
    <mergeCell ref="U129:AN129"/>
    <mergeCell ref="U130:AN130"/>
    <mergeCell ref="U131:AN131"/>
    <mergeCell ref="U132:AN132"/>
  </mergeCells>
  <phoneticPr fontId="3"/>
  <dataValidations count="3">
    <dataValidation type="list" allowBlank="1" showInputMessage="1" showErrorMessage="1" sqref="I49:K49" xr:uid="{00000000-0002-0000-0900-000000000000}">
      <formula1>"①,②"</formula1>
    </dataValidation>
    <dataValidation type="list" allowBlank="1" showInputMessage="1" showErrorMessage="1" sqref="I15:K15" xr:uid="{00000000-0002-0000-0900-000001000000}">
      <formula1>"①,②,③,④"</formula1>
    </dataValidation>
    <dataValidation imeMode="halfAlpha" allowBlank="1" showInputMessage="1" showErrorMessage="1" sqref="T38:W38 X26:AC26 P26:S26 AH26:AK26 AN35 T47:W48 X47:Y47 X39:AC43 P39:S43 AH39:AK43 AN44:AN45 K44:O45 AE47:AI47 K47:O48 AN47 T53 AJ53 X54:AC54 P54:S54 AH54:AK54 T44:Y44 AE44:AI44 T55:X55 AH45:AI45 T45:X45 AN55 K55:O55 AH55:AI55 P24:S24 AD35:AI36 T35:Y36 X24:AC24 AH24:AJ24 K35:O36 K38:O38" xr:uid="{00000000-0002-0000-0900-000002000000}"/>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2" manualBreakCount="2">
    <brk id="57" max="40" man="1"/>
    <brk id="10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8</xdr:col>
                    <xdr:colOff>152400</xdr:colOff>
                    <xdr:row>9</xdr:row>
                    <xdr:rowOff>259080</xdr:rowOff>
                  </from>
                  <to>
                    <xdr:col>10</xdr:col>
                    <xdr:colOff>0</xdr:colOff>
                    <xdr:row>11</xdr:row>
                    <xdr:rowOff>30480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8</xdr:col>
                    <xdr:colOff>152400</xdr:colOff>
                    <xdr:row>10</xdr:row>
                    <xdr:rowOff>220980</xdr:rowOff>
                  </from>
                  <to>
                    <xdr:col>10</xdr:col>
                    <xdr:colOff>0</xdr:colOff>
                    <xdr:row>12</xdr:row>
                    <xdr:rowOff>22860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144780</xdr:colOff>
                    <xdr:row>21</xdr:row>
                    <xdr:rowOff>228600</xdr:rowOff>
                  </from>
                  <to>
                    <xdr:col>3</xdr:col>
                    <xdr:colOff>0</xdr:colOff>
                    <xdr:row>23</xdr:row>
                    <xdr:rowOff>7620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144780</xdr:colOff>
                    <xdr:row>24</xdr:row>
                    <xdr:rowOff>0</xdr:rowOff>
                  </from>
                  <to>
                    <xdr:col>3</xdr:col>
                    <xdr:colOff>0</xdr:colOff>
                    <xdr:row>25</xdr:row>
                    <xdr:rowOff>7620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144780</xdr:colOff>
                    <xdr:row>25</xdr:row>
                    <xdr:rowOff>0</xdr:rowOff>
                  </from>
                  <to>
                    <xdr:col>3</xdr:col>
                    <xdr:colOff>0</xdr:colOff>
                    <xdr:row>26</xdr:row>
                    <xdr:rowOff>7620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1</xdr:col>
                    <xdr:colOff>144780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1</xdr:col>
                    <xdr:colOff>152400</xdr:colOff>
                    <xdr:row>35</xdr:row>
                    <xdr:rowOff>0</xdr:rowOff>
                  </from>
                  <to>
                    <xdr:col>3</xdr:col>
                    <xdr:colOff>7620</xdr:colOff>
                    <xdr:row>36</xdr:row>
                    <xdr:rowOff>7620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152400</xdr:colOff>
                    <xdr:row>53</xdr:row>
                    <xdr:rowOff>0</xdr:rowOff>
                  </from>
                  <to>
                    <xdr:col>3</xdr:col>
                    <xdr:colOff>7620</xdr:colOff>
                    <xdr:row>54</xdr:row>
                    <xdr:rowOff>7620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152400</xdr:colOff>
                    <xdr:row>38</xdr:row>
                    <xdr:rowOff>7620</xdr:rowOff>
                  </from>
                  <to>
                    <xdr:col>3</xdr:col>
                    <xdr:colOff>0</xdr:colOff>
                    <xdr:row>39</xdr:row>
                    <xdr:rowOff>7620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152400</xdr:colOff>
                    <xdr:row>38</xdr:row>
                    <xdr:rowOff>220980</xdr:rowOff>
                  </from>
                  <to>
                    <xdr:col>3</xdr:col>
                    <xdr:colOff>0</xdr:colOff>
                    <xdr:row>39</xdr:row>
                    <xdr:rowOff>228600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152400</xdr:colOff>
                    <xdr:row>23</xdr:row>
                    <xdr:rowOff>0</xdr:rowOff>
                  </from>
                  <to>
                    <xdr:col>3</xdr:col>
                    <xdr:colOff>7620</xdr:colOff>
                    <xdr:row>24</xdr:row>
                    <xdr:rowOff>22860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160020</xdr:colOff>
                    <xdr:row>28</xdr:row>
                    <xdr:rowOff>0</xdr:rowOff>
                  </from>
                  <to>
                    <xdr:col>3</xdr:col>
                    <xdr:colOff>22860</xdr:colOff>
                    <xdr:row>29</xdr:row>
                    <xdr:rowOff>7620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160020</xdr:colOff>
                    <xdr:row>29</xdr:row>
                    <xdr:rowOff>0</xdr:rowOff>
                  </from>
                  <to>
                    <xdr:col>3</xdr:col>
                    <xdr:colOff>22860</xdr:colOff>
                    <xdr:row>30</xdr:row>
                    <xdr:rowOff>7620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1</xdr:col>
                    <xdr:colOff>160020</xdr:colOff>
                    <xdr:row>30</xdr:row>
                    <xdr:rowOff>0</xdr:rowOff>
                  </from>
                  <to>
                    <xdr:col>3</xdr:col>
                    <xdr:colOff>22860</xdr:colOff>
                    <xdr:row>31</xdr:row>
                    <xdr:rowOff>7620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1</xdr:col>
                    <xdr:colOff>160020</xdr:colOff>
                    <xdr:row>31</xdr:row>
                    <xdr:rowOff>0</xdr:rowOff>
                  </from>
                  <to>
                    <xdr:col>3</xdr:col>
                    <xdr:colOff>22860</xdr:colOff>
                    <xdr:row>32</xdr:row>
                    <xdr:rowOff>7620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1</xdr:col>
                    <xdr:colOff>160020</xdr:colOff>
                    <xdr:row>32</xdr:row>
                    <xdr:rowOff>0</xdr:rowOff>
                  </from>
                  <to>
                    <xdr:col>3</xdr:col>
                    <xdr:colOff>22860</xdr:colOff>
                    <xdr:row>33</xdr:row>
                    <xdr:rowOff>7620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1</xdr:col>
                    <xdr:colOff>160020</xdr:colOff>
                    <xdr:row>33</xdr:row>
                    <xdr:rowOff>0</xdr:rowOff>
                  </from>
                  <to>
                    <xdr:col>3</xdr:col>
                    <xdr:colOff>22860</xdr:colOff>
                    <xdr:row>34</xdr:row>
                    <xdr:rowOff>7620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1</xdr:col>
                    <xdr:colOff>160020</xdr:colOff>
                    <xdr:row>40</xdr:row>
                    <xdr:rowOff>236220</xdr:rowOff>
                  </from>
                  <to>
                    <xdr:col>3</xdr:col>
                    <xdr:colOff>0</xdr:colOff>
                    <xdr:row>42</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152400</xdr:colOff>
                    <xdr:row>40</xdr:row>
                    <xdr:rowOff>0</xdr:rowOff>
                  </from>
                  <to>
                    <xdr:col>3</xdr:col>
                    <xdr:colOff>0</xdr:colOff>
                    <xdr:row>41</xdr:row>
                    <xdr:rowOff>7620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152400</xdr:colOff>
                    <xdr:row>42</xdr:row>
                    <xdr:rowOff>0</xdr:rowOff>
                  </from>
                  <to>
                    <xdr:col>3</xdr:col>
                    <xdr:colOff>0</xdr:colOff>
                    <xdr:row>43</xdr:row>
                    <xdr:rowOff>7620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160020</xdr:colOff>
                    <xdr:row>42</xdr:row>
                    <xdr:rowOff>228600</xdr:rowOff>
                  </from>
                  <to>
                    <xdr:col>3</xdr:col>
                    <xdr:colOff>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基準単価!$D$7:$D$35</xm:f>
          </x14:formula1>
          <xm:sqref>M6:AN6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FFF00"/>
    <pageSetUpPr fitToPage="1"/>
  </sheetPr>
  <dimension ref="A1:G35"/>
  <sheetViews>
    <sheetView view="pageBreakPreview" topLeftCell="C13" zoomScale="115" zoomScaleNormal="85" zoomScaleSheetLayoutView="115" workbookViewId="0">
      <selection activeCell="C28" sqref="A28:XFD28"/>
    </sheetView>
  </sheetViews>
  <sheetFormatPr defaultColWidth="9" defaultRowHeight="14.4" x14ac:dyDescent="0.2"/>
  <cols>
    <col min="1" max="1" width="5.44140625" style="56" customWidth="1"/>
    <col min="2" max="2" width="13.88671875" style="56" bestFit="1" customWidth="1"/>
    <col min="3" max="3" width="3.44140625" style="57" bestFit="1" customWidth="1"/>
    <col min="4" max="4" width="33.6640625" style="58" bestFit="1" customWidth="1"/>
    <col min="5" max="5" width="42.44140625" style="232" customWidth="1"/>
    <col min="6" max="6" width="28.6640625" style="232" customWidth="1"/>
    <col min="7" max="7" width="37.88671875" style="232" customWidth="1"/>
    <col min="8" max="16384" width="9" style="56"/>
  </cols>
  <sheetData>
    <row r="1" spans="1:7" x14ac:dyDescent="0.2">
      <c r="A1" s="56" t="s">
        <v>95</v>
      </c>
    </row>
    <row r="3" spans="1:7" s="71" customFormat="1" x14ac:dyDescent="0.2">
      <c r="A3" s="72" t="s">
        <v>96</v>
      </c>
      <c r="B3" s="73"/>
      <c r="C3" s="74"/>
      <c r="D3" s="59"/>
      <c r="E3" s="233"/>
      <c r="F3" s="233"/>
      <c r="G3" s="234"/>
    </row>
    <row r="4" spans="1:7" s="71" customFormat="1" ht="24" x14ac:dyDescent="0.2">
      <c r="A4" s="70"/>
      <c r="B4" s="512" t="s">
        <v>97</v>
      </c>
      <c r="C4" s="513"/>
      <c r="D4" s="514"/>
      <c r="E4" s="314" t="s">
        <v>135</v>
      </c>
      <c r="F4" s="521"/>
      <c r="G4" s="235" t="s">
        <v>134</v>
      </c>
    </row>
    <row r="5" spans="1:7" s="71" customFormat="1" ht="100.5" customHeight="1" x14ac:dyDescent="0.2">
      <c r="A5" s="70"/>
      <c r="B5" s="515"/>
      <c r="C5" s="516"/>
      <c r="D5" s="517"/>
      <c r="E5" s="240" t="s">
        <v>224</v>
      </c>
      <c r="F5" s="241" t="s">
        <v>225</v>
      </c>
      <c r="G5" s="242" t="s">
        <v>226</v>
      </c>
    </row>
    <row r="6" spans="1:7" s="71" customFormat="1" ht="13.2" x14ac:dyDescent="0.2">
      <c r="A6" s="70"/>
      <c r="B6" s="518" t="s">
        <v>98</v>
      </c>
      <c r="C6" s="519"/>
      <c r="D6" s="520"/>
      <c r="E6" s="522" t="s">
        <v>227</v>
      </c>
      <c r="F6" s="522"/>
      <c r="G6" s="522"/>
    </row>
    <row r="7" spans="1:7" ht="13.2" x14ac:dyDescent="0.2">
      <c r="A7" s="60"/>
      <c r="B7" s="509" t="s">
        <v>99</v>
      </c>
      <c r="C7" s="62">
        <v>1</v>
      </c>
      <c r="D7" s="63" t="s">
        <v>100</v>
      </c>
      <c r="E7" s="236">
        <v>1978</v>
      </c>
      <c r="F7" s="237">
        <v>1978</v>
      </c>
      <c r="G7" s="236">
        <v>989</v>
      </c>
    </row>
    <row r="8" spans="1:7" ht="13.2" x14ac:dyDescent="0.2">
      <c r="A8" s="60"/>
      <c r="B8" s="510"/>
      <c r="C8" s="61">
        <v>2</v>
      </c>
      <c r="D8" s="64" t="s">
        <v>101</v>
      </c>
      <c r="E8" s="236">
        <v>631</v>
      </c>
      <c r="F8" s="237">
        <v>631</v>
      </c>
      <c r="G8" s="236">
        <v>316</v>
      </c>
    </row>
    <row r="9" spans="1:7" ht="13.2" x14ac:dyDescent="0.2">
      <c r="A9" s="60"/>
      <c r="B9" s="510"/>
      <c r="C9" s="62">
        <v>3</v>
      </c>
      <c r="D9" s="65" t="s">
        <v>102</v>
      </c>
      <c r="E9" s="236">
        <v>288</v>
      </c>
      <c r="F9" s="237">
        <v>288</v>
      </c>
      <c r="G9" s="236">
        <v>144</v>
      </c>
    </row>
    <row r="10" spans="1:7" ht="13.2" x14ac:dyDescent="0.2">
      <c r="A10" s="60"/>
      <c r="B10" s="510"/>
      <c r="C10" s="61">
        <v>4</v>
      </c>
      <c r="D10" s="65" t="s">
        <v>103</v>
      </c>
      <c r="E10" s="236">
        <v>228</v>
      </c>
      <c r="F10" s="237">
        <v>228</v>
      </c>
      <c r="G10" s="236">
        <v>114</v>
      </c>
    </row>
    <row r="11" spans="1:7" ht="13.2" x14ac:dyDescent="0.2">
      <c r="A11" s="60"/>
      <c r="B11" s="510"/>
      <c r="C11" s="62">
        <v>5</v>
      </c>
      <c r="D11" s="65" t="s">
        <v>104</v>
      </c>
      <c r="E11" s="236">
        <v>221</v>
      </c>
      <c r="F11" s="237">
        <v>221</v>
      </c>
      <c r="G11" s="236">
        <v>110</v>
      </c>
    </row>
    <row r="12" spans="1:7" ht="13.2" x14ac:dyDescent="0.2">
      <c r="A12" s="60"/>
      <c r="B12" s="510"/>
      <c r="C12" s="61">
        <v>6</v>
      </c>
      <c r="D12" s="65" t="s">
        <v>105</v>
      </c>
      <c r="E12" s="236">
        <v>279</v>
      </c>
      <c r="F12" s="237">
        <v>279</v>
      </c>
      <c r="G12" s="236">
        <v>140</v>
      </c>
    </row>
    <row r="13" spans="1:7" ht="13.2" x14ac:dyDescent="0.2">
      <c r="A13" s="60"/>
      <c r="B13" s="510"/>
      <c r="C13" s="62">
        <v>7</v>
      </c>
      <c r="D13" s="65" t="s">
        <v>106</v>
      </c>
      <c r="E13" s="236">
        <v>294</v>
      </c>
      <c r="F13" s="237">
        <v>294</v>
      </c>
      <c r="G13" s="236">
        <v>147</v>
      </c>
    </row>
    <row r="14" spans="1:7" ht="13.2" x14ac:dyDescent="0.2">
      <c r="A14" s="60"/>
      <c r="B14" s="510"/>
      <c r="C14" s="61">
        <v>8</v>
      </c>
      <c r="D14" s="64" t="s">
        <v>107</v>
      </c>
      <c r="E14" s="236">
        <v>271</v>
      </c>
      <c r="F14" s="237">
        <v>271</v>
      </c>
      <c r="G14" s="236">
        <v>136</v>
      </c>
    </row>
    <row r="15" spans="1:7" ht="13.2" x14ac:dyDescent="0.2">
      <c r="A15" s="60"/>
      <c r="B15" s="510"/>
      <c r="C15" s="62">
        <v>9</v>
      </c>
      <c r="D15" s="64" t="s">
        <v>108</v>
      </c>
      <c r="E15" s="236">
        <v>172</v>
      </c>
      <c r="F15" s="237">
        <v>172</v>
      </c>
      <c r="G15" s="236">
        <v>86</v>
      </c>
    </row>
    <row r="16" spans="1:7" ht="13.2" x14ac:dyDescent="0.2">
      <c r="A16" s="60"/>
      <c r="B16" s="511"/>
      <c r="C16" s="61">
        <v>10</v>
      </c>
      <c r="D16" s="64" t="s">
        <v>109</v>
      </c>
      <c r="E16" s="236">
        <v>257</v>
      </c>
      <c r="F16" s="237">
        <v>257</v>
      </c>
      <c r="G16" s="236">
        <v>128</v>
      </c>
    </row>
    <row r="17" spans="1:7" ht="13.2" x14ac:dyDescent="0.2">
      <c r="A17" s="60"/>
      <c r="B17" s="66" t="s">
        <v>110</v>
      </c>
      <c r="C17" s="62">
        <v>11</v>
      </c>
      <c r="D17" s="64" t="s">
        <v>110</v>
      </c>
      <c r="E17" s="236">
        <v>146</v>
      </c>
      <c r="F17" s="238" t="s">
        <v>120</v>
      </c>
      <c r="G17" s="236">
        <v>73</v>
      </c>
    </row>
    <row r="18" spans="1:7" ht="13.2" x14ac:dyDescent="0.2">
      <c r="A18" s="60"/>
      <c r="B18" s="509" t="s">
        <v>111</v>
      </c>
      <c r="C18" s="61">
        <v>12</v>
      </c>
      <c r="D18" s="65" t="s">
        <v>112</v>
      </c>
      <c r="E18" s="239">
        <v>1013</v>
      </c>
      <c r="F18" s="238" t="s">
        <v>120</v>
      </c>
      <c r="G18" s="239">
        <v>506</v>
      </c>
    </row>
    <row r="19" spans="1:7" ht="13.2" x14ac:dyDescent="0.2">
      <c r="A19" s="60"/>
      <c r="B19" s="510"/>
      <c r="C19" s="62">
        <v>13</v>
      </c>
      <c r="D19" s="67" t="s">
        <v>113</v>
      </c>
      <c r="E19" s="236">
        <v>335</v>
      </c>
      <c r="F19" s="238" t="s">
        <v>120</v>
      </c>
      <c r="G19" s="236">
        <v>167</v>
      </c>
    </row>
    <row r="20" spans="1:7" ht="13.2" x14ac:dyDescent="0.2">
      <c r="A20" s="60"/>
      <c r="B20" s="510"/>
      <c r="C20" s="61">
        <v>14</v>
      </c>
      <c r="D20" s="65" t="s">
        <v>114</v>
      </c>
      <c r="E20" s="236">
        <v>259</v>
      </c>
      <c r="F20" s="238" t="s">
        <v>120</v>
      </c>
      <c r="G20" s="236">
        <v>129</v>
      </c>
    </row>
    <row r="21" spans="1:7" ht="13.2" x14ac:dyDescent="0.2">
      <c r="A21" s="60"/>
      <c r="B21" s="510"/>
      <c r="C21" s="62">
        <v>15</v>
      </c>
      <c r="D21" s="65" t="s">
        <v>115</v>
      </c>
      <c r="E21" s="236">
        <v>150</v>
      </c>
      <c r="F21" s="238" t="s">
        <v>120</v>
      </c>
      <c r="G21" s="236">
        <v>75</v>
      </c>
    </row>
    <row r="22" spans="1:7" ht="13.2" x14ac:dyDescent="0.2">
      <c r="A22" s="60"/>
      <c r="B22" s="510"/>
      <c r="C22" s="61">
        <v>16</v>
      </c>
      <c r="D22" s="68" t="s">
        <v>116</v>
      </c>
      <c r="E22" s="239">
        <v>985</v>
      </c>
      <c r="F22" s="238" t="s">
        <v>120</v>
      </c>
      <c r="G22" s="239">
        <v>493</v>
      </c>
    </row>
    <row r="23" spans="1:7" ht="13.2" x14ac:dyDescent="0.2">
      <c r="A23" s="60"/>
      <c r="B23" s="511"/>
      <c r="C23" s="62">
        <v>17</v>
      </c>
      <c r="D23" s="68" t="s">
        <v>117</v>
      </c>
      <c r="E23" s="239">
        <v>529</v>
      </c>
      <c r="F23" s="238" t="s">
        <v>120</v>
      </c>
      <c r="G23" s="239">
        <v>264</v>
      </c>
    </row>
    <row r="24" spans="1:7" ht="13.2" x14ac:dyDescent="0.2">
      <c r="A24" s="60"/>
      <c r="B24" s="509" t="s">
        <v>118</v>
      </c>
      <c r="C24" s="61">
        <v>18</v>
      </c>
      <c r="D24" s="67" t="s">
        <v>119</v>
      </c>
      <c r="E24" s="236">
        <v>107</v>
      </c>
      <c r="F24" s="238" t="s">
        <v>120</v>
      </c>
      <c r="G24" s="236">
        <v>41</v>
      </c>
    </row>
    <row r="25" spans="1:7" ht="13.2" x14ac:dyDescent="0.2">
      <c r="A25" s="60"/>
      <c r="B25" s="510"/>
      <c r="C25" s="62">
        <v>19</v>
      </c>
      <c r="D25" s="67" t="s">
        <v>121</v>
      </c>
      <c r="E25" s="236">
        <v>175</v>
      </c>
      <c r="F25" s="238" t="s">
        <v>122</v>
      </c>
      <c r="G25" s="236">
        <v>67</v>
      </c>
    </row>
    <row r="26" spans="1:7" ht="13.2" x14ac:dyDescent="0.2">
      <c r="A26" s="60"/>
      <c r="B26" s="510"/>
      <c r="C26" s="61">
        <v>20</v>
      </c>
      <c r="D26" s="64" t="s">
        <v>123</v>
      </c>
      <c r="E26" s="236">
        <v>60</v>
      </c>
      <c r="F26" s="238" t="s">
        <v>124</v>
      </c>
      <c r="G26" s="236">
        <v>23</v>
      </c>
    </row>
    <row r="27" spans="1:7" ht="13.2" x14ac:dyDescent="0.2">
      <c r="A27" s="60"/>
      <c r="B27" s="510"/>
      <c r="C27" s="62">
        <v>21</v>
      </c>
      <c r="D27" s="67" t="s">
        <v>125</v>
      </c>
      <c r="E27" s="236">
        <v>106</v>
      </c>
      <c r="F27" s="238" t="s">
        <v>126</v>
      </c>
      <c r="G27" s="236">
        <v>41</v>
      </c>
    </row>
    <row r="28" spans="1:7" ht="13.2" x14ac:dyDescent="0.2">
      <c r="A28" s="60"/>
      <c r="B28" s="510"/>
      <c r="C28" s="61">
        <v>22</v>
      </c>
      <c r="D28" s="67" t="s">
        <v>222</v>
      </c>
      <c r="E28" s="236">
        <v>35</v>
      </c>
      <c r="F28" s="238" t="s">
        <v>120</v>
      </c>
      <c r="G28" s="236">
        <v>17</v>
      </c>
    </row>
    <row r="29" spans="1:7" ht="13.2" x14ac:dyDescent="0.2">
      <c r="A29" s="60"/>
      <c r="B29" s="510"/>
      <c r="C29" s="62">
        <v>23</v>
      </c>
      <c r="D29" s="67" t="s">
        <v>223</v>
      </c>
      <c r="E29" s="236">
        <v>19</v>
      </c>
      <c r="F29" s="238" t="s">
        <v>120</v>
      </c>
      <c r="G29" s="236">
        <v>9</v>
      </c>
    </row>
    <row r="30" spans="1:7" ht="13.2" x14ac:dyDescent="0.2">
      <c r="A30" s="60"/>
      <c r="B30" s="510"/>
      <c r="C30" s="61">
        <v>24</v>
      </c>
      <c r="D30" s="64" t="s">
        <v>127</v>
      </c>
      <c r="E30" s="236">
        <v>30</v>
      </c>
      <c r="F30" s="238" t="s">
        <v>120</v>
      </c>
      <c r="G30" s="236">
        <v>11</v>
      </c>
    </row>
    <row r="31" spans="1:7" ht="13.2" x14ac:dyDescent="0.2">
      <c r="A31" s="60"/>
      <c r="B31" s="511"/>
      <c r="C31" s="62">
        <v>25</v>
      </c>
      <c r="D31" s="64" t="s">
        <v>128</v>
      </c>
      <c r="E31" s="236">
        <v>35</v>
      </c>
      <c r="F31" s="238" t="s">
        <v>124</v>
      </c>
      <c r="G31" s="236">
        <v>13</v>
      </c>
    </row>
    <row r="32" spans="1:7" ht="13.2" x14ac:dyDescent="0.2">
      <c r="A32" s="60"/>
      <c r="B32" s="509" t="s">
        <v>129</v>
      </c>
      <c r="C32" s="61">
        <v>26</v>
      </c>
      <c r="D32" s="67" t="s">
        <v>130</v>
      </c>
      <c r="E32" s="236">
        <v>50</v>
      </c>
      <c r="F32" s="238" t="s">
        <v>122</v>
      </c>
      <c r="G32" s="236">
        <v>25</v>
      </c>
    </row>
    <row r="33" spans="1:7" ht="13.2" x14ac:dyDescent="0.2">
      <c r="A33" s="60"/>
      <c r="B33" s="510"/>
      <c r="C33" s="62">
        <v>27</v>
      </c>
      <c r="D33" s="64" t="s">
        <v>131</v>
      </c>
      <c r="E33" s="236">
        <v>36</v>
      </c>
      <c r="F33" s="238" t="s">
        <v>124</v>
      </c>
      <c r="G33" s="236">
        <v>18</v>
      </c>
    </row>
    <row r="34" spans="1:7" ht="13.2" x14ac:dyDescent="0.2">
      <c r="A34" s="60"/>
      <c r="B34" s="510"/>
      <c r="C34" s="61">
        <v>28</v>
      </c>
      <c r="D34" s="64" t="s">
        <v>132</v>
      </c>
      <c r="E34" s="236">
        <v>38</v>
      </c>
      <c r="F34" s="238" t="s">
        <v>124</v>
      </c>
      <c r="G34" s="236">
        <v>19</v>
      </c>
    </row>
    <row r="35" spans="1:7" ht="13.2" x14ac:dyDescent="0.2">
      <c r="A35" s="69"/>
      <c r="B35" s="511"/>
      <c r="C35" s="62">
        <v>29</v>
      </c>
      <c r="D35" s="64" t="s">
        <v>133</v>
      </c>
      <c r="E35" s="236">
        <v>37</v>
      </c>
      <c r="F35" s="238" t="s">
        <v>122</v>
      </c>
      <c r="G35" s="236">
        <v>18</v>
      </c>
    </row>
  </sheetData>
  <mergeCells count="8">
    <mergeCell ref="B24:B31"/>
    <mergeCell ref="B32:B35"/>
    <mergeCell ref="B4:D5"/>
    <mergeCell ref="B6:D6"/>
    <mergeCell ref="E4:F4"/>
    <mergeCell ref="B7:B16"/>
    <mergeCell ref="B18:B23"/>
    <mergeCell ref="E6:G6"/>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O44"/>
  <sheetViews>
    <sheetView showGridLines="0" tabSelected="1" view="pageBreakPreview" topLeftCell="B1" zoomScale="120" zoomScaleNormal="120" zoomScaleSheetLayoutView="120" workbookViewId="0">
      <selection activeCell="B5" sqref="B5:AN5"/>
    </sheetView>
  </sheetViews>
  <sheetFormatPr defaultColWidth="2.21875" defaultRowHeight="12" x14ac:dyDescent="0.2"/>
  <cols>
    <col min="1" max="1" width="2.21875" style="1"/>
    <col min="2" max="2" width="2.6640625" style="1" customWidth="1"/>
    <col min="3" max="22" width="2.21875" style="1"/>
    <col min="23" max="23" width="4.88671875" style="1" customWidth="1"/>
    <col min="24" max="16384" width="2.21875" style="1"/>
  </cols>
  <sheetData>
    <row r="1" spans="2:41" ht="16.2" x14ac:dyDescent="0.2">
      <c r="B1" s="333" t="s">
        <v>311</v>
      </c>
      <c r="C1" s="333"/>
      <c r="D1" s="333"/>
    </row>
    <row r="2" spans="2:41" x14ac:dyDescent="0.2">
      <c r="B2" s="2"/>
      <c r="C2" s="2"/>
      <c r="D2" s="2"/>
    </row>
    <row r="3" spans="2:41" ht="13.5" customHeight="1" x14ac:dyDescent="0.2">
      <c r="B3" s="23" t="s">
        <v>16</v>
      </c>
      <c r="D3" s="2"/>
      <c r="E3" s="2"/>
    </row>
    <row r="4" spans="2:41" ht="18" customHeight="1" x14ac:dyDescent="0.2">
      <c r="B4" s="23"/>
      <c r="D4" s="2"/>
      <c r="E4" s="2"/>
    </row>
    <row r="5" spans="2:41" ht="28.8" customHeight="1" x14ac:dyDescent="0.2">
      <c r="B5" s="523" t="s">
        <v>321</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
    </row>
    <row r="6" spans="2:41" ht="18" customHeight="1" x14ac:dyDescent="0.2">
      <c r="B6" s="294" t="s">
        <v>310</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
    </row>
    <row r="7" spans="2:41" ht="18"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2:41" ht="18" customHeight="1" x14ac:dyDescent="0.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2:41" ht="18" customHeight="1" x14ac:dyDescent="0.2">
      <c r="B9" s="3" t="s">
        <v>24</v>
      </c>
      <c r="C9" s="4"/>
      <c r="D9" s="4"/>
      <c r="E9" s="4"/>
      <c r="F9" s="4"/>
      <c r="G9" s="4"/>
      <c r="H9" s="21"/>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5"/>
    </row>
    <row r="10" spans="2:41" ht="22.5" customHeight="1" x14ac:dyDescent="0.2">
      <c r="B10" s="320" t="s">
        <v>10</v>
      </c>
      <c r="C10" s="321"/>
      <c r="D10" s="321"/>
      <c r="E10" s="321"/>
      <c r="F10" s="321"/>
      <c r="G10" s="321"/>
      <c r="H10" s="321"/>
      <c r="I10" s="321"/>
      <c r="J10" s="321"/>
      <c r="K10" s="321"/>
      <c r="L10" s="321"/>
      <c r="M10" s="321"/>
      <c r="N10" s="321"/>
      <c r="O10" s="321"/>
      <c r="P10" s="321"/>
      <c r="Q10" s="321"/>
      <c r="R10" s="321"/>
      <c r="S10" s="321"/>
      <c r="T10" s="322"/>
      <c r="U10" s="300" t="s">
        <v>196</v>
      </c>
      <c r="V10" s="301"/>
      <c r="W10" s="301"/>
      <c r="X10" s="301"/>
      <c r="Y10" s="301"/>
      <c r="Z10" s="301"/>
      <c r="AA10" s="301"/>
      <c r="AB10" s="301"/>
      <c r="AC10" s="301"/>
      <c r="AD10" s="302"/>
      <c r="AE10" s="300" t="s">
        <v>197</v>
      </c>
      <c r="AF10" s="301"/>
      <c r="AG10" s="301"/>
      <c r="AH10" s="301"/>
      <c r="AI10" s="301"/>
      <c r="AJ10" s="301"/>
      <c r="AK10" s="301"/>
      <c r="AL10" s="301"/>
      <c r="AM10" s="301"/>
      <c r="AN10" s="302"/>
      <c r="AO10" s="215"/>
    </row>
    <row r="11" spans="2:41" ht="12.75" customHeight="1" x14ac:dyDescent="0.2">
      <c r="B11" s="323"/>
      <c r="C11" s="324"/>
      <c r="D11" s="324"/>
      <c r="E11" s="324"/>
      <c r="F11" s="324"/>
      <c r="G11" s="324"/>
      <c r="H11" s="324"/>
      <c r="I11" s="324"/>
      <c r="J11" s="324"/>
      <c r="K11" s="324"/>
      <c r="L11" s="324"/>
      <c r="M11" s="324"/>
      <c r="N11" s="324"/>
      <c r="O11" s="324"/>
      <c r="P11" s="324"/>
      <c r="Q11" s="324"/>
      <c r="R11" s="324"/>
      <c r="S11" s="324"/>
      <c r="T11" s="325"/>
      <c r="U11" s="297" t="s">
        <v>29</v>
      </c>
      <c r="V11" s="298"/>
      <c r="W11" s="298"/>
      <c r="X11" s="299"/>
      <c r="Y11" s="309" t="s">
        <v>6</v>
      </c>
      <c r="Z11" s="309"/>
      <c r="AA11" s="309"/>
      <c r="AB11" s="309"/>
      <c r="AC11" s="309"/>
      <c r="AD11" s="310"/>
      <c r="AE11" s="297" t="s">
        <v>29</v>
      </c>
      <c r="AF11" s="298"/>
      <c r="AG11" s="298"/>
      <c r="AH11" s="299"/>
      <c r="AI11" s="307" t="s">
        <v>6</v>
      </c>
      <c r="AJ11" s="307"/>
      <c r="AK11" s="307"/>
      <c r="AL11" s="307"/>
      <c r="AM11" s="307"/>
      <c r="AN11" s="308"/>
      <c r="AO11" s="216"/>
    </row>
    <row r="12" spans="2:41" ht="12.75" customHeight="1" x14ac:dyDescent="0.2">
      <c r="B12" s="340" t="s">
        <v>64</v>
      </c>
      <c r="C12" s="6" t="s">
        <v>65</v>
      </c>
      <c r="D12" s="7"/>
      <c r="E12" s="7"/>
      <c r="F12" s="7"/>
      <c r="G12" s="7"/>
      <c r="H12" s="7"/>
      <c r="I12" s="7"/>
      <c r="J12" s="7"/>
      <c r="K12" s="7"/>
      <c r="L12" s="7"/>
      <c r="M12" s="7"/>
      <c r="N12" s="7"/>
      <c r="O12" s="7"/>
      <c r="P12" s="7"/>
      <c r="Q12" s="7"/>
      <c r="R12" s="7"/>
      <c r="S12" s="7"/>
      <c r="T12" s="8"/>
      <c r="U12" s="272">
        <f ca="1">COUNTIFS('申請額一覧 '!$F$8:$F$22,C12,'申請額一覧 '!$I$8:$I$22,"&gt;0")</f>
        <v>0</v>
      </c>
      <c r="V12" s="273"/>
      <c r="W12" s="303" t="s">
        <v>7</v>
      </c>
      <c r="X12" s="304"/>
      <c r="Y12" s="276">
        <f ca="1">SUMIF('申請額一覧 '!$F$8:$F$22,C12,'申請額一覧 '!$I$8:$I$22)</f>
        <v>0</v>
      </c>
      <c r="Z12" s="277"/>
      <c r="AA12" s="277"/>
      <c r="AB12" s="277"/>
      <c r="AC12" s="25" t="s">
        <v>37</v>
      </c>
      <c r="AD12" s="16"/>
      <c r="AE12" s="305">
        <f ca="1">COUNTIFS('申請額一覧 '!$F$8:$F$22,C12,'申請額一覧 '!$L$8:$L$22,"&gt;0")</f>
        <v>0</v>
      </c>
      <c r="AF12" s="306"/>
      <c r="AG12" s="303" t="s">
        <v>7</v>
      </c>
      <c r="AH12" s="304"/>
      <c r="AI12" s="288">
        <f ca="1">SUMIF('申請額一覧 '!$F$8:$F$22,C12,'申請額一覧 '!$L$8:$L$22)</f>
        <v>0</v>
      </c>
      <c r="AJ12" s="289"/>
      <c r="AK12" s="289"/>
      <c r="AL12" s="289"/>
      <c r="AM12" s="25" t="s">
        <v>37</v>
      </c>
      <c r="AN12" s="16"/>
      <c r="AO12" s="23"/>
    </row>
    <row r="13" spans="2:41" ht="12.75" customHeight="1" x14ac:dyDescent="0.2">
      <c r="B13" s="341"/>
      <c r="C13" s="9" t="s">
        <v>66</v>
      </c>
      <c r="D13" s="10"/>
      <c r="E13" s="10"/>
      <c r="F13" s="10"/>
      <c r="G13" s="10"/>
      <c r="H13" s="10"/>
      <c r="I13" s="10"/>
      <c r="J13" s="10"/>
      <c r="K13" s="10"/>
      <c r="L13" s="10"/>
      <c r="M13" s="10"/>
      <c r="N13" s="10"/>
      <c r="O13" s="10"/>
      <c r="P13" s="10"/>
      <c r="Q13" s="10"/>
      <c r="R13" s="10"/>
      <c r="S13" s="10"/>
      <c r="T13" s="11"/>
      <c r="U13" s="272">
        <f ca="1">COUNTIFS('申請額一覧 '!$F$8:$F$22,C13,'申請額一覧 '!$I$8:$I$22,"&gt;0")</f>
        <v>1</v>
      </c>
      <c r="V13" s="273"/>
      <c r="W13" s="274" t="s">
        <v>7</v>
      </c>
      <c r="X13" s="275"/>
      <c r="Y13" s="276">
        <f ca="1">SUMIF('申請額一覧 '!$F$8:$F$22,C13,'申請額一覧 '!$I$8:$I$22)</f>
        <v>105</v>
      </c>
      <c r="Z13" s="277"/>
      <c r="AA13" s="277"/>
      <c r="AB13" s="277"/>
      <c r="AC13" s="26" t="s">
        <v>37</v>
      </c>
      <c r="AD13" s="17"/>
      <c r="AE13" s="272">
        <f ca="1">COUNTIFS('申請額一覧 '!$F$8:$F$22,C13,'申請額一覧 '!$L$8:$L$22,"&gt;0")</f>
        <v>0</v>
      </c>
      <c r="AF13" s="273"/>
      <c r="AG13" s="274" t="s">
        <v>7</v>
      </c>
      <c r="AH13" s="275"/>
      <c r="AI13" s="278">
        <f ca="1">SUMIF('申請額一覧 '!$F$8:$F$22,C13,'申請額一覧 '!$L$8:$L$22)</f>
        <v>0</v>
      </c>
      <c r="AJ13" s="279"/>
      <c r="AK13" s="279"/>
      <c r="AL13" s="279"/>
      <c r="AM13" s="26" t="s">
        <v>37</v>
      </c>
      <c r="AN13" s="17"/>
      <c r="AO13" s="23"/>
    </row>
    <row r="14" spans="2:41" ht="12.75" customHeight="1" x14ac:dyDescent="0.2">
      <c r="B14" s="341"/>
      <c r="C14" s="9" t="s">
        <v>67</v>
      </c>
      <c r="D14" s="10"/>
      <c r="E14" s="10"/>
      <c r="F14" s="10"/>
      <c r="G14" s="10"/>
      <c r="H14" s="10"/>
      <c r="I14" s="10"/>
      <c r="J14" s="10"/>
      <c r="K14" s="10"/>
      <c r="L14" s="10"/>
      <c r="M14" s="10"/>
      <c r="N14" s="10"/>
      <c r="O14" s="10"/>
      <c r="P14" s="10"/>
      <c r="Q14" s="10"/>
      <c r="R14" s="10"/>
      <c r="S14" s="10"/>
      <c r="T14" s="11"/>
      <c r="U14" s="272">
        <f ca="1">COUNTIFS('申請額一覧 '!$F$8:$F$22,C14,'申請額一覧 '!$I$8:$I$22,"&gt;0")</f>
        <v>0</v>
      </c>
      <c r="V14" s="273"/>
      <c r="W14" s="274" t="s">
        <v>7</v>
      </c>
      <c r="X14" s="275"/>
      <c r="Y14" s="276">
        <f ca="1">SUMIF('申請額一覧 '!$F$8:$F$22,C14,'申請額一覧 '!$I$8:$I$22)</f>
        <v>0</v>
      </c>
      <c r="Z14" s="277"/>
      <c r="AA14" s="277"/>
      <c r="AB14" s="277"/>
      <c r="AC14" s="26" t="s">
        <v>37</v>
      </c>
      <c r="AD14" s="17"/>
      <c r="AE14" s="272">
        <f ca="1">COUNTIFS('申請額一覧 '!$F$8:$F$22,C14,'申請額一覧 '!$L$8:$L$22,"&gt;0")</f>
        <v>0</v>
      </c>
      <c r="AF14" s="273"/>
      <c r="AG14" s="274" t="s">
        <v>7</v>
      </c>
      <c r="AH14" s="275"/>
      <c r="AI14" s="278">
        <f ca="1">SUMIF('申請額一覧 '!$F$8:$F$22,C14,'申請額一覧 '!$L$8:$L$22)</f>
        <v>0</v>
      </c>
      <c r="AJ14" s="279"/>
      <c r="AK14" s="279"/>
      <c r="AL14" s="279"/>
      <c r="AM14" s="26" t="s">
        <v>37</v>
      </c>
      <c r="AN14" s="17"/>
      <c r="AO14" s="23"/>
    </row>
    <row r="15" spans="2:41" ht="12.75" customHeight="1" x14ac:dyDescent="0.2">
      <c r="B15" s="341"/>
      <c r="C15" s="9" t="s">
        <v>68</v>
      </c>
      <c r="D15" s="10"/>
      <c r="E15" s="10"/>
      <c r="F15" s="10"/>
      <c r="G15" s="10"/>
      <c r="H15" s="10"/>
      <c r="I15" s="10"/>
      <c r="J15" s="10"/>
      <c r="K15" s="10"/>
      <c r="L15" s="10"/>
      <c r="M15" s="10"/>
      <c r="N15" s="10"/>
      <c r="O15" s="10"/>
      <c r="P15" s="10"/>
      <c r="Q15" s="10"/>
      <c r="R15" s="10"/>
      <c r="S15" s="10"/>
      <c r="T15" s="10"/>
      <c r="U15" s="272">
        <f ca="1">COUNTIFS('申請額一覧 '!$F$8:$F$22,C15,'申請額一覧 '!$I$8:$I$22,"&gt;0")</f>
        <v>0</v>
      </c>
      <c r="V15" s="273"/>
      <c r="W15" s="274" t="s">
        <v>7</v>
      </c>
      <c r="X15" s="275"/>
      <c r="Y15" s="276">
        <f ca="1">SUMIF('申請額一覧 '!$F$8:$F$22,C15,'申請額一覧 '!$I$8:$I$22)</f>
        <v>0</v>
      </c>
      <c r="Z15" s="277"/>
      <c r="AA15" s="277"/>
      <c r="AB15" s="277"/>
      <c r="AC15" s="29" t="s">
        <v>37</v>
      </c>
      <c r="AD15" s="17"/>
      <c r="AE15" s="272">
        <f ca="1">COUNTIFS('申請額一覧 '!$F$8:$F$22,C15,'申請額一覧 '!$L$8:$L$22,"&gt;0")</f>
        <v>0</v>
      </c>
      <c r="AF15" s="273"/>
      <c r="AG15" s="274" t="s">
        <v>7</v>
      </c>
      <c r="AH15" s="275"/>
      <c r="AI15" s="278">
        <f ca="1">SUMIF('申請額一覧 '!$F$8:$F$22,C15,'申請額一覧 '!$L$8:$L$22)</f>
        <v>0</v>
      </c>
      <c r="AJ15" s="279"/>
      <c r="AK15" s="279"/>
      <c r="AL15" s="279"/>
      <c r="AM15" s="29" t="s">
        <v>37</v>
      </c>
      <c r="AN15" s="17"/>
      <c r="AO15" s="23"/>
    </row>
    <row r="16" spans="2:41" ht="12.75" customHeight="1" x14ac:dyDescent="0.2">
      <c r="B16" s="341"/>
      <c r="C16" s="9" t="s">
        <v>69</v>
      </c>
      <c r="D16" s="10"/>
      <c r="E16" s="10"/>
      <c r="F16" s="10"/>
      <c r="G16" s="10"/>
      <c r="H16" s="10"/>
      <c r="I16" s="10"/>
      <c r="J16" s="10"/>
      <c r="K16" s="10"/>
      <c r="L16" s="10"/>
      <c r="M16" s="10"/>
      <c r="N16" s="10"/>
      <c r="O16" s="10"/>
      <c r="P16" s="10"/>
      <c r="Q16" s="10"/>
      <c r="R16" s="10"/>
      <c r="S16" s="10"/>
      <c r="T16" s="10"/>
      <c r="U16" s="272">
        <f ca="1">COUNTIFS('申請額一覧 '!$F$8:$F$22,C16,'申請額一覧 '!$I$8:$I$22,"&gt;0")</f>
        <v>0</v>
      </c>
      <c r="V16" s="273"/>
      <c r="W16" s="274" t="s">
        <v>7</v>
      </c>
      <c r="X16" s="275"/>
      <c r="Y16" s="276">
        <f ca="1">SUMIF('申請額一覧 '!$F$8:$F$22,C16,'申請額一覧 '!$I$8:$I$22)</f>
        <v>0</v>
      </c>
      <c r="Z16" s="277"/>
      <c r="AA16" s="277"/>
      <c r="AB16" s="277"/>
      <c r="AC16" s="29" t="s">
        <v>37</v>
      </c>
      <c r="AD16" s="17"/>
      <c r="AE16" s="272">
        <f ca="1">COUNTIFS('申請額一覧 '!$F$8:$F$22,C16,'申請額一覧 '!$L$8:$L$22,"&gt;0")</f>
        <v>0</v>
      </c>
      <c r="AF16" s="273"/>
      <c r="AG16" s="274" t="s">
        <v>7</v>
      </c>
      <c r="AH16" s="275"/>
      <c r="AI16" s="278">
        <f ca="1">SUMIF('申請額一覧 '!$F$8:$F$22,C16,'申請額一覧 '!$L$8:$L$22)</f>
        <v>0</v>
      </c>
      <c r="AJ16" s="279"/>
      <c r="AK16" s="279"/>
      <c r="AL16" s="279"/>
      <c r="AM16" s="29" t="s">
        <v>37</v>
      </c>
      <c r="AN16" s="17"/>
      <c r="AO16" s="23"/>
    </row>
    <row r="17" spans="2:41" ht="12.75" customHeight="1" x14ac:dyDescent="0.2">
      <c r="B17" s="341"/>
      <c r="C17" s="9" t="s">
        <v>70</v>
      </c>
      <c r="D17" s="10"/>
      <c r="E17" s="10"/>
      <c r="F17" s="10"/>
      <c r="G17" s="10"/>
      <c r="H17" s="10"/>
      <c r="I17" s="10"/>
      <c r="J17" s="10"/>
      <c r="K17" s="10"/>
      <c r="L17" s="10"/>
      <c r="M17" s="10"/>
      <c r="N17" s="10"/>
      <c r="O17" s="10"/>
      <c r="P17" s="10"/>
      <c r="Q17" s="10"/>
      <c r="R17" s="10"/>
      <c r="S17" s="10"/>
      <c r="T17" s="10"/>
      <c r="U17" s="272">
        <f ca="1">COUNTIFS('申請額一覧 '!$F$8:$F$22,C17,'申請額一覧 '!$I$8:$I$22,"&gt;0")</f>
        <v>1</v>
      </c>
      <c r="V17" s="273"/>
      <c r="W17" s="274" t="s">
        <v>7</v>
      </c>
      <c r="X17" s="275"/>
      <c r="Y17" s="276">
        <f ca="1">SUMIF('申請額一覧 '!$F$8:$F$22,C17,'申請額一覧 '!$I$8:$I$22)</f>
        <v>144</v>
      </c>
      <c r="Z17" s="277"/>
      <c r="AA17" s="277"/>
      <c r="AB17" s="277"/>
      <c r="AC17" s="26" t="s">
        <v>37</v>
      </c>
      <c r="AD17" s="17"/>
      <c r="AE17" s="272">
        <f ca="1">COUNTIFS('申請額一覧 '!$F$8:$F$22,C17,'申請額一覧 '!$L$8:$L$22,"&gt;0")</f>
        <v>0</v>
      </c>
      <c r="AF17" s="273"/>
      <c r="AG17" s="274" t="s">
        <v>7</v>
      </c>
      <c r="AH17" s="275"/>
      <c r="AI17" s="278">
        <f ca="1">SUMIF('申請額一覧 '!$F$8:$F$22,C17,'申請額一覧 '!$L$8:$L$22)</f>
        <v>0</v>
      </c>
      <c r="AJ17" s="279"/>
      <c r="AK17" s="279"/>
      <c r="AL17" s="279"/>
      <c r="AM17" s="26" t="s">
        <v>37</v>
      </c>
      <c r="AN17" s="17"/>
      <c r="AO17" s="23"/>
    </row>
    <row r="18" spans="2:41" ht="12.75" customHeight="1" x14ac:dyDescent="0.2">
      <c r="B18" s="341"/>
      <c r="C18" s="9" t="s">
        <v>71</v>
      </c>
      <c r="D18" s="10"/>
      <c r="E18" s="10"/>
      <c r="F18" s="10"/>
      <c r="G18" s="10"/>
      <c r="H18" s="10"/>
      <c r="I18" s="10"/>
      <c r="J18" s="10"/>
      <c r="K18" s="10"/>
      <c r="L18" s="10"/>
      <c r="M18" s="10"/>
      <c r="N18" s="10"/>
      <c r="O18" s="10"/>
      <c r="P18" s="10"/>
      <c r="Q18" s="10"/>
      <c r="R18" s="10"/>
      <c r="S18" s="10"/>
      <c r="T18" s="10"/>
      <c r="U18" s="272">
        <f ca="1">COUNTIFS('申請額一覧 '!$F$8:$F$22,C18,'申請額一覧 '!$I$8:$I$22,"&gt;0")</f>
        <v>0</v>
      </c>
      <c r="V18" s="273"/>
      <c r="W18" s="274" t="s">
        <v>7</v>
      </c>
      <c r="X18" s="275"/>
      <c r="Y18" s="276">
        <f ca="1">SUMIF('申請額一覧 '!$F$8:$F$22,C18,'申請額一覧 '!$I$8:$I$22)</f>
        <v>0</v>
      </c>
      <c r="Z18" s="277"/>
      <c r="AA18" s="277"/>
      <c r="AB18" s="277"/>
      <c r="AC18" s="26" t="s">
        <v>37</v>
      </c>
      <c r="AD18" s="17"/>
      <c r="AE18" s="272">
        <f ca="1">COUNTIFS('申請額一覧 '!$F$8:$F$22,C18,'申請額一覧 '!$L$8:$L$22,"&gt;0")</f>
        <v>0</v>
      </c>
      <c r="AF18" s="273"/>
      <c r="AG18" s="274" t="s">
        <v>7</v>
      </c>
      <c r="AH18" s="275"/>
      <c r="AI18" s="278">
        <f ca="1">SUMIF('申請額一覧 '!$F$8:$F$22,C18,'申請額一覧 '!$L$8:$L$22)</f>
        <v>0</v>
      </c>
      <c r="AJ18" s="279"/>
      <c r="AK18" s="279"/>
      <c r="AL18" s="279"/>
      <c r="AM18" s="26" t="s">
        <v>37</v>
      </c>
      <c r="AN18" s="17"/>
      <c r="AO18" s="23"/>
    </row>
    <row r="19" spans="2:41" ht="12.75" customHeight="1" x14ac:dyDescent="0.2">
      <c r="B19" s="341"/>
      <c r="C19" s="9" t="s">
        <v>73</v>
      </c>
      <c r="D19" s="10"/>
      <c r="E19" s="10"/>
      <c r="F19" s="10"/>
      <c r="G19" s="10"/>
      <c r="H19" s="10"/>
      <c r="I19" s="10"/>
      <c r="J19" s="10"/>
      <c r="K19" s="10"/>
      <c r="L19" s="10"/>
      <c r="M19" s="10"/>
      <c r="N19" s="10"/>
      <c r="O19" s="10"/>
      <c r="P19" s="10"/>
      <c r="Q19" s="10"/>
      <c r="R19" s="10"/>
      <c r="S19" s="10"/>
      <c r="T19" s="10"/>
      <c r="U19" s="272">
        <f ca="1">COUNTIFS('申請額一覧 '!$F$8:$F$22,C19,'申請額一覧 '!$I$8:$I$22,"&gt;0")</f>
        <v>1</v>
      </c>
      <c r="V19" s="273"/>
      <c r="W19" s="274" t="s">
        <v>7</v>
      </c>
      <c r="X19" s="275"/>
      <c r="Y19" s="276">
        <f ca="1">SUMIF('申請額一覧 '!$F$8:$F$22,C19,'申請額一覧 '!$I$8:$I$22)</f>
        <v>57</v>
      </c>
      <c r="Z19" s="277"/>
      <c r="AA19" s="277"/>
      <c r="AB19" s="277"/>
      <c r="AC19" s="26" t="s">
        <v>37</v>
      </c>
      <c r="AD19" s="17"/>
      <c r="AE19" s="272">
        <f ca="1">COUNTIFS('申請額一覧 '!$F$8:$F$22,C19,'申請額一覧 '!$L$8:$L$22,"&gt;0")</f>
        <v>0</v>
      </c>
      <c r="AF19" s="273"/>
      <c r="AG19" s="274" t="s">
        <v>7</v>
      </c>
      <c r="AH19" s="275"/>
      <c r="AI19" s="278">
        <f ca="1">SUMIF('申請額一覧 '!$F$8:$F$22,C19,'申請額一覧 '!$L$8:$L$22)</f>
        <v>0</v>
      </c>
      <c r="AJ19" s="279"/>
      <c r="AK19" s="279"/>
      <c r="AL19" s="279"/>
      <c r="AM19" s="26" t="s">
        <v>37</v>
      </c>
      <c r="AN19" s="17"/>
      <c r="AO19" s="23"/>
    </row>
    <row r="20" spans="2:41" ht="12.75" customHeight="1" x14ac:dyDescent="0.2">
      <c r="B20" s="341"/>
      <c r="C20" s="9" t="s">
        <v>74</v>
      </c>
      <c r="D20" s="10"/>
      <c r="E20" s="10"/>
      <c r="F20" s="10"/>
      <c r="G20" s="10"/>
      <c r="H20" s="10"/>
      <c r="I20" s="10"/>
      <c r="J20" s="10"/>
      <c r="K20" s="10"/>
      <c r="L20" s="10"/>
      <c r="M20" s="10"/>
      <c r="N20" s="10"/>
      <c r="O20" s="10"/>
      <c r="P20" s="10"/>
      <c r="Q20" s="10"/>
      <c r="R20" s="10"/>
      <c r="S20" s="10"/>
      <c r="T20" s="10"/>
      <c r="U20" s="272">
        <f ca="1">COUNTIFS('申請額一覧 '!$F$8:$F$22,C20,'申請額一覧 '!$I$8:$I$22,"&gt;0")</f>
        <v>0</v>
      </c>
      <c r="V20" s="273"/>
      <c r="W20" s="274" t="s">
        <v>7</v>
      </c>
      <c r="X20" s="275"/>
      <c r="Y20" s="276">
        <f ca="1">SUMIF('申請額一覧 '!$F$8:$F$22,C20,'申請額一覧 '!$I$8:$I$22)</f>
        <v>0</v>
      </c>
      <c r="Z20" s="277"/>
      <c r="AA20" s="277"/>
      <c r="AB20" s="277"/>
      <c r="AC20" s="26" t="s">
        <v>37</v>
      </c>
      <c r="AD20" s="17"/>
      <c r="AE20" s="272">
        <f ca="1">COUNTIFS('申請額一覧 '!$F$8:$F$22,C20,'申請額一覧 '!$L$8:$L$22,"&gt;0")</f>
        <v>0</v>
      </c>
      <c r="AF20" s="273"/>
      <c r="AG20" s="274" t="s">
        <v>7</v>
      </c>
      <c r="AH20" s="275"/>
      <c r="AI20" s="278">
        <f ca="1">SUMIF('申請額一覧 '!$F$8:$F$22,C20,'申請額一覧 '!$L$8:$L$22)</f>
        <v>0</v>
      </c>
      <c r="AJ20" s="279"/>
      <c r="AK20" s="279"/>
      <c r="AL20" s="279"/>
      <c r="AM20" s="26" t="s">
        <v>37</v>
      </c>
      <c r="AN20" s="17"/>
      <c r="AO20" s="23"/>
    </row>
    <row r="21" spans="2:41" ht="12.75" customHeight="1" x14ac:dyDescent="0.2">
      <c r="B21" s="342"/>
      <c r="C21" s="12" t="s">
        <v>75</v>
      </c>
      <c r="D21" s="13"/>
      <c r="E21" s="13"/>
      <c r="F21" s="13"/>
      <c r="G21" s="13"/>
      <c r="H21" s="13"/>
      <c r="I21" s="13"/>
      <c r="J21" s="13"/>
      <c r="K21" s="13"/>
      <c r="L21" s="13"/>
      <c r="M21" s="13"/>
      <c r="N21" s="13"/>
      <c r="O21" s="13"/>
      <c r="P21" s="13"/>
      <c r="Q21" s="13"/>
      <c r="R21" s="13"/>
      <c r="S21" s="13"/>
      <c r="T21" s="13"/>
      <c r="U21" s="272">
        <f ca="1">COUNTIFS('申請額一覧 '!$F$8:$F$22,C21,'申請額一覧 '!$I$8:$I$22,"&gt;0")</f>
        <v>0</v>
      </c>
      <c r="V21" s="273"/>
      <c r="W21" s="326" t="s">
        <v>7</v>
      </c>
      <c r="X21" s="327"/>
      <c r="Y21" s="276">
        <f ca="1">SUMIF('申請額一覧 '!$F$8:$F$22,C21,'申請額一覧 '!$I$8:$I$22)</f>
        <v>0</v>
      </c>
      <c r="Z21" s="277"/>
      <c r="AA21" s="277"/>
      <c r="AB21" s="277"/>
      <c r="AC21" s="27" t="s">
        <v>37</v>
      </c>
      <c r="AD21" s="18"/>
      <c r="AE21" s="336">
        <f ca="1">COUNTIFS('申請額一覧 '!$F$8:$F$22,C21,'申請額一覧 '!$L$8:$L$22,"&gt;0")</f>
        <v>0</v>
      </c>
      <c r="AF21" s="337"/>
      <c r="AG21" s="334" t="s">
        <v>7</v>
      </c>
      <c r="AH21" s="335"/>
      <c r="AI21" s="286">
        <f ca="1">SUMIF('申請額一覧 '!$F$8:$F$22,C21,'申請額一覧 '!$L$8:$L$22)</f>
        <v>0</v>
      </c>
      <c r="AJ21" s="287"/>
      <c r="AK21" s="287"/>
      <c r="AL21" s="287"/>
      <c r="AM21" s="27" t="s">
        <v>37</v>
      </c>
      <c r="AN21" s="18"/>
      <c r="AO21" s="23"/>
    </row>
    <row r="22" spans="2:41" ht="21.75" customHeight="1" x14ac:dyDescent="0.2">
      <c r="B22" s="55" t="s">
        <v>90</v>
      </c>
      <c r="C22" s="3" t="s">
        <v>76</v>
      </c>
      <c r="D22" s="4"/>
      <c r="E22" s="4"/>
      <c r="F22" s="4"/>
      <c r="G22" s="4"/>
      <c r="H22" s="4"/>
      <c r="I22" s="4"/>
      <c r="J22" s="4"/>
      <c r="K22" s="4"/>
      <c r="L22" s="4"/>
      <c r="M22" s="4"/>
      <c r="N22" s="4"/>
      <c r="O22" s="4"/>
      <c r="P22" s="4"/>
      <c r="Q22" s="4"/>
      <c r="R22" s="4"/>
      <c r="S22" s="4"/>
      <c r="T22" s="4"/>
      <c r="U22" s="272">
        <f ca="1">COUNTIFS('申請額一覧 '!$F$8:$F$22,C22,'申請額一覧 '!$I$8:$I$22,"&gt;0")</f>
        <v>0</v>
      </c>
      <c r="V22" s="273"/>
      <c r="W22" s="311" t="s">
        <v>7</v>
      </c>
      <c r="X22" s="312"/>
      <c r="Y22" s="276">
        <f ca="1">SUMIF('申請額一覧 '!$F$8:$F$22,C22,'申請額一覧 '!$I$8:$I$22)</f>
        <v>0</v>
      </c>
      <c r="Z22" s="277"/>
      <c r="AA22" s="277"/>
      <c r="AB22" s="277"/>
      <c r="AC22" s="28" t="s">
        <v>37</v>
      </c>
      <c r="AD22" s="19"/>
      <c r="AE22" s="313">
        <f ca="1">COUNTIFS('申請額一覧 '!$F$8:$F$22,C22,'申請額一覧 '!$L$8:$L$22,"&gt;0")</f>
        <v>0</v>
      </c>
      <c r="AF22" s="314"/>
      <c r="AG22" s="311" t="s">
        <v>7</v>
      </c>
      <c r="AH22" s="312"/>
      <c r="AI22" s="295">
        <f ca="1">SUMIF('申請額一覧 '!$F$8:$F$22,C22,'申請額一覧 '!$L$8:$L$22)</f>
        <v>0</v>
      </c>
      <c r="AJ22" s="296"/>
      <c r="AK22" s="296"/>
      <c r="AL22" s="296"/>
      <c r="AM22" s="28" t="s">
        <v>37</v>
      </c>
      <c r="AN22" s="19"/>
      <c r="AO22" s="23"/>
    </row>
    <row r="23" spans="2:41" ht="12.75" customHeight="1" x14ac:dyDescent="0.2">
      <c r="B23" s="341" t="s">
        <v>77</v>
      </c>
      <c r="C23" s="53" t="s">
        <v>78</v>
      </c>
      <c r="D23" s="53"/>
      <c r="E23" s="53"/>
      <c r="F23" s="53"/>
      <c r="G23" s="53"/>
      <c r="H23" s="53"/>
      <c r="I23" s="53"/>
      <c r="J23" s="53"/>
      <c r="K23" s="53"/>
      <c r="L23" s="53"/>
      <c r="M23" s="53"/>
      <c r="N23" s="53"/>
      <c r="O23" s="53"/>
      <c r="P23" s="53"/>
      <c r="Q23" s="53"/>
      <c r="R23" s="53"/>
      <c r="S23" s="53"/>
      <c r="T23" s="53"/>
      <c r="U23" s="272">
        <f ca="1">COUNTIFS('申請額一覧 '!$F$8:$F$22,C23,'申請額一覧 '!$I$8:$I$22,"&gt;0")</f>
        <v>0</v>
      </c>
      <c r="V23" s="273"/>
      <c r="W23" s="280" t="s">
        <v>7</v>
      </c>
      <c r="X23" s="281"/>
      <c r="Y23" s="276">
        <f ca="1">SUMIF('申請額一覧 '!$F$8:$F$22,C23,'申請額一覧 '!$I$8:$I$22)</f>
        <v>0</v>
      </c>
      <c r="Z23" s="277"/>
      <c r="AA23" s="277"/>
      <c r="AB23" s="277"/>
      <c r="AC23" s="31" t="s">
        <v>37</v>
      </c>
      <c r="AD23" s="20"/>
      <c r="AE23" s="315">
        <f ca="1">COUNTIFS('申請額一覧 '!$F$8:$F$22,C23,'申請額一覧 '!$L$8:$L$22,"&gt;0")</f>
        <v>0</v>
      </c>
      <c r="AF23" s="316"/>
      <c r="AG23" s="280" t="s">
        <v>7</v>
      </c>
      <c r="AH23" s="281"/>
      <c r="AI23" s="284">
        <f ca="1">SUMIF('申請額一覧 '!$F$8:$F$22,C23,'申請額一覧 '!$L$8:$L$22)</f>
        <v>0</v>
      </c>
      <c r="AJ23" s="285"/>
      <c r="AK23" s="285"/>
      <c r="AL23" s="285"/>
      <c r="AM23" s="31" t="s">
        <v>37</v>
      </c>
      <c r="AN23" s="20"/>
      <c r="AO23" s="23"/>
    </row>
    <row r="24" spans="2:41" ht="12.75" customHeight="1" x14ac:dyDescent="0.2">
      <c r="B24" s="341"/>
      <c r="C24" s="10" t="s">
        <v>79</v>
      </c>
      <c r="D24" s="10"/>
      <c r="E24" s="10"/>
      <c r="F24" s="10"/>
      <c r="G24" s="10"/>
      <c r="H24" s="10"/>
      <c r="I24" s="10"/>
      <c r="J24" s="10"/>
      <c r="K24" s="10"/>
      <c r="L24" s="10"/>
      <c r="M24" s="10"/>
      <c r="N24" s="10"/>
      <c r="O24" s="10"/>
      <c r="P24" s="10"/>
      <c r="Q24" s="10"/>
      <c r="R24" s="10"/>
      <c r="S24" s="10"/>
      <c r="T24" s="10"/>
      <c r="U24" s="272">
        <f ca="1">COUNTIFS('申請額一覧 '!$F$8:$F$22,C24,'申請額一覧 '!$I$8:$I$22,"&gt;0")</f>
        <v>1</v>
      </c>
      <c r="V24" s="273"/>
      <c r="W24" s="274" t="s">
        <v>7</v>
      </c>
      <c r="X24" s="275"/>
      <c r="Y24" s="276">
        <f ca="1">SUMIF('申請額一覧 '!$F$8:$F$22,C24,'申請額一覧 '!$I$8:$I$22)</f>
        <v>103</v>
      </c>
      <c r="Z24" s="277"/>
      <c r="AA24" s="277"/>
      <c r="AB24" s="277"/>
      <c r="AC24" s="26" t="s">
        <v>37</v>
      </c>
      <c r="AD24" s="17"/>
      <c r="AE24" s="272">
        <f ca="1">COUNTIFS('申請額一覧 '!$F$8:$F$22,C24,'申請額一覧 '!$L$8:$L$22,"&gt;0")</f>
        <v>0</v>
      </c>
      <c r="AF24" s="273"/>
      <c r="AG24" s="274" t="s">
        <v>7</v>
      </c>
      <c r="AH24" s="275"/>
      <c r="AI24" s="278">
        <f ca="1">SUMIF('申請額一覧 '!$F$8:$F$22,C24,'申請額一覧 '!$L$8:$L$22)</f>
        <v>0</v>
      </c>
      <c r="AJ24" s="279"/>
      <c r="AK24" s="279"/>
      <c r="AL24" s="279"/>
      <c r="AM24" s="26" t="s">
        <v>37</v>
      </c>
      <c r="AN24" s="17"/>
      <c r="AO24" s="23"/>
    </row>
    <row r="25" spans="2:41" ht="12.75" customHeight="1" x14ac:dyDescent="0.2">
      <c r="B25" s="341"/>
      <c r="C25" s="10" t="s">
        <v>80</v>
      </c>
      <c r="D25" s="10"/>
      <c r="E25" s="10"/>
      <c r="F25" s="10"/>
      <c r="G25" s="10"/>
      <c r="H25" s="10"/>
      <c r="I25" s="10"/>
      <c r="J25" s="10"/>
      <c r="K25" s="10"/>
      <c r="L25" s="10"/>
      <c r="M25" s="10"/>
      <c r="N25" s="10"/>
      <c r="O25" s="10"/>
      <c r="P25" s="10"/>
      <c r="Q25" s="10"/>
      <c r="R25" s="10"/>
      <c r="S25" s="10"/>
      <c r="T25" s="10"/>
      <c r="U25" s="272">
        <f ca="1">COUNTIFS('申請額一覧 '!$F$8:$F$22,C25,'申請額一覧 '!$I$8:$I$22,"&gt;0")</f>
        <v>0</v>
      </c>
      <c r="V25" s="273"/>
      <c r="W25" s="274" t="s">
        <v>7</v>
      </c>
      <c r="X25" s="275"/>
      <c r="Y25" s="276">
        <f ca="1">SUMIF('申請額一覧 '!$F$8:$F$22,C25,'申請額一覧 '!$I$8:$I$22)</f>
        <v>0</v>
      </c>
      <c r="Z25" s="277"/>
      <c r="AA25" s="277"/>
      <c r="AB25" s="277"/>
      <c r="AC25" s="26" t="s">
        <v>37</v>
      </c>
      <c r="AD25" s="17"/>
      <c r="AE25" s="272">
        <f ca="1">COUNTIFS('申請額一覧 '!$F$8:$F$22,C25,'申請額一覧 '!$L$8:$L$22,"&gt;0")</f>
        <v>0</v>
      </c>
      <c r="AF25" s="273"/>
      <c r="AG25" s="274" t="s">
        <v>7</v>
      </c>
      <c r="AH25" s="275"/>
      <c r="AI25" s="278">
        <f ca="1">SUMIF('申請額一覧 '!$F$8:$F$22,C25,'申請額一覧 '!$L$8:$L$22)</f>
        <v>0</v>
      </c>
      <c r="AJ25" s="279"/>
      <c r="AK25" s="279"/>
      <c r="AL25" s="279"/>
      <c r="AM25" s="26" t="s">
        <v>37</v>
      </c>
      <c r="AN25" s="17"/>
      <c r="AO25" s="23"/>
    </row>
    <row r="26" spans="2:41" ht="12.75" customHeight="1" x14ac:dyDescent="0.2">
      <c r="B26" s="341"/>
      <c r="C26" s="10" t="s">
        <v>81</v>
      </c>
      <c r="D26" s="10"/>
      <c r="E26" s="10"/>
      <c r="F26" s="10"/>
      <c r="G26" s="10"/>
      <c r="H26" s="10"/>
      <c r="I26" s="10"/>
      <c r="J26" s="10"/>
      <c r="K26" s="10"/>
      <c r="L26" s="10"/>
      <c r="M26" s="10"/>
      <c r="N26" s="10"/>
      <c r="O26" s="10"/>
      <c r="P26" s="10"/>
      <c r="Q26" s="10"/>
      <c r="R26" s="10"/>
      <c r="S26" s="10"/>
      <c r="T26" s="10"/>
      <c r="U26" s="272">
        <f ca="1">COUNTIFS('申請額一覧 '!$F$8:$F$22,C26,'申請額一覧 '!$I$8:$I$22,"&gt;0")</f>
        <v>0</v>
      </c>
      <c r="V26" s="273"/>
      <c r="W26" s="274" t="s">
        <v>7</v>
      </c>
      <c r="X26" s="275"/>
      <c r="Y26" s="276">
        <f ca="1">SUMIF('申請額一覧 '!$F$8:$F$22,C26,'申請額一覧 '!$I$8:$I$22)</f>
        <v>0</v>
      </c>
      <c r="Z26" s="277"/>
      <c r="AA26" s="277"/>
      <c r="AB26" s="277"/>
      <c r="AC26" s="26" t="s">
        <v>37</v>
      </c>
      <c r="AD26" s="17"/>
      <c r="AE26" s="272">
        <f ca="1">COUNTIFS('申請額一覧 '!$F$8:$F$22,C26,'申請額一覧 '!$L$8:$L$22,"&gt;0")</f>
        <v>0</v>
      </c>
      <c r="AF26" s="273"/>
      <c r="AG26" s="274" t="s">
        <v>7</v>
      </c>
      <c r="AH26" s="275"/>
      <c r="AI26" s="278">
        <f ca="1">SUMIF('申請額一覧 '!$F$8:$F$22,C26,'申請額一覧 '!$L$8:$L$22)</f>
        <v>0</v>
      </c>
      <c r="AJ26" s="279"/>
      <c r="AK26" s="279"/>
      <c r="AL26" s="279"/>
      <c r="AM26" s="26" t="s">
        <v>37</v>
      </c>
      <c r="AN26" s="17"/>
      <c r="AO26" s="23"/>
    </row>
    <row r="27" spans="2:41" ht="12.75" customHeight="1" x14ac:dyDescent="0.2">
      <c r="B27" s="341"/>
      <c r="C27" s="10" t="s">
        <v>82</v>
      </c>
      <c r="D27" s="10"/>
      <c r="E27" s="10"/>
      <c r="F27" s="10"/>
      <c r="G27" s="10"/>
      <c r="H27" s="10"/>
      <c r="I27" s="10"/>
      <c r="J27" s="10"/>
      <c r="K27" s="10"/>
      <c r="L27" s="10"/>
      <c r="M27" s="10"/>
      <c r="N27" s="10"/>
      <c r="O27" s="10"/>
      <c r="P27" s="10"/>
      <c r="Q27" s="10"/>
      <c r="R27" s="10"/>
      <c r="S27" s="10"/>
      <c r="T27" s="10"/>
      <c r="U27" s="272">
        <f ca="1">COUNTIFS('申請額一覧 '!$F$8:$F$22,C27,'申請額一覧 '!$I$8:$I$22,"&gt;0")</f>
        <v>0</v>
      </c>
      <c r="V27" s="273"/>
      <c r="W27" s="274" t="s">
        <v>7</v>
      </c>
      <c r="X27" s="275"/>
      <c r="Y27" s="276">
        <f ca="1">SUMIF('申請額一覧 '!$F$8:$F$22,C27,'申請額一覧 '!$I$8:$I$22)</f>
        <v>0</v>
      </c>
      <c r="Z27" s="277"/>
      <c r="AA27" s="277"/>
      <c r="AB27" s="277"/>
      <c r="AC27" s="26" t="s">
        <v>37</v>
      </c>
      <c r="AD27" s="17"/>
      <c r="AE27" s="272">
        <f ca="1">COUNTIFS('申請額一覧 '!$F$8:$F$22,C27,'申請額一覧 '!$L$8:$L$22,"&gt;0")</f>
        <v>0</v>
      </c>
      <c r="AF27" s="273"/>
      <c r="AG27" s="274" t="s">
        <v>7</v>
      </c>
      <c r="AH27" s="275"/>
      <c r="AI27" s="278">
        <f ca="1">SUMIF('申請額一覧 '!$F$8:$F$22,C27,'申請額一覧 '!$L$8:$L$22)</f>
        <v>0</v>
      </c>
      <c r="AJ27" s="279"/>
      <c r="AK27" s="279"/>
      <c r="AL27" s="279"/>
      <c r="AM27" s="26" t="s">
        <v>37</v>
      </c>
      <c r="AN27" s="17"/>
      <c r="AO27" s="23"/>
    </row>
    <row r="28" spans="2:41" ht="12.75" customHeight="1" x14ac:dyDescent="0.2">
      <c r="B28" s="342"/>
      <c r="C28" s="10" t="s">
        <v>91</v>
      </c>
      <c r="D28" s="10"/>
      <c r="E28" s="10"/>
      <c r="F28" s="10"/>
      <c r="G28" s="10"/>
      <c r="H28" s="10"/>
      <c r="I28" s="10"/>
      <c r="J28" s="10"/>
      <c r="K28" s="10"/>
      <c r="L28" s="10"/>
      <c r="M28" s="10"/>
      <c r="N28" s="10"/>
      <c r="O28" s="10"/>
      <c r="P28" s="10"/>
      <c r="Q28" s="10"/>
      <c r="R28" s="10"/>
      <c r="S28" s="10"/>
      <c r="T28" s="10"/>
      <c r="U28" s="272">
        <f ca="1">COUNTIFS('申請額一覧 '!$F$8:$F$22,C28,'申請額一覧 '!$I$8:$I$22,"&gt;0")</f>
        <v>0</v>
      </c>
      <c r="V28" s="273"/>
      <c r="W28" s="274" t="s">
        <v>7</v>
      </c>
      <c r="X28" s="275"/>
      <c r="Y28" s="276">
        <f ca="1">SUMIF('申請額一覧 '!$F$8:$F$22,C28,'申請額一覧 '!$I$8:$I$22)</f>
        <v>0</v>
      </c>
      <c r="Z28" s="277"/>
      <c r="AA28" s="277"/>
      <c r="AB28" s="277"/>
      <c r="AC28" s="26" t="s">
        <v>37</v>
      </c>
      <c r="AD28" s="17"/>
      <c r="AE28" s="272">
        <f ca="1">COUNTIFS('申請額一覧 '!$F$8:$F$22,C28,'申請額一覧 '!$L$8:$L$22,"&gt;0")</f>
        <v>0</v>
      </c>
      <c r="AF28" s="273"/>
      <c r="AG28" s="274" t="s">
        <v>7</v>
      </c>
      <c r="AH28" s="275"/>
      <c r="AI28" s="278">
        <f ca="1">SUMIF('申請額一覧 '!$F$8:$F$22,C28,'申請額一覧 '!$L$8:$L$22)</f>
        <v>0</v>
      </c>
      <c r="AJ28" s="279"/>
      <c r="AK28" s="279"/>
      <c r="AL28" s="279"/>
      <c r="AM28" s="26" t="s">
        <v>37</v>
      </c>
      <c r="AN28" s="17"/>
      <c r="AO28" s="23"/>
    </row>
    <row r="29" spans="2:41" ht="12.75" customHeight="1" x14ac:dyDescent="0.2">
      <c r="B29" s="338" t="s">
        <v>8</v>
      </c>
      <c r="C29" s="7" t="s">
        <v>83</v>
      </c>
      <c r="D29" s="7"/>
      <c r="E29" s="7"/>
      <c r="F29" s="7"/>
      <c r="G29" s="7"/>
      <c r="H29" s="7"/>
      <c r="I29" s="7"/>
      <c r="J29" s="7"/>
      <c r="K29" s="7"/>
      <c r="L29" s="7"/>
      <c r="M29" s="7"/>
      <c r="N29" s="7"/>
      <c r="O29" s="7"/>
      <c r="P29" s="7"/>
      <c r="Q29" s="7"/>
      <c r="R29" s="7"/>
      <c r="S29" s="7"/>
      <c r="T29" s="7"/>
      <c r="U29" s="272">
        <f ca="1">COUNTIFS('申請額一覧 '!$F$8:$F$22,C29,'申請額一覧 '!$I$8:$I$22,"&gt;0")</f>
        <v>0</v>
      </c>
      <c r="V29" s="273"/>
      <c r="W29" s="303" t="s">
        <v>7</v>
      </c>
      <c r="X29" s="304"/>
      <c r="Y29" s="276">
        <f ca="1">SUMIF('申請額一覧 '!$F$8:$F$22,C29,'申請額一覧 '!$I$8:$I$22)</f>
        <v>0</v>
      </c>
      <c r="Z29" s="277"/>
      <c r="AA29" s="277"/>
      <c r="AB29" s="277"/>
      <c r="AC29" s="30" t="s">
        <v>37</v>
      </c>
      <c r="AD29" s="16"/>
      <c r="AE29" s="305">
        <f ca="1">COUNTIFS('申請額一覧 '!$F$8:$F$22,C29,'申請額一覧 '!$L$8:$L$22,"&gt;0")</f>
        <v>1</v>
      </c>
      <c r="AF29" s="306"/>
      <c r="AG29" s="303" t="s">
        <v>7</v>
      </c>
      <c r="AH29" s="304"/>
      <c r="AI29" s="288">
        <f ca="1">SUMIF('申請額一覧 '!$F$8:$F$22,C29,'申請額一覧 '!$L$8:$L$22)</f>
        <v>41</v>
      </c>
      <c r="AJ29" s="289"/>
      <c r="AK29" s="289"/>
      <c r="AL29" s="289"/>
      <c r="AM29" s="30" t="s">
        <v>37</v>
      </c>
      <c r="AN29" s="16"/>
      <c r="AO29" s="23"/>
    </row>
    <row r="30" spans="2:41" ht="12.75" customHeight="1" x14ac:dyDescent="0.2">
      <c r="B30" s="339"/>
      <c r="C30" s="1" t="s">
        <v>84</v>
      </c>
      <c r="D30" s="15"/>
      <c r="E30" s="15"/>
      <c r="F30" s="15"/>
      <c r="G30" s="15"/>
      <c r="H30" s="15"/>
      <c r="I30" s="15"/>
      <c r="J30" s="15"/>
      <c r="K30" s="15"/>
      <c r="L30" s="15"/>
      <c r="M30" s="15"/>
      <c r="N30" s="15"/>
      <c r="O30" s="15"/>
      <c r="P30" s="15"/>
      <c r="Q30" s="15"/>
      <c r="R30" s="15"/>
      <c r="S30" s="15"/>
      <c r="T30" s="15"/>
      <c r="U30" s="272">
        <f ca="1">COUNTIFS('申請額一覧 '!$F$8:$F$22,C30,'申請額一覧 '!$I$8:$I$22,"&gt;0")</f>
        <v>0</v>
      </c>
      <c r="V30" s="273"/>
      <c r="W30" s="334" t="s">
        <v>7</v>
      </c>
      <c r="X30" s="335"/>
      <c r="Y30" s="276">
        <f ca="1">SUMIF('申請額一覧 '!$F$8:$F$22,C30,'申請額一覧 '!$I$8:$I$22)</f>
        <v>0</v>
      </c>
      <c r="Z30" s="277"/>
      <c r="AA30" s="277"/>
      <c r="AB30" s="277"/>
      <c r="AC30" s="27" t="s">
        <v>37</v>
      </c>
      <c r="AD30" s="18"/>
      <c r="AE30" s="336">
        <f ca="1">COUNTIFS('申請額一覧 '!$F$8:$F$22,C30,'申請額一覧 '!$L$8:$L$22,"&gt;0")</f>
        <v>0</v>
      </c>
      <c r="AF30" s="337"/>
      <c r="AG30" s="334" t="s">
        <v>7</v>
      </c>
      <c r="AH30" s="335"/>
      <c r="AI30" s="286">
        <f ca="1">SUMIF('申請額一覧 '!$F$8:$F$22,C30,'申請額一覧 '!$L$8:$L$22)</f>
        <v>0</v>
      </c>
      <c r="AJ30" s="287"/>
      <c r="AK30" s="287"/>
      <c r="AL30" s="287"/>
      <c r="AM30" s="27" t="s">
        <v>37</v>
      </c>
      <c r="AN30" s="18"/>
      <c r="AO30" s="23"/>
    </row>
    <row r="31" spans="2:41" ht="12.75" customHeight="1" x14ac:dyDescent="0.2">
      <c r="B31" s="339"/>
      <c r="C31" s="253" t="s">
        <v>138</v>
      </c>
      <c r="D31" s="10"/>
      <c r="E31" s="10"/>
      <c r="F31" s="10"/>
      <c r="G31" s="10"/>
      <c r="H31" s="10"/>
      <c r="I31" s="10"/>
      <c r="J31" s="10"/>
      <c r="K31" s="10"/>
      <c r="L31" s="10"/>
      <c r="M31" s="10"/>
      <c r="N31" s="10"/>
      <c r="O31" s="10"/>
      <c r="P31" s="10"/>
      <c r="Q31" s="10"/>
      <c r="R31" s="10"/>
      <c r="S31" s="10"/>
      <c r="T31" s="10"/>
      <c r="U31" s="272">
        <f ca="1">COUNTIFS('申請額一覧 '!$F$8:$F$22,C31,'申請額一覧 '!$I$8:$I$22,"&gt;0")</f>
        <v>0</v>
      </c>
      <c r="V31" s="273"/>
      <c r="W31" s="274" t="s">
        <v>7</v>
      </c>
      <c r="X31" s="275"/>
      <c r="Y31" s="276">
        <f ca="1">SUMIF('申請額一覧 '!$F$8:$F$22,C31,'申請額一覧 '!$I$8:$I$22)</f>
        <v>0</v>
      </c>
      <c r="Z31" s="277"/>
      <c r="AA31" s="277"/>
      <c r="AB31" s="277"/>
      <c r="AC31" s="26" t="s">
        <v>37</v>
      </c>
      <c r="AD31" s="17"/>
      <c r="AE31" s="272">
        <f ca="1">COUNTIFS('申請額一覧 '!$F$8:$F$22,C31,'申請額一覧 '!$L$8:$L$22,"&gt;0")</f>
        <v>0</v>
      </c>
      <c r="AF31" s="273"/>
      <c r="AG31" s="274" t="s">
        <v>7</v>
      </c>
      <c r="AH31" s="275"/>
      <c r="AI31" s="278">
        <f ca="1">SUMIF('申請額一覧 '!$F$8:$F$22,C31,'申請額一覧 '!$L$8:$L$22)</f>
        <v>0</v>
      </c>
      <c r="AJ31" s="279"/>
      <c r="AK31" s="279"/>
      <c r="AL31" s="279"/>
      <c r="AM31" s="26" t="s">
        <v>37</v>
      </c>
      <c r="AN31" s="17"/>
      <c r="AO31" s="23"/>
    </row>
    <row r="32" spans="2:41" ht="12.75" customHeight="1" x14ac:dyDescent="0.2">
      <c r="B32" s="339"/>
      <c r="C32" s="9" t="s">
        <v>238</v>
      </c>
      <c r="D32" s="10"/>
      <c r="E32" s="10"/>
      <c r="F32" s="10"/>
      <c r="G32" s="10"/>
      <c r="H32" s="10"/>
      <c r="I32" s="10"/>
      <c r="J32" s="10"/>
      <c r="K32" s="10"/>
      <c r="L32" s="10"/>
      <c r="M32" s="10"/>
      <c r="N32" s="10"/>
      <c r="O32" s="10"/>
      <c r="P32" s="10"/>
      <c r="Q32" s="10"/>
      <c r="R32" s="10"/>
      <c r="S32" s="10"/>
      <c r="T32" s="10"/>
      <c r="U32" s="272">
        <f ca="1">COUNTIFS('申請額一覧 '!$F$8:$F$22,C32,'申請額一覧 '!$I$8:$I$22,"&gt;0")</f>
        <v>0</v>
      </c>
      <c r="V32" s="273"/>
      <c r="W32" s="274" t="s">
        <v>7</v>
      </c>
      <c r="X32" s="275"/>
      <c r="Y32" s="276">
        <f ca="1">SUMIF('申請額一覧 '!$F$8:$F$22,C32,'申請額一覧 '!$I$8:$I$22)</f>
        <v>0</v>
      </c>
      <c r="Z32" s="277"/>
      <c r="AA32" s="277"/>
      <c r="AB32" s="277"/>
      <c r="AC32" s="49" t="s">
        <v>37</v>
      </c>
      <c r="AD32" s="50"/>
      <c r="AE32" s="330">
        <f ca="1">COUNTIFS('申請額一覧 '!$F$8:$F$22,C32,'申請額一覧 '!$L$8:$L$22,"&gt;0")</f>
        <v>0</v>
      </c>
      <c r="AF32" s="331"/>
      <c r="AG32" s="294" t="s">
        <v>7</v>
      </c>
      <c r="AH32" s="332"/>
      <c r="AI32" s="292">
        <f ca="1">SUMIF('申請額一覧 '!$F$8:$F$22,C32,'申請額一覧 '!$L$8:$L$22)</f>
        <v>0</v>
      </c>
      <c r="AJ32" s="293"/>
      <c r="AK32" s="293"/>
      <c r="AL32" s="293"/>
      <c r="AM32" s="27" t="s">
        <v>37</v>
      </c>
      <c r="AN32" s="18"/>
      <c r="AO32" s="23"/>
    </row>
    <row r="33" spans="2:41" ht="12.75" customHeight="1" x14ac:dyDescent="0.2">
      <c r="B33" s="339"/>
      <c r="C33" s="54" t="s">
        <v>146</v>
      </c>
      <c r="D33" s="53"/>
      <c r="E33" s="53"/>
      <c r="F33" s="53"/>
      <c r="G33" s="53"/>
      <c r="H33" s="53"/>
      <c r="I33" s="53"/>
      <c r="J33" s="53"/>
      <c r="K33" s="53"/>
      <c r="L33" s="53"/>
      <c r="M33" s="53"/>
      <c r="N33" s="53"/>
      <c r="O33" s="53"/>
      <c r="P33" s="53"/>
      <c r="Q33" s="53"/>
      <c r="R33" s="53"/>
      <c r="S33" s="53"/>
      <c r="T33" s="53"/>
      <c r="U33" s="272">
        <f ca="1">COUNTIFS('申請額一覧 '!$F$8:$F$22,C33,'申請額一覧 '!$I$8:$I$22,"&gt;0")</f>
        <v>0</v>
      </c>
      <c r="V33" s="273"/>
      <c r="W33" s="274" t="s">
        <v>7</v>
      </c>
      <c r="X33" s="275"/>
      <c r="Y33" s="276">
        <f ca="1">SUMIF('申請額一覧 '!$F$8:$F$22,C33,'申請額一覧 '!$I$8:$I$22)</f>
        <v>0</v>
      </c>
      <c r="Z33" s="277"/>
      <c r="AA33" s="277"/>
      <c r="AB33" s="277"/>
      <c r="AC33" s="26" t="s">
        <v>37</v>
      </c>
      <c r="AD33" s="17"/>
      <c r="AE33" s="272">
        <f ca="1">COUNTIFS('申請額一覧 '!$F$8:$F$22,C33,'申請額一覧 '!$L$8:$L$22,"&gt;0")</f>
        <v>0</v>
      </c>
      <c r="AF33" s="273"/>
      <c r="AG33" s="274" t="s">
        <v>7</v>
      </c>
      <c r="AH33" s="275"/>
      <c r="AI33" s="278">
        <f ca="1">SUMIF('申請額一覧 '!$F$8:$F$22,C33,'申請額一覧 '!$L$8:$L$22)</f>
        <v>0</v>
      </c>
      <c r="AJ33" s="279"/>
      <c r="AK33" s="279"/>
      <c r="AL33" s="279"/>
      <c r="AM33" s="26" t="s">
        <v>37</v>
      </c>
      <c r="AN33" s="17"/>
      <c r="AO33" s="23"/>
    </row>
    <row r="34" spans="2:41" ht="12.75" customHeight="1" x14ac:dyDescent="0.2">
      <c r="B34" s="339"/>
      <c r="C34" s="54" t="s">
        <v>72</v>
      </c>
      <c r="D34" s="53"/>
      <c r="E34" s="53"/>
      <c r="F34" s="53"/>
      <c r="G34" s="53"/>
      <c r="H34" s="53"/>
      <c r="I34" s="53"/>
      <c r="J34" s="53"/>
      <c r="K34" s="53"/>
      <c r="L34" s="53"/>
      <c r="M34" s="53"/>
      <c r="N34" s="53"/>
      <c r="O34" s="53"/>
      <c r="P34" s="53"/>
      <c r="Q34" s="53"/>
      <c r="R34" s="53"/>
      <c r="S34" s="53"/>
      <c r="T34" s="53"/>
      <c r="U34" s="272">
        <f ca="1">COUNTIFS('申請額一覧 '!$F$8:$F$22,C34,'申請額一覧 '!$I$8:$I$22,"&gt;0")</f>
        <v>0</v>
      </c>
      <c r="V34" s="273"/>
      <c r="W34" s="280" t="s">
        <v>7</v>
      </c>
      <c r="X34" s="281"/>
      <c r="Y34" s="276">
        <f ca="1">SUMIF('申請額一覧 '!$F$8:$F$22,C34,'申請額一覧 '!$I$8:$I$22)</f>
        <v>0</v>
      </c>
      <c r="Z34" s="277"/>
      <c r="AA34" s="277"/>
      <c r="AB34" s="277"/>
      <c r="AC34" s="26" t="s">
        <v>37</v>
      </c>
      <c r="AD34" s="17"/>
      <c r="AE34" s="272">
        <f ca="1">COUNTIFS('申請額一覧 '!$F$8:$F$22,C34,'申請額一覧 '!$L$8:$L$22,"&gt;0")</f>
        <v>0</v>
      </c>
      <c r="AF34" s="273"/>
      <c r="AG34" s="274" t="s">
        <v>7</v>
      </c>
      <c r="AH34" s="275"/>
      <c r="AI34" s="278">
        <f ca="1">SUMIF('申請額一覧 '!$F$8:$F$22,C34,'申請額一覧 '!$L$8:$L$22)</f>
        <v>0</v>
      </c>
      <c r="AJ34" s="279"/>
      <c r="AK34" s="279"/>
      <c r="AL34" s="279"/>
      <c r="AM34" s="26" t="s">
        <v>140</v>
      </c>
      <c r="AN34" s="17"/>
      <c r="AO34" s="23"/>
    </row>
    <row r="35" spans="2:41" ht="12.75" customHeight="1" x14ac:dyDescent="0.2">
      <c r="B35" s="339"/>
      <c r="C35" s="255" t="s">
        <v>85</v>
      </c>
      <c r="D35" s="53"/>
      <c r="E35" s="53"/>
      <c r="F35" s="53"/>
      <c r="G35" s="53"/>
      <c r="H35" s="53"/>
      <c r="I35" s="53"/>
      <c r="J35" s="53"/>
      <c r="K35" s="53"/>
      <c r="L35" s="53"/>
      <c r="M35" s="53"/>
      <c r="N35" s="53"/>
      <c r="O35" s="53"/>
      <c r="P35" s="53"/>
      <c r="Q35" s="53"/>
      <c r="R35" s="53"/>
      <c r="S35" s="53"/>
      <c r="T35" s="53"/>
      <c r="U35" s="272">
        <f ca="1">COUNTIFS('申請額一覧 '!$F$8:$F$22,C35,'申請額一覧 '!$I$8:$I$22,"&gt;0")</f>
        <v>0</v>
      </c>
      <c r="V35" s="273"/>
      <c r="W35" s="280" t="s">
        <v>7</v>
      </c>
      <c r="X35" s="281"/>
      <c r="Y35" s="276">
        <f ca="1">SUMIF('申請額一覧 '!$F$8:$F$22,C35,'申請額一覧 '!$I$8:$I$22)</f>
        <v>0</v>
      </c>
      <c r="Z35" s="277"/>
      <c r="AA35" s="277"/>
      <c r="AB35" s="277"/>
      <c r="AC35" s="31" t="s">
        <v>37</v>
      </c>
      <c r="AD35" s="20"/>
      <c r="AE35" s="315">
        <f ca="1">COUNTIFS('申請額一覧 '!$F$8:$F$22,C35,'申請額一覧 '!$L$8:$L$22,"&gt;0")</f>
        <v>0</v>
      </c>
      <c r="AF35" s="316"/>
      <c r="AG35" s="280" t="s">
        <v>7</v>
      </c>
      <c r="AH35" s="281"/>
      <c r="AI35" s="284">
        <f ca="1">SUMIF('申請額一覧 '!$F$8:$F$22,C35,'申請額一覧 '!$L$8:$L$22)</f>
        <v>0</v>
      </c>
      <c r="AJ35" s="285"/>
      <c r="AK35" s="285"/>
      <c r="AL35" s="285"/>
      <c r="AM35" s="31" t="s">
        <v>37</v>
      </c>
      <c r="AN35" s="20"/>
      <c r="AO35" s="23"/>
    </row>
    <row r="36" spans="2:41" ht="12.75" customHeight="1" x14ac:dyDescent="0.2">
      <c r="B36" s="339"/>
      <c r="C36" s="14" t="s">
        <v>239</v>
      </c>
      <c r="D36" s="15"/>
      <c r="E36" s="15"/>
      <c r="F36" s="15"/>
      <c r="G36" s="15"/>
      <c r="H36" s="15"/>
      <c r="I36" s="15"/>
      <c r="J36" s="15"/>
      <c r="K36" s="15"/>
      <c r="L36" s="15"/>
      <c r="M36" s="15"/>
      <c r="N36" s="15"/>
      <c r="O36" s="15"/>
      <c r="P36" s="15"/>
      <c r="Q36" s="15"/>
      <c r="R36" s="15"/>
      <c r="S36" s="15"/>
      <c r="T36" s="15"/>
      <c r="U36" s="272">
        <f ca="1">COUNTIFS('申請額一覧 '!$F$8:$F$22,C36,'申請額一覧 '!$I$8:$I$22,"&gt;0")</f>
        <v>0</v>
      </c>
      <c r="V36" s="273"/>
      <c r="W36" s="334" t="s">
        <v>7</v>
      </c>
      <c r="X36" s="335"/>
      <c r="Y36" s="276">
        <f ca="1">SUMIF('申請額一覧 '!$F$8:$F$22,C36,'申請額一覧 '!$I$8:$I$22)</f>
        <v>0</v>
      </c>
      <c r="Z36" s="277"/>
      <c r="AA36" s="277"/>
      <c r="AB36" s="277"/>
      <c r="AC36" s="27" t="s">
        <v>37</v>
      </c>
      <c r="AD36" s="18"/>
      <c r="AE36" s="336">
        <f ca="1">COUNTIFS('申請額一覧 '!$F$8:$F$22,C36,'申請額一覧 '!$L$8:$L$22,"&gt;0")</f>
        <v>0</v>
      </c>
      <c r="AF36" s="337"/>
      <c r="AG36" s="334" t="s">
        <v>7</v>
      </c>
      <c r="AH36" s="335"/>
      <c r="AI36" s="286">
        <f ca="1">SUMIF('申請額一覧 '!$F$8:$F$22,C36,'申請額一覧 '!$L$8:$L$22)</f>
        <v>0</v>
      </c>
      <c r="AJ36" s="287"/>
      <c r="AK36" s="287"/>
      <c r="AL36" s="287"/>
      <c r="AM36" s="27" t="s">
        <v>37</v>
      </c>
      <c r="AN36" s="18"/>
      <c r="AO36" s="23"/>
    </row>
    <row r="37" spans="2:41" ht="12.75" customHeight="1" x14ac:dyDescent="0.2">
      <c r="B37" s="340" t="s">
        <v>92</v>
      </c>
      <c r="C37" s="6" t="s">
        <v>87</v>
      </c>
      <c r="D37" s="7"/>
      <c r="E37" s="7"/>
      <c r="F37" s="7"/>
      <c r="G37" s="7"/>
      <c r="H37" s="7"/>
      <c r="I37" s="7"/>
      <c r="J37" s="7"/>
      <c r="K37" s="7"/>
      <c r="L37" s="7"/>
      <c r="M37" s="7"/>
      <c r="N37" s="7"/>
      <c r="O37" s="7"/>
      <c r="P37" s="7"/>
      <c r="Q37" s="7"/>
      <c r="R37" s="7"/>
      <c r="S37" s="7"/>
      <c r="T37" s="7"/>
      <c r="U37" s="272">
        <f ca="1">COUNTIFS('申請額一覧 '!$F$8:$F$22,C37,'申請額一覧 '!$I$8:$I$22,"&gt;0")</f>
        <v>0</v>
      </c>
      <c r="V37" s="273"/>
      <c r="W37" s="303" t="s">
        <v>7</v>
      </c>
      <c r="X37" s="304"/>
      <c r="Y37" s="276">
        <f ca="1">SUMIF('申請額一覧 '!$F$8:$F$22,C37,'申請額一覧 '!$I$8:$I$22)</f>
        <v>0</v>
      </c>
      <c r="Z37" s="277"/>
      <c r="AA37" s="277"/>
      <c r="AB37" s="277"/>
      <c r="AC37" s="30" t="s">
        <v>37</v>
      </c>
      <c r="AD37" s="16"/>
      <c r="AE37" s="305">
        <f ca="1">COUNTIFS('申請額一覧 '!$F$8:$F$22,C37,'申請額一覧 '!$L$8:$L$22,"&gt;0")</f>
        <v>0</v>
      </c>
      <c r="AF37" s="306"/>
      <c r="AG37" s="303" t="s">
        <v>7</v>
      </c>
      <c r="AH37" s="304"/>
      <c r="AI37" s="288">
        <f ca="1">SUMIF('申請額一覧 '!$F$8:$F$22,C37,'申請額一覧 '!$L$8:$L$22)</f>
        <v>0</v>
      </c>
      <c r="AJ37" s="289"/>
      <c r="AK37" s="289"/>
      <c r="AL37" s="289"/>
      <c r="AM37" s="30" t="s">
        <v>37</v>
      </c>
      <c r="AN37" s="16"/>
      <c r="AO37" s="23"/>
    </row>
    <row r="38" spans="2:41" ht="12.75" customHeight="1" x14ac:dyDescent="0.2">
      <c r="B38" s="341"/>
      <c r="C38" s="253" t="s">
        <v>139</v>
      </c>
      <c r="D38" s="10"/>
      <c r="E38" s="10"/>
      <c r="F38" s="10"/>
      <c r="G38" s="10"/>
      <c r="H38" s="10"/>
      <c r="I38" s="10"/>
      <c r="J38" s="10"/>
      <c r="K38" s="10"/>
      <c r="L38" s="10"/>
      <c r="M38" s="10"/>
      <c r="N38" s="10"/>
      <c r="O38" s="10"/>
      <c r="P38" s="10"/>
      <c r="Q38" s="10"/>
      <c r="R38" s="10"/>
      <c r="S38" s="10"/>
      <c r="T38" s="10"/>
      <c r="U38" s="272">
        <f ca="1">COUNTIFS('申請額一覧 '!$F$8:$F$22,C38,'申請額一覧 '!$I$8:$I$22,"&gt;0")</f>
        <v>0</v>
      </c>
      <c r="V38" s="273"/>
      <c r="W38" s="274" t="s">
        <v>7</v>
      </c>
      <c r="X38" s="275"/>
      <c r="Y38" s="276">
        <f ca="1">SUMIF('申請額一覧 '!$F$8:$F$22,C38,'申請額一覧 '!$I$8:$I$22)</f>
        <v>0</v>
      </c>
      <c r="Z38" s="277"/>
      <c r="AA38" s="277"/>
      <c r="AB38" s="277"/>
      <c r="AC38" s="26" t="s">
        <v>37</v>
      </c>
      <c r="AD38" s="17"/>
      <c r="AE38" s="272">
        <f ca="1">COUNTIFS('申請額一覧 '!$F$8:$F$22,C38,'申請額一覧 '!$L$8:$L$22,"&gt;0")</f>
        <v>0</v>
      </c>
      <c r="AF38" s="273"/>
      <c r="AG38" s="274" t="s">
        <v>7</v>
      </c>
      <c r="AH38" s="275"/>
      <c r="AI38" s="278">
        <f ca="1">SUMIF('申請額一覧 '!$F$8:$F$22,C38,'申請額一覧 '!$L$8:$L$22)</f>
        <v>0</v>
      </c>
      <c r="AJ38" s="279"/>
      <c r="AK38" s="279"/>
      <c r="AL38" s="279"/>
      <c r="AM38" s="26" t="s">
        <v>37</v>
      </c>
      <c r="AN38" s="17"/>
      <c r="AO38" s="23"/>
    </row>
    <row r="39" spans="2:41" ht="12.75" customHeight="1" x14ac:dyDescent="0.2">
      <c r="B39" s="341"/>
      <c r="C39" s="254" t="s">
        <v>88</v>
      </c>
      <c r="D39" s="10"/>
      <c r="E39" s="10"/>
      <c r="F39" s="10"/>
      <c r="G39" s="10"/>
      <c r="H39" s="10"/>
      <c r="I39" s="10"/>
      <c r="J39" s="10"/>
      <c r="K39" s="10"/>
      <c r="L39" s="10"/>
      <c r="M39" s="10"/>
      <c r="N39" s="10"/>
      <c r="O39" s="10"/>
      <c r="P39" s="10"/>
      <c r="Q39" s="10"/>
      <c r="R39" s="10"/>
      <c r="S39" s="10"/>
      <c r="T39" s="10"/>
      <c r="U39" s="272">
        <f ca="1">COUNTIFS('申請額一覧 '!$F$8:$F$22,C39,'申請額一覧 '!$I$8:$I$22,"&gt;0")</f>
        <v>0</v>
      </c>
      <c r="V39" s="273"/>
      <c r="W39" s="274" t="s">
        <v>7</v>
      </c>
      <c r="X39" s="275"/>
      <c r="Y39" s="276">
        <f ca="1">SUMIF('申請額一覧 '!$F$8:$F$22,C39,'申請額一覧 '!$I$8:$I$22)</f>
        <v>0</v>
      </c>
      <c r="Z39" s="277"/>
      <c r="AA39" s="277"/>
      <c r="AB39" s="277"/>
      <c r="AC39" s="26" t="s">
        <v>37</v>
      </c>
      <c r="AD39" s="17"/>
      <c r="AE39" s="272">
        <f ca="1">COUNTIFS('申請額一覧 '!$F$8:$F$22,C39,'申請額一覧 '!$L$8:$L$22,"&gt;0")</f>
        <v>0</v>
      </c>
      <c r="AF39" s="273"/>
      <c r="AG39" s="274" t="s">
        <v>7</v>
      </c>
      <c r="AH39" s="275"/>
      <c r="AI39" s="278">
        <f ca="1">SUMIF('申請額一覧 '!$F$8:$F$22,C39,'申請額一覧 '!$L$8:$L$22)</f>
        <v>0</v>
      </c>
      <c r="AJ39" s="279"/>
      <c r="AK39" s="279"/>
      <c r="AL39" s="279"/>
      <c r="AM39" s="26" t="s">
        <v>37</v>
      </c>
      <c r="AN39" s="17"/>
      <c r="AO39" s="23"/>
    </row>
    <row r="40" spans="2:41" ht="12.75" customHeight="1" x14ac:dyDescent="0.2">
      <c r="B40" s="342"/>
      <c r="C40" s="12" t="s">
        <v>240</v>
      </c>
      <c r="D40" s="13"/>
      <c r="E40" s="13"/>
      <c r="F40" s="13"/>
      <c r="G40" s="13"/>
      <c r="H40" s="13"/>
      <c r="I40" s="13"/>
      <c r="J40" s="13"/>
      <c r="K40" s="13"/>
      <c r="L40" s="13"/>
      <c r="M40" s="13"/>
      <c r="N40" s="13"/>
      <c r="O40" s="13"/>
      <c r="P40" s="13"/>
      <c r="Q40" s="13"/>
      <c r="R40" s="13"/>
      <c r="S40" s="13"/>
      <c r="T40" s="13"/>
      <c r="U40" s="272">
        <f ca="1">COUNTIFS('申請額一覧 '!$F$8:$F$22,C40,'申請額一覧 '!$I$8:$I$22,"&gt;0")</f>
        <v>0</v>
      </c>
      <c r="V40" s="273"/>
      <c r="W40" s="326" t="s">
        <v>7</v>
      </c>
      <c r="X40" s="327"/>
      <c r="Y40" s="276">
        <f ca="1">SUMIF('申請額一覧 '!$F$8:$F$22,C40,'申請額一覧 '!$I$8:$I$22)</f>
        <v>0</v>
      </c>
      <c r="Z40" s="277"/>
      <c r="AA40" s="277"/>
      <c r="AB40" s="277"/>
      <c r="AC40" s="51" t="s">
        <v>37</v>
      </c>
      <c r="AD40" s="52"/>
      <c r="AE40" s="328">
        <f ca="1">COUNTIFS('申請額一覧 '!$F$8:$F$22,C40,'申請額一覧 '!$L$8:$L$22,"&gt;0")</f>
        <v>0</v>
      </c>
      <c r="AF40" s="329"/>
      <c r="AG40" s="326" t="s">
        <v>7</v>
      </c>
      <c r="AH40" s="327"/>
      <c r="AI40" s="290">
        <f ca="1">SUMIF('申請額一覧 '!$F$8:$F$22,C40,'申請額一覧 '!$L$8:$L$22)</f>
        <v>0</v>
      </c>
      <c r="AJ40" s="291"/>
      <c r="AK40" s="291"/>
      <c r="AL40" s="291"/>
      <c r="AM40" s="51" t="s">
        <v>37</v>
      </c>
      <c r="AN40" s="52"/>
      <c r="AO40" s="23"/>
    </row>
    <row r="41" spans="2:41" ht="15.75" customHeight="1" x14ac:dyDescent="0.2">
      <c r="B41" s="317" t="s">
        <v>9</v>
      </c>
      <c r="C41" s="318"/>
      <c r="D41" s="318"/>
      <c r="E41" s="318"/>
      <c r="F41" s="318"/>
      <c r="G41" s="318"/>
      <c r="H41" s="318"/>
      <c r="I41" s="318"/>
      <c r="J41" s="318"/>
      <c r="K41" s="318"/>
      <c r="L41" s="318"/>
      <c r="M41" s="318"/>
      <c r="N41" s="318"/>
      <c r="O41" s="318"/>
      <c r="P41" s="318"/>
      <c r="Q41" s="318"/>
      <c r="R41" s="318"/>
      <c r="S41" s="318"/>
      <c r="T41" s="319"/>
      <c r="U41" s="313">
        <f ca="1">SUM(U12:V40)</f>
        <v>4</v>
      </c>
      <c r="V41" s="314"/>
      <c r="W41" s="311" t="s">
        <v>7</v>
      </c>
      <c r="X41" s="312"/>
      <c r="Y41" s="288">
        <f ca="1">SUM(Y12:AB40)</f>
        <v>409</v>
      </c>
      <c r="Z41" s="289"/>
      <c r="AA41" s="289"/>
      <c r="AB41" s="289"/>
      <c r="AC41" s="28" t="s">
        <v>37</v>
      </c>
      <c r="AD41" s="19"/>
      <c r="AE41" s="313">
        <f ca="1">SUM(AE12:AF40)</f>
        <v>1</v>
      </c>
      <c r="AF41" s="314"/>
      <c r="AG41" s="311" t="s">
        <v>7</v>
      </c>
      <c r="AH41" s="312"/>
      <c r="AI41" s="295">
        <f ca="1">SUM(AI12:AL40)</f>
        <v>41</v>
      </c>
      <c r="AJ41" s="296"/>
      <c r="AK41" s="296"/>
      <c r="AL41" s="296"/>
      <c r="AM41" s="28" t="s">
        <v>37</v>
      </c>
      <c r="AN41" s="19"/>
      <c r="AO41" s="23"/>
    </row>
    <row r="42" spans="2:41" ht="15.75" customHeight="1" x14ac:dyDescent="0.2">
      <c r="B42" s="317" t="s">
        <v>94</v>
      </c>
      <c r="C42" s="318"/>
      <c r="D42" s="318"/>
      <c r="E42" s="318"/>
      <c r="F42" s="318"/>
      <c r="G42" s="318"/>
      <c r="H42" s="318"/>
      <c r="I42" s="318"/>
      <c r="J42" s="318"/>
      <c r="K42" s="318"/>
      <c r="L42" s="318"/>
      <c r="M42" s="318"/>
      <c r="N42" s="318"/>
      <c r="O42" s="318"/>
      <c r="P42" s="318"/>
      <c r="Q42" s="318"/>
      <c r="R42" s="318"/>
      <c r="S42" s="318"/>
      <c r="T42" s="319"/>
      <c r="U42" s="282">
        <f ca="1">Y41+AI41</f>
        <v>450</v>
      </c>
      <c r="V42" s="283"/>
      <c r="W42" s="283"/>
      <c r="X42" s="283"/>
      <c r="Y42" s="283"/>
      <c r="Z42" s="283"/>
      <c r="AA42" s="283"/>
      <c r="AB42" s="283"/>
      <c r="AC42" s="283"/>
      <c r="AD42" s="283"/>
      <c r="AE42" s="283"/>
      <c r="AF42" s="283"/>
      <c r="AG42" s="283"/>
      <c r="AH42" s="283"/>
      <c r="AI42" s="283"/>
      <c r="AJ42" s="283"/>
      <c r="AK42" s="283"/>
      <c r="AL42" s="283"/>
      <c r="AM42" s="28" t="s">
        <v>37</v>
      </c>
      <c r="AN42" s="19"/>
      <c r="AO42" s="23"/>
    </row>
    <row r="43" spans="2:41" ht="12" customHeight="1" x14ac:dyDescent="0.2">
      <c r="B43" s="243"/>
    </row>
    <row r="44" spans="2:41" x14ac:dyDescent="0.2">
      <c r="B44" s="243"/>
    </row>
  </sheetData>
  <mergeCells count="197">
    <mergeCell ref="B29:B36"/>
    <mergeCell ref="B12:B21"/>
    <mergeCell ref="B23:B28"/>
    <mergeCell ref="B37:B40"/>
    <mergeCell ref="U21:V21"/>
    <mergeCell ref="W21:X21"/>
    <mergeCell ref="Y21:AB21"/>
    <mergeCell ref="AE21:AF21"/>
    <mergeCell ref="AG21:AH21"/>
    <mergeCell ref="Y30:AB30"/>
    <mergeCell ref="AE30:AF30"/>
    <mergeCell ref="AG30:AH30"/>
    <mergeCell ref="U31:V31"/>
    <mergeCell ref="W31:X31"/>
    <mergeCell ref="Y31:AB31"/>
    <mergeCell ref="AE31:AF31"/>
    <mergeCell ref="AG31:AH31"/>
    <mergeCell ref="Y29:AB29"/>
    <mergeCell ref="Y32:AB32"/>
    <mergeCell ref="U28:V28"/>
    <mergeCell ref="W28:X28"/>
    <mergeCell ref="AE28:AF28"/>
    <mergeCell ref="AG28:AH28"/>
    <mergeCell ref="Y28:AB28"/>
    <mergeCell ref="B1:D1"/>
    <mergeCell ref="Y41:AB41"/>
    <mergeCell ref="AI41:AL41"/>
    <mergeCell ref="AE37:AF37"/>
    <mergeCell ref="AG37:AH37"/>
    <mergeCell ref="U36:V36"/>
    <mergeCell ref="W36:X36"/>
    <mergeCell ref="AE36:AF36"/>
    <mergeCell ref="AG36:AH36"/>
    <mergeCell ref="U35:V35"/>
    <mergeCell ref="W35:X35"/>
    <mergeCell ref="AE35:AF35"/>
    <mergeCell ref="AG35:AH35"/>
    <mergeCell ref="Y35:AB35"/>
    <mergeCell ref="AG39:AH39"/>
    <mergeCell ref="U38:V38"/>
    <mergeCell ref="W38:X38"/>
    <mergeCell ref="AE38:AF38"/>
    <mergeCell ref="AG38:AH38"/>
    <mergeCell ref="U37:V37"/>
    <mergeCell ref="W37:X37"/>
    <mergeCell ref="AG29:AH29"/>
    <mergeCell ref="U30:V30"/>
    <mergeCell ref="W30:X30"/>
    <mergeCell ref="B41:T41"/>
    <mergeCell ref="B10:T11"/>
    <mergeCell ref="B42:T42"/>
    <mergeCell ref="U41:V41"/>
    <mergeCell ref="W41:X41"/>
    <mergeCell ref="AE41:AF41"/>
    <mergeCell ref="AG41:AH41"/>
    <mergeCell ref="U40:V40"/>
    <mergeCell ref="W40:X40"/>
    <mergeCell ref="AE40:AF40"/>
    <mergeCell ref="AG40:AH40"/>
    <mergeCell ref="U39:V39"/>
    <mergeCell ref="W39:X39"/>
    <mergeCell ref="AE39:AF39"/>
    <mergeCell ref="Y36:AB36"/>
    <mergeCell ref="Y37:AB37"/>
    <mergeCell ref="U32:V32"/>
    <mergeCell ref="W32:X32"/>
    <mergeCell ref="AE32:AF32"/>
    <mergeCell ref="AG32:AH32"/>
    <mergeCell ref="U29:V29"/>
    <mergeCell ref="W29:X29"/>
    <mergeCell ref="AE29:AF29"/>
    <mergeCell ref="W17:X17"/>
    <mergeCell ref="AG24:AH24"/>
    <mergeCell ref="U23:V23"/>
    <mergeCell ref="W23:X23"/>
    <mergeCell ref="AE23:AF23"/>
    <mergeCell ref="AG23:AH23"/>
    <mergeCell ref="AG20:AH20"/>
    <mergeCell ref="U27:V27"/>
    <mergeCell ref="W27:X27"/>
    <mergeCell ref="AE27:AF27"/>
    <mergeCell ref="AG27:AH27"/>
    <mergeCell ref="U26:V26"/>
    <mergeCell ref="W26:X26"/>
    <mergeCell ref="AE26:AF26"/>
    <mergeCell ref="AG26:AH26"/>
    <mergeCell ref="U25:V25"/>
    <mergeCell ref="W25:X25"/>
    <mergeCell ref="AE25:AF25"/>
    <mergeCell ref="AG25:AH25"/>
    <mergeCell ref="Y25:AB25"/>
    <mergeCell ref="Y26:AB26"/>
    <mergeCell ref="Y27:AB27"/>
    <mergeCell ref="Y23:AB23"/>
    <mergeCell ref="Y24:AB24"/>
    <mergeCell ref="U20:V20"/>
    <mergeCell ref="U24:V24"/>
    <mergeCell ref="W24:X24"/>
    <mergeCell ref="AE24:AF24"/>
    <mergeCell ref="U11:X11"/>
    <mergeCell ref="Y12:AB12"/>
    <mergeCell ref="Y13:AB13"/>
    <mergeCell ref="Y14:AB14"/>
    <mergeCell ref="W22:X22"/>
    <mergeCell ref="AE22:AF22"/>
    <mergeCell ref="W19:X19"/>
    <mergeCell ref="Y19:AB19"/>
    <mergeCell ref="AE19:AF19"/>
    <mergeCell ref="U19:V19"/>
    <mergeCell ref="AG19:AH19"/>
    <mergeCell ref="AE17:AF17"/>
    <mergeCell ref="AG17:AH17"/>
    <mergeCell ref="AE16:AF16"/>
    <mergeCell ref="AG16:AH16"/>
    <mergeCell ref="W20:X20"/>
    <mergeCell ref="Y20:AB20"/>
    <mergeCell ref="AE20:AF20"/>
    <mergeCell ref="AG22:AH22"/>
    <mergeCell ref="W18:X18"/>
    <mergeCell ref="AE18:AF18"/>
    <mergeCell ref="AG18:AH18"/>
    <mergeCell ref="U10:AD10"/>
    <mergeCell ref="AE10:AN10"/>
    <mergeCell ref="AG13:AH13"/>
    <mergeCell ref="AE13:AF13"/>
    <mergeCell ref="AG12:AH12"/>
    <mergeCell ref="AE12:AF12"/>
    <mergeCell ref="U12:V12"/>
    <mergeCell ref="W12:X12"/>
    <mergeCell ref="U15:V15"/>
    <mergeCell ref="AI15:AL15"/>
    <mergeCell ref="W14:X14"/>
    <mergeCell ref="AE14:AF14"/>
    <mergeCell ref="AG14:AH14"/>
    <mergeCell ref="U13:V13"/>
    <mergeCell ref="AI11:AN11"/>
    <mergeCell ref="Y11:AD11"/>
    <mergeCell ref="AI12:AL12"/>
    <mergeCell ref="AI13:AL13"/>
    <mergeCell ref="AI14:AL14"/>
    <mergeCell ref="B5:AN5"/>
    <mergeCell ref="B6:AN6"/>
    <mergeCell ref="AI16:AL16"/>
    <mergeCell ref="AI17:AL17"/>
    <mergeCell ref="AI18:AL18"/>
    <mergeCell ref="AI22:AL22"/>
    <mergeCell ref="AI23:AL23"/>
    <mergeCell ref="AI24:AL24"/>
    <mergeCell ref="U16:V16"/>
    <mergeCell ref="U17:V17"/>
    <mergeCell ref="U18:V18"/>
    <mergeCell ref="U22:V22"/>
    <mergeCell ref="AE11:AH11"/>
    <mergeCell ref="W13:X13"/>
    <mergeCell ref="W15:X15"/>
    <mergeCell ref="AE15:AF15"/>
    <mergeCell ref="AG15:AH15"/>
    <mergeCell ref="U14:V14"/>
    <mergeCell ref="Y15:AB15"/>
    <mergeCell ref="Y16:AB16"/>
    <mergeCell ref="Y17:AB17"/>
    <mergeCell ref="Y18:AB18"/>
    <mergeCell ref="Y22:AB22"/>
    <mergeCell ref="W16:X16"/>
    <mergeCell ref="AI25:AL25"/>
    <mergeCell ref="AI26:AL26"/>
    <mergeCell ref="AI21:AL21"/>
    <mergeCell ref="AI20:AL20"/>
    <mergeCell ref="AI19:AL19"/>
    <mergeCell ref="AI27:AL27"/>
    <mergeCell ref="AI28:AL28"/>
    <mergeCell ref="AI29:AL29"/>
    <mergeCell ref="AI32:AL32"/>
    <mergeCell ref="AI30:AL30"/>
    <mergeCell ref="AI31:AL31"/>
    <mergeCell ref="U42:AL42"/>
    <mergeCell ref="AI35:AL35"/>
    <mergeCell ref="AI36:AL36"/>
    <mergeCell ref="AI37:AL37"/>
    <mergeCell ref="AI38:AL38"/>
    <mergeCell ref="AI39:AL39"/>
    <mergeCell ref="AI40:AL40"/>
    <mergeCell ref="Y38:AB38"/>
    <mergeCell ref="Y39:AB39"/>
    <mergeCell ref="Y40:AB40"/>
    <mergeCell ref="U33:V33"/>
    <mergeCell ref="W33:X33"/>
    <mergeCell ref="Y33:AB33"/>
    <mergeCell ref="AE33:AF33"/>
    <mergeCell ref="AG33:AH33"/>
    <mergeCell ref="AI33:AL33"/>
    <mergeCell ref="U34:V34"/>
    <mergeCell ref="W34:X34"/>
    <mergeCell ref="Y34:AB34"/>
    <mergeCell ref="AE34:AF34"/>
    <mergeCell ref="AG34:AH34"/>
    <mergeCell ref="AI34:AL34"/>
  </mergeCells>
  <phoneticPr fontId="3"/>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43"/>
  <sheetViews>
    <sheetView showGridLines="0" zoomScale="120" zoomScaleNormal="120" zoomScaleSheetLayoutView="130" workbookViewId="0">
      <selection activeCell="N52" sqref="N52"/>
    </sheetView>
  </sheetViews>
  <sheetFormatPr defaultColWidth="2.21875" defaultRowHeight="12" x14ac:dyDescent="0.2"/>
  <cols>
    <col min="1" max="1" width="2.21875" style="1"/>
    <col min="2" max="2" width="2.6640625" style="1" customWidth="1"/>
    <col min="3" max="16384" width="2.21875" style="1"/>
  </cols>
  <sheetData>
    <row r="1" spans="2:41" ht="16.2" x14ac:dyDescent="0.2">
      <c r="B1" s="333" t="s">
        <v>136</v>
      </c>
      <c r="C1" s="333"/>
      <c r="D1" s="333"/>
    </row>
    <row r="2" spans="2:41" x14ac:dyDescent="0.2">
      <c r="B2" s="2"/>
      <c r="C2" s="2"/>
      <c r="D2" s="2"/>
    </row>
    <row r="3" spans="2:41" ht="13.5" customHeight="1" x14ac:dyDescent="0.2">
      <c r="B3" s="23" t="s">
        <v>16</v>
      </c>
      <c r="D3" s="2"/>
      <c r="E3" s="2"/>
    </row>
    <row r="4" spans="2:41" ht="18" customHeight="1" x14ac:dyDescent="0.2">
      <c r="B4" s="23"/>
      <c r="D4" s="2"/>
      <c r="E4" s="2"/>
    </row>
    <row r="5" spans="2:41" ht="18" customHeight="1" x14ac:dyDescent="0.2">
      <c r="B5" s="294" t="s">
        <v>207</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
    </row>
    <row r="6" spans="2:41" ht="18" customHeight="1" x14ac:dyDescent="0.2">
      <c r="B6" s="294" t="s">
        <v>194</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
    </row>
    <row r="7" spans="2:41" ht="18"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2:41" ht="18" customHeight="1" x14ac:dyDescent="0.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2:41" ht="18" customHeight="1" x14ac:dyDescent="0.2">
      <c r="B9" s="3" t="s">
        <v>24</v>
      </c>
      <c r="C9" s="4"/>
      <c r="D9" s="4"/>
      <c r="E9" s="4"/>
      <c r="F9" s="4"/>
      <c r="G9" s="4"/>
      <c r="H9" s="21"/>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5"/>
    </row>
    <row r="10" spans="2:41" ht="22.5" customHeight="1" x14ac:dyDescent="0.2">
      <c r="B10" s="320" t="s">
        <v>10</v>
      </c>
      <c r="C10" s="321"/>
      <c r="D10" s="321"/>
      <c r="E10" s="321"/>
      <c r="F10" s="321"/>
      <c r="G10" s="321"/>
      <c r="H10" s="321"/>
      <c r="I10" s="321"/>
      <c r="J10" s="321"/>
      <c r="K10" s="321"/>
      <c r="L10" s="321"/>
      <c r="M10" s="321"/>
      <c r="N10" s="321"/>
      <c r="O10" s="321"/>
      <c r="P10" s="321"/>
      <c r="Q10" s="321"/>
      <c r="R10" s="321"/>
      <c r="S10" s="321"/>
      <c r="T10" s="322"/>
      <c r="U10" s="300" t="s">
        <v>196</v>
      </c>
      <c r="V10" s="301"/>
      <c r="W10" s="301"/>
      <c r="X10" s="301"/>
      <c r="Y10" s="301"/>
      <c r="Z10" s="301"/>
      <c r="AA10" s="301"/>
      <c r="AB10" s="301"/>
      <c r="AC10" s="301"/>
      <c r="AD10" s="302"/>
      <c r="AE10" s="300" t="s">
        <v>197</v>
      </c>
      <c r="AF10" s="301"/>
      <c r="AG10" s="301"/>
      <c r="AH10" s="301"/>
      <c r="AI10" s="301"/>
      <c r="AJ10" s="301"/>
      <c r="AK10" s="301"/>
      <c r="AL10" s="301"/>
      <c r="AM10" s="301"/>
      <c r="AN10" s="302"/>
      <c r="AO10" s="215"/>
    </row>
    <row r="11" spans="2:41" ht="12.75" customHeight="1" x14ac:dyDescent="0.2">
      <c r="B11" s="323"/>
      <c r="C11" s="324"/>
      <c r="D11" s="324"/>
      <c r="E11" s="324"/>
      <c r="F11" s="324"/>
      <c r="G11" s="324"/>
      <c r="H11" s="324"/>
      <c r="I11" s="324"/>
      <c r="J11" s="324"/>
      <c r="K11" s="324"/>
      <c r="L11" s="324"/>
      <c r="M11" s="324"/>
      <c r="N11" s="324"/>
      <c r="O11" s="324"/>
      <c r="P11" s="324"/>
      <c r="Q11" s="324"/>
      <c r="R11" s="324"/>
      <c r="S11" s="324"/>
      <c r="T11" s="325"/>
      <c r="U11" s="297" t="s">
        <v>29</v>
      </c>
      <c r="V11" s="298"/>
      <c r="W11" s="298"/>
      <c r="X11" s="299"/>
      <c r="Y11" s="309" t="s">
        <v>6</v>
      </c>
      <c r="Z11" s="309"/>
      <c r="AA11" s="309"/>
      <c r="AB11" s="309"/>
      <c r="AC11" s="309"/>
      <c r="AD11" s="310"/>
      <c r="AE11" s="297" t="s">
        <v>29</v>
      </c>
      <c r="AF11" s="298"/>
      <c r="AG11" s="298"/>
      <c r="AH11" s="299"/>
      <c r="AI11" s="307" t="s">
        <v>6</v>
      </c>
      <c r="AJ11" s="307"/>
      <c r="AK11" s="307"/>
      <c r="AL11" s="307"/>
      <c r="AM11" s="307"/>
      <c r="AN11" s="308"/>
      <c r="AO11" s="216"/>
    </row>
    <row r="12" spans="2:41" ht="12.75" customHeight="1" x14ac:dyDescent="0.2">
      <c r="B12" s="340" t="s">
        <v>64</v>
      </c>
      <c r="C12" s="6" t="s">
        <v>65</v>
      </c>
      <c r="D12" s="7"/>
      <c r="E12" s="7"/>
      <c r="F12" s="7"/>
      <c r="G12" s="7"/>
      <c r="H12" s="7"/>
      <c r="I12" s="7"/>
      <c r="J12" s="7"/>
      <c r="K12" s="7"/>
      <c r="L12" s="7"/>
      <c r="M12" s="7"/>
      <c r="N12" s="7"/>
      <c r="O12" s="7"/>
      <c r="P12" s="7"/>
      <c r="Q12" s="7"/>
      <c r="R12" s="7"/>
      <c r="S12" s="7"/>
      <c r="T12" s="8"/>
      <c r="U12" s="272" t="e">
        <f ca="1">COUNTIFS('申請額一覧 '!$F$8:$F$22,C12,'申請額一覧 '!$I$8:$I$22,"&gt;0")+COUNTIFS('申請額一覧 '!$F$8:$F$22,C12,'申請額一覧 '!#REF!,"&gt;0")</f>
        <v>#REF!</v>
      </c>
      <c r="V12" s="273"/>
      <c r="W12" s="303" t="s">
        <v>7</v>
      </c>
      <c r="X12" s="304"/>
      <c r="Y12" s="276" t="e">
        <f ca="1">SUMIF('申請額一覧 '!$F$8:$F$22,C12,'申請額一覧 '!$I$8:$I$22)+SUMIF('申請額一覧 '!$F$8:$F$22,C12,'申請額一覧 '!#REF!)</f>
        <v>#REF!</v>
      </c>
      <c r="Z12" s="277"/>
      <c r="AA12" s="277"/>
      <c r="AB12" s="277"/>
      <c r="AC12" s="25" t="s">
        <v>37</v>
      </c>
      <c r="AD12" s="16"/>
      <c r="AE12" s="305">
        <f ca="1">COUNTIFS('申請額一覧 '!$F$8:$F$22,C12,'申請額一覧 '!$L$8:$L$22,"&gt;0")</f>
        <v>0</v>
      </c>
      <c r="AF12" s="306"/>
      <c r="AG12" s="303" t="s">
        <v>7</v>
      </c>
      <c r="AH12" s="304"/>
      <c r="AI12" s="288">
        <f ca="1">SUMIF('申請額一覧 '!$F$8:$F$22,C12,'申請額一覧 '!$L$8:$L$22)</f>
        <v>0</v>
      </c>
      <c r="AJ12" s="289"/>
      <c r="AK12" s="289"/>
      <c r="AL12" s="289"/>
      <c r="AM12" s="25" t="s">
        <v>37</v>
      </c>
      <c r="AN12" s="16"/>
      <c r="AO12" s="23"/>
    </row>
    <row r="13" spans="2:41" ht="12.75" customHeight="1" x14ac:dyDescent="0.2">
      <c r="B13" s="341"/>
      <c r="C13" s="9" t="s">
        <v>66</v>
      </c>
      <c r="D13" s="10"/>
      <c r="E13" s="10"/>
      <c r="F13" s="10"/>
      <c r="G13" s="10"/>
      <c r="H13" s="10"/>
      <c r="I13" s="10"/>
      <c r="J13" s="10"/>
      <c r="K13" s="10"/>
      <c r="L13" s="10"/>
      <c r="M13" s="10"/>
      <c r="N13" s="10"/>
      <c r="O13" s="10"/>
      <c r="P13" s="10"/>
      <c r="Q13" s="10"/>
      <c r="R13" s="10"/>
      <c r="S13" s="10"/>
      <c r="T13" s="11"/>
      <c r="U13" s="272" t="e">
        <f ca="1">COUNTIFS('申請額一覧 '!$F$8:$F$22,C13,'申請額一覧 '!$I$8:$I$22,"&gt;0")+COUNTIFS('申請額一覧 '!$F$8:$F$22,C13,'申請額一覧 '!#REF!,"&gt;0")</f>
        <v>#REF!</v>
      </c>
      <c r="V13" s="273"/>
      <c r="W13" s="274" t="s">
        <v>7</v>
      </c>
      <c r="X13" s="275"/>
      <c r="Y13" s="278" t="e">
        <f ca="1">SUMIF('申請額一覧 '!$F$8:$F$22,C13,'申請額一覧 '!$I$8:$I$22)+SUMIF('申請額一覧 '!$F$8:$F$22,C13,'申請額一覧 '!#REF!)</f>
        <v>#REF!</v>
      </c>
      <c r="Z13" s="279"/>
      <c r="AA13" s="279"/>
      <c r="AB13" s="279"/>
      <c r="AC13" s="26" t="s">
        <v>37</v>
      </c>
      <c r="AD13" s="17"/>
      <c r="AE13" s="272">
        <f ca="1">COUNTIFS('申請額一覧 '!$F$8:$F$22,C13,'申請額一覧 '!$L$8:$L$22,"&gt;0")</f>
        <v>0</v>
      </c>
      <c r="AF13" s="273"/>
      <c r="AG13" s="274" t="s">
        <v>7</v>
      </c>
      <c r="AH13" s="275"/>
      <c r="AI13" s="278">
        <f ca="1">SUMIF('申請額一覧 '!$F$8:$F$22,C13,'申請額一覧 '!$L$8:$L$22)</f>
        <v>0</v>
      </c>
      <c r="AJ13" s="279"/>
      <c r="AK13" s="279"/>
      <c r="AL13" s="279"/>
      <c r="AM13" s="26" t="s">
        <v>37</v>
      </c>
      <c r="AN13" s="17"/>
      <c r="AO13" s="23"/>
    </row>
    <row r="14" spans="2:41" ht="12.75" customHeight="1" x14ac:dyDescent="0.2">
      <c r="B14" s="341"/>
      <c r="C14" s="9" t="s">
        <v>67</v>
      </c>
      <c r="D14" s="10"/>
      <c r="E14" s="10"/>
      <c r="F14" s="10"/>
      <c r="G14" s="10"/>
      <c r="H14" s="10"/>
      <c r="I14" s="10"/>
      <c r="J14" s="10"/>
      <c r="K14" s="10"/>
      <c r="L14" s="10"/>
      <c r="M14" s="10"/>
      <c r="N14" s="10"/>
      <c r="O14" s="10"/>
      <c r="P14" s="10"/>
      <c r="Q14" s="10"/>
      <c r="R14" s="10"/>
      <c r="S14" s="10"/>
      <c r="T14" s="11"/>
      <c r="U14" s="272" t="e">
        <f ca="1">COUNTIFS('申請額一覧 '!$F$8:$F$22,C14,'申請額一覧 '!$I$8:$I$22,"&gt;0")+COUNTIFS('申請額一覧 '!$F$8:$F$22,C14,'申請額一覧 '!#REF!,"&gt;0")</f>
        <v>#REF!</v>
      </c>
      <c r="V14" s="273"/>
      <c r="W14" s="274" t="s">
        <v>7</v>
      </c>
      <c r="X14" s="275"/>
      <c r="Y14" s="278" t="e">
        <f ca="1">SUMIF('申請額一覧 '!$F$8:$F$22,C14,'申請額一覧 '!$I$8:$I$22)+SUMIF('申請額一覧 '!$F$8:$F$22,C14,'申請額一覧 '!#REF!)</f>
        <v>#REF!</v>
      </c>
      <c r="Z14" s="279"/>
      <c r="AA14" s="279"/>
      <c r="AB14" s="279"/>
      <c r="AC14" s="26" t="s">
        <v>37</v>
      </c>
      <c r="AD14" s="17"/>
      <c r="AE14" s="272">
        <f ca="1">COUNTIFS('申請額一覧 '!$F$8:$F$22,C14,'申請額一覧 '!$L$8:$L$22,"&gt;0")</f>
        <v>0</v>
      </c>
      <c r="AF14" s="273"/>
      <c r="AG14" s="274" t="s">
        <v>7</v>
      </c>
      <c r="AH14" s="275"/>
      <c r="AI14" s="278">
        <f ca="1">SUMIF('申請額一覧 '!$F$8:$F$22,C14,'申請額一覧 '!$L$8:$L$22)</f>
        <v>0</v>
      </c>
      <c r="AJ14" s="279"/>
      <c r="AK14" s="279"/>
      <c r="AL14" s="279"/>
      <c r="AM14" s="26" t="s">
        <v>37</v>
      </c>
      <c r="AN14" s="17"/>
      <c r="AO14" s="23"/>
    </row>
    <row r="15" spans="2:41" ht="12.75" customHeight="1" x14ac:dyDescent="0.2">
      <c r="B15" s="341"/>
      <c r="C15" s="9" t="s">
        <v>68</v>
      </c>
      <c r="D15" s="10"/>
      <c r="E15" s="10"/>
      <c r="F15" s="10"/>
      <c r="G15" s="10"/>
      <c r="H15" s="10"/>
      <c r="I15" s="10"/>
      <c r="J15" s="10"/>
      <c r="K15" s="10"/>
      <c r="L15" s="10"/>
      <c r="M15" s="10"/>
      <c r="N15" s="10"/>
      <c r="O15" s="10"/>
      <c r="P15" s="10"/>
      <c r="Q15" s="10"/>
      <c r="R15" s="10"/>
      <c r="S15" s="10"/>
      <c r="T15" s="10"/>
      <c r="U15" s="272" t="e">
        <f ca="1">COUNTIFS('申請額一覧 '!$F$8:$F$22,C15,'申請額一覧 '!$I$8:$I$22,"&gt;0")+COUNTIFS('申請額一覧 '!$F$8:$F$22,C15,'申請額一覧 '!#REF!,"&gt;0")</f>
        <v>#REF!</v>
      </c>
      <c r="V15" s="273"/>
      <c r="W15" s="274" t="s">
        <v>7</v>
      </c>
      <c r="X15" s="275"/>
      <c r="Y15" s="278" t="e">
        <f ca="1">SUMIF('申請額一覧 '!$F$8:$F$22,C15,'申請額一覧 '!$I$8:$I$22)+SUMIF('申請額一覧 '!$F$8:$F$22,C15,'申請額一覧 '!#REF!)</f>
        <v>#REF!</v>
      </c>
      <c r="Z15" s="279"/>
      <c r="AA15" s="279"/>
      <c r="AB15" s="279"/>
      <c r="AC15" s="29" t="s">
        <v>37</v>
      </c>
      <c r="AD15" s="17"/>
      <c r="AE15" s="272">
        <f ca="1">COUNTIFS('申請額一覧 '!$F$8:$F$22,C15,'申請額一覧 '!$L$8:$L$22,"&gt;0")</f>
        <v>0</v>
      </c>
      <c r="AF15" s="273"/>
      <c r="AG15" s="274" t="s">
        <v>7</v>
      </c>
      <c r="AH15" s="275"/>
      <c r="AI15" s="278">
        <f ca="1">SUMIF('申請額一覧 '!$F$8:$F$22,C15,'申請額一覧 '!$L$8:$L$22)</f>
        <v>0</v>
      </c>
      <c r="AJ15" s="279"/>
      <c r="AK15" s="279"/>
      <c r="AL15" s="279"/>
      <c r="AM15" s="29" t="s">
        <v>37</v>
      </c>
      <c r="AN15" s="17"/>
      <c r="AO15" s="23"/>
    </row>
    <row r="16" spans="2:41" ht="12.75" customHeight="1" x14ac:dyDescent="0.2">
      <c r="B16" s="341"/>
      <c r="C16" s="9" t="s">
        <v>69</v>
      </c>
      <c r="D16" s="10"/>
      <c r="E16" s="10"/>
      <c r="F16" s="10"/>
      <c r="G16" s="10"/>
      <c r="H16" s="10"/>
      <c r="I16" s="10"/>
      <c r="J16" s="10"/>
      <c r="K16" s="10"/>
      <c r="L16" s="10"/>
      <c r="M16" s="10"/>
      <c r="N16" s="10"/>
      <c r="O16" s="10"/>
      <c r="P16" s="10"/>
      <c r="Q16" s="10"/>
      <c r="R16" s="10"/>
      <c r="S16" s="10"/>
      <c r="T16" s="10"/>
      <c r="U16" s="272" t="e">
        <f ca="1">COUNTIFS('申請額一覧 '!$F$8:$F$22,C16,'申請額一覧 '!$I$8:$I$22,"&gt;0")+COUNTIFS('申請額一覧 '!$F$8:$F$22,C16,'申請額一覧 '!#REF!,"&gt;0")</f>
        <v>#REF!</v>
      </c>
      <c r="V16" s="273"/>
      <c r="W16" s="274" t="s">
        <v>7</v>
      </c>
      <c r="X16" s="275"/>
      <c r="Y16" s="292" t="e">
        <f ca="1">SUMIF('申請額一覧 '!$F$8:$F$22,C16,'申請額一覧 '!$I$8:$I$22)+SUMIF('申請額一覧 '!$F$8:$F$22,C16,'申請額一覧 '!#REF!)</f>
        <v>#REF!</v>
      </c>
      <c r="Z16" s="293"/>
      <c r="AA16" s="293"/>
      <c r="AB16" s="293"/>
      <c r="AC16" s="29" t="s">
        <v>37</v>
      </c>
      <c r="AD16" s="17"/>
      <c r="AE16" s="272">
        <f ca="1">COUNTIFS('申請額一覧 '!$F$8:$F$22,C16,'申請額一覧 '!$L$8:$L$22,"&gt;0")</f>
        <v>0</v>
      </c>
      <c r="AF16" s="273"/>
      <c r="AG16" s="274" t="s">
        <v>7</v>
      </c>
      <c r="AH16" s="275"/>
      <c r="AI16" s="278">
        <f ca="1">SUMIF('申請額一覧 '!$F$8:$F$22,C16,'申請額一覧 '!$L$8:$L$22)</f>
        <v>0</v>
      </c>
      <c r="AJ16" s="279"/>
      <c r="AK16" s="279"/>
      <c r="AL16" s="279"/>
      <c r="AM16" s="29" t="s">
        <v>37</v>
      </c>
      <c r="AN16" s="17"/>
      <c r="AO16" s="23"/>
    </row>
    <row r="17" spans="2:41" ht="12.75" customHeight="1" x14ac:dyDescent="0.2">
      <c r="B17" s="341"/>
      <c r="C17" s="9" t="s">
        <v>70</v>
      </c>
      <c r="D17" s="10"/>
      <c r="E17" s="10"/>
      <c r="F17" s="10"/>
      <c r="G17" s="10"/>
      <c r="H17" s="10"/>
      <c r="I17" s="10"/>
      <c r="J17" s="10"/>
      <c r="K17" s="10"/>
      <c r="L17" s="10"/>
      <c r="M17" s="10"/>
      <c r="N17" s="10"/>
      <c r="O17" s="10"/>
      <c r="P17" s="10"/>
      <c r="Q17" s="10"/>
      <c r="R17" s="10"/>
      <c r="S17" s="10"/>
      <c r="T17" s="10"/>
      <c r="U17" s="272" t="e">
        <f ca="1">COUNTIFS('申請額一覧 '!$F$8:$F$22,C17,'申請額一覧 '!$I$8:$I$22,"&gt;0")+COUNTIFS('申請額一覧 '!$F$8:$F$22,C17,'申請額一覧 '!#REF!,"&gt;0")</f>
        <v>#REF!</v>
      </c>
      <c r="V17" s="273"/>
      <c r="W17" s="274" t="s">
        <v>7</v>
      </c>
      <c r="X17" s="275"/>
      <c r="Y17" s="286" t="e">
        <f ca="1">SUMIF('申請額一覧 '!$F$8:$F$22,C17,'申請額一覧 '!$I$8:$I$22)+SUMIF('申請額一覧 '!$F$8:$F$22,C17,'申請額一覧 '!#REF!)</f>
        <v>#REF!</v>
      </c>
      <c r="Z17" s="287"/>
      <c r="AA17" s="287"/>
      <c r="AB17" s="287"/>
      <c r="AC17" s="26" t="s">
        <v>37</v>
      </c>
      <c r="AD17" s="17"/>
      <c r="AE17" s="272">
        <f ca="1">COUNTIFS('申請額一覧 '!$F$8:$F$22,C17,'申請額一覧 '!$L$8:$L$22,"&gt;0")</f>
        <v>0</v>
      </c>
      <c r="AF17" s="273"/>
      <c r="AG17" s="274" t="s">
        <v>7</v>
      </c>
      <c r="AH17" s="275"/>
      <c r="AI17" s="278">
        <f ca="1">SUMIF('申請額一覧 '!$F$8:$F$22,C17,'申請額一覧 '!$L$8:$L$22)</f>
        <v>0</v>
      </c>
      <c r="AJ17" s="279"/>
      <c r="AK17" s="279"/>
      <c r="AL17" s="279"/>
      <c r="AM17" s="26" t="s">
        <v>37</v>
      </c>
      <c r="AN17" s="17"/>
      <c r="AO17" s="23"/>
    </row>
    <row r="18" spans="2:41" ht="12.75" customHeight="1" x14ac:dyDescent="0.2">
      <c r="B18" s="341"/>
      <c r="C18" s="9" t="s">
        <v>71</v>
      </c>
      <c r="D18" s="10"/>
      <c r="E18" s="10"/>
      <c r="F18" s="10"/>
      <c r="G18" s="10"/>
      <c r="H18" s="10"/>
      <c r="I18" s="10"/>
      <c r="J18" s="10"/>
      <c r="K18" s="10"/>
      <c r="L18" s="10"/>
      <c r="M18" s="10"/>
      <c r="N18" s="10"/>
      <c r="O18" s="10"/>
      <c r="P18" s="10"/>
      <c r="Q18" s="10"/>
      <c r="R18" s="10"/>
      <c r="S18" s="10"/>
      <c r="T18" s="10"/>
      <c r="U18" s="272" t="e">
        <f ca="1">COUNTIFS('申請額一覧 '!$F$8:$F$22,C18,'申請額一覧 '!$I$8:$I$22,"&gt;0")+COUNTIFS('申請額一覧 '!$F$8:$F$22,C18,'申請額一覧 '!#REF!,"&gt;0")</f>
        <v>#REF!</v>
      </c>
      <c r="V18" s="273"/>
      <c r="W18" s="274" t="s">
        <v>7</v>
      </c>
      <c r="X18" s="275"/>
      <c r="Y18" s="286" t="e">
        <f ca="1">SUMIF('申請額一覧 '!$F$8:$F$22,C18,'申請額一覧 '!$I$8:$I$22)+SUMIF('申請額一覧 '!$F$8:$F$22,C18,'申請額一覧 '!#REF!)</f>
        <v>#REF!</v>
      </c>
      <c r="Z18" s="287"/>
      <c r="AA18" s="287"/>
      <c r="AB18" s="287"/>
      <c r="AC18" s="26" t="s">
        <v>37</v>
      </c>
      <c r="AD18" s="17"/>
      <c r="AE18" s="272">
        <f ca="1">COUNTIFS('申請額一覧 '!$F$8:$F$22,C18,'申請額一覧 '!$L$8:$L$22,"&gt;0")</f>
        <v>0</v>
      </c>
      <c r="AF18" s="273"/>
      <c r="AG18" s="274" t="s">
        <v>7</v>
      </c>
      <c r="AH18" s="275"/>
      <c r="AI18" s="278">
        <f ca="1">SUMIF('申請額一覧 '!$F$8:$F$22,C18,'申請額一覧 '!$L$8:$L$22)</f>
        <v>0</v>
      </c>
      <c r="AJ18" s="279"/>
      <c r="AK18" s="279"/>
      <c r="AL18" s="279"/>
      <c r="AM18" s="26" t="s">
        <v>37</v>
      </c>
      <c r="AN18" s="17"/>
      <c r="AO18" s="23"/>
    </row>
    <row r="19" spans="2:41" ht="12.75" customHeight="1" x14ac:dyDescent="0.2">
      <c r="B19" s="341"/>
      <c r="C19" s="9" t="s">
        <v>73</v>
      </c>
      <c r="D19" s="10"/>
      <c r="E19" s="10"/>
      <c r="F19" s="10"/>
      <c r="G19" s="10"/>
      <c r="H19" s="10"/>
      <c r="I19" s="10"/>
      <c r="J19" s="10"/>
      <c r="K19" s="10"/>
      <c r="L19" s="10"/>
      <c r="M19" s="10"/>
      <c r="N19" s="10"/>
      <c r="O19" s="10"/>
      <c r="P19" s="10"/>
      <c r="Q19" s="10"/>
      <c r="R19" s="10"/>
      <c r="S19" s="10"/>
      <c r="T19" s="10"/>
      <c r="U19" s="272" t="e">
        <f ca="1">COUNTIFS('申請額一覧 '!$F$8:$F$22,C19,'申請額一覧 '!$I$8:$I$22,"&gt;0")+COUNTIFS('申請額一覧 '!$F$8:$F$22,C19,'申請額一覧 '!#REF!,"&gt;0")</f>
        <v>#REF!</v>
      </c>
      <c r="V19" s="273"/>
      <c r="W19" s="274" t="s">
        <v>7</v>
      </c>
      <c r="X19" s="275"/>
      <c r="Y19" s="278" t="e">
        <f ca="1">SUMIF('申請額一覧 '!$F$8:$F$22,C19,'申請額一覧 '!$I$8:$I$22)+SUMIF('申請額一覧 '!$F$8:$F$22,C19,'申請額一覧 '!#REF!)</f>
        <v>#REF!</v>
      </c>
      <c r="Z19" s="279"/>
      <c r="AA19" s="279"/>
      <c r="AB19" s="279"/>
      <c r="AC19" s="26" t="s">
        <v>37</v>
      </c>
      <c r="AD19" s="17"/>
      <c r="AE19" s="272">
        <f ca="1">COUNTIFS('申請額一覧 '!$F$8:$F$22,C19,'申請額一覧 '!$L$8:$L$22,"&gt;0")</f>
        <v>0</v>
      </c>
      <c r="AF19" s="273"/>
      <c r="AG19" s="274" t="s">
        <v>7</v>
      </c>
      <c r="AH19" s="275"/>
      <c r="AI19" s="278">
        <f ca="1">SUMIF('申請額一覧 '!$F$8:$F$22,C19,'申請額一覧 '!$L$8:$L$22)</f>
        <v>0</v>
      </c>
      <c r="AJ19" s="279"/>
      <c r="AK19" s="279"/>
      <c r="AL19" s="279"/>
      <c r="AM19" s="26" t="s">
        <v>37</v>
      </c>
      <c r="AN19" s="17"/>
      <c r="AO19" s="23"/>
    </row>
    <row r="20" spans="2:41" ht="12.75" customHeight="1" x14ac:dyDescent="0.2">
      <c r="B20" s="341"/>
      <c r="C20" s="9" t="s">
        <v>74</v>
      </c>
      <c r="D20" s="10"/>
      <c r="E20" s="10"/>
      <c r="F20" s="10"/>
      <c r="G20" s="10"/>
      <c r="H20" s="10"/>
      <c r="I20" s="10"/>
      <c r="J20" s="10"/>
      <c r="K20" s="10"/>
      <c r="L20" s="10"/>
      <c r="M20" s="10"/>
      <c r="N20" s="10"/>
      <c r="O20" s="10"/>
      <c r="P20" s="10"/>
      <c r="Q20" s="10"/>
      <c r="R20" s="10"/>
      <c r="S20" s="10"/>
      <c r="T20" s="10"/>
      <c r="U20" s="272" t="e">
        <f ca="1">COUNTIFS('申請額一覧 '!$F$8:$F$22,C20,'申請額一覧 '!$I$8:$I$22,"&gt;0")+COUNTIFS('申請額一覧 '!$F$8:$F$22,C20,'申請額一覧 '!#REF!,"&gt;0")</f>
        <v>#REF!</v>
      </c>
      <c r="V20" s="273"/>
      <c r="W20" s="274" t="s">
        <v>7</v>
      </c>
      <c r="X20" s="275"/>
      <c r="Y20" s="292" t="e">
        <f ca="1">SUMIF('申請額一覧 '!$F$8:$F$22,C20,'申請額一覧 '!$I$8:$I$22)+SUMIF('申請額一覧 '!$F$8:$F$22,C20,'申請額一覧 '!#REF!)</f>
        <v>#REF!</v>
      </c>
      <c r="Z20" s="293"/>
      <c r="AA20" s="293"/>
      <c r="AB20" s="293"/>
      <c r="AC20" s="26" t="s">
        <v>37</v>
      </c>
      <c r="AD20" s="17"/>
      <c r="AE20" s="272">
        <f ca="1">COUNTIFS('申請額一覧 '!$F$8:$F$22,C20,'申請額一覧 '!$L$8:$L$22,"&gt;0")</f>
        <v>0</v>
      </c>
      <c r="AF20" s="273"/>
      <c r="AG20" s="274" t="s">
        <v>7</v>
      </c>
      <c r="AH20" s="275"/>
      <c r="AI20" s="278">
        <f ca="1">SUMIF('申請額一覧 '!$F$8:$F$22,C20,'申請額一覧 '!$L$8:$L$22)</f>
        <v>0</v>
      </c>
      <c r="AJ20" s="279"/>
      <c r="AK20" s="279"/>
      <c r="AL20" s="279"/>
      <c r="AM20" s="26" t="s">
        <v>37</v>
      </c>
      <c r="AN20" s="17"/>
      <c r="AO20" s="23"/>
    </row>
    <row r="21" spans="2:41" ht="12.75" customHeight="1" x14ac:dyDescent="0.2">
      <c r="B21" s="342"/>
      <c r="C21" s="12" t="s">
        <v>75</v>
      </c>
      <c r="D21" s="13"/>
      <c r="E21" s="13"/>
      <c r="F21" s="13"/>
      <c r="G21" s="13"/>
      <c r="H21" s="13"/>
      <c r="I21" s="13"/>
      <c r="J21" s="13"/>
      <c r="K21" s="13"/>
      <c r="L21" s="13"/>
      <c r="M21" s="13"/>
      <c r="N21" s="13"/>
      <c r="O21" s="13"/>
      <c r="P21" s="13"/>
      <c r="Q21" s="13"/>
      <c r="R21" s="13"/>
      <c r="S21" s="13"/>
      <c r="T21" s="13"/>
      <c r="U21" s="328" t="e">
        <f ca="1">COUNTIFS('申請額一覧 '!$F$8:$F$22,C21,'申請額一覧 '!$I$8:$I$22,"&gt;0")+COUNTIFS('申請額一覧 '!$F$8:$F$22,C21,'申請額一覧 '!#REF!,"&gt;0")</f>
        <v>#REF!</v>
      </c>
      <c r="V21" s="329"/>
      <c r="W21" s="326" t="s">
        <v>7</v>
      </c>
      <c r="X21" s="327"/>
      <c r="Y21" s="290" t="e">
        <f ca="1">SUMIF('申請額一覧 '!$F$8:$F$22,C21,'申請額一覧 '!$I$8:$I$22)+SUMIF('申請額一覧 '!$F$8:$F$22,C21,'申請額一覧 '!#REF!)</f>
        <v>#REF!</v>
      </c>
      <c r="Z21" s="291"/>
      <c r="AA21" s="291"/>
      <c r="AB21" s="291"/>
      <c r="AC21" s="27" t="s">
        <v>37</v>
      </c>
      <c r="AD21" s="18"/>
      <c r="AE21" s="336">
        <f ca="1">COUNTIFS('申請額一覧 '!$F$8:$F$22,C21,'申請額一覧 '!$L$8:$L$22,"&gt;0")</f>
        <v>0</v>
      </c>
      <c r="AF21" s="337"/>
      <c r="AG21" s="334" t="s">
        <v>7</v>
      </c>
      <c r="AH21" s="335"/>
      <c r="AI21" s="286">
        <f ca="1">SUMIF('申請額一覧 '!$F$8:$F$22,C21,'申請額一覧 '!$L$8:$L$22)</f>
        <v>0</v>
      </c>
      <c r="AJ21" s="287"/>
      <c r="AK21" s="287"/>
      <c r="AL21" s="287"/>
      <c r="AM21" s="27" t="s">
        <v>37</v>
      </c>
      <c r="AN21" s="18"/>
      <c r="AO21" s="23"/>
    </row>
    <row r="22" spans="2:41" ht="21.75" customHeight="1" x14ac:dyDescent="0.2">
      <c r="B22" s="55" t="s">
        <v>90</v>
      </c>
      <c r="C22" s="3" t="s">
        <v>76</v>
      </c>
      <c r="D22" s="4"/>
      <c r="E22" s="4"/>
      <c r="F22" s="4"/>
      <c r="G22" s="4"/>
      <c r="H22" s="4"/>
      <c r="I22" s="4"/>
      <c r="J22" s="4"/>
      <c r="K22" s="4"/>
      <c r="L22" s="4"/>
      <c r="M22" s="4"/>
      <c r="N22" s="4"/>
      <c r="O22" s="4"/>
      <c r="P22" s="4"/>
      <c r="Q22" s="4"/>
      <c r="R22" s="4"/>
      <c r="S22" s="4"/>
      <c r="T22" s="4"/>
      <c r="U22" s="313" t="e">
        <f ca="1">COUNTIFS('申請額一覧 '!$F$8:$F$22,C22,'申請額一覧 '!$I$8:$I$22,"&gt;0")+COUNTIFS('申請額一覧 '!$F$8:$F$22,C22,'申請額一覧 '!#REF!,"&gt;0")</f>
        <v>#REF!</v>
      </c>
      <c r="V22" s="314"/>
      <c r="W22" s="311" t="s">
        <v>7</v>
      </c>
      <c r="X22" s="312"/>
      <c r="Y22" s="288" t="e">
        <f ca="1">SUMIF('申請額一覧 '!$F$8:$F$22,C22,'申請額一覧 '!$I$8:$I$22)+SUMIF('申請額一覧 '!$F$8:$F$22,C22,'申請額一覧 '!#REF!)</f>
        <v>#REF!</v>
      </c>
      <c r="Z22" s="289"/>
      <c r="AA22" s="289"/>
      <c r="AB22" s="289"/>
      <c r="AC22" s="28" t="s">
        <v>37</v>
      </c>
      <c r="AD22" s="19"/>
      <c r="AE22" s="313">
        <f ca="1">COUNTIFS('申請額一覧 '!$F$8:$F$22,C22,'申請額一覧 '!$L$8:$L$22,"&gt;0")</f>
        <v>0</v>
      </c>
      <c r="AF22" s="314"/>
      <c r="AG22" s="311" t="s">
        <v>7</v>
      </c>
      <c r="AH22" s="312"/>
      <c r="AI22" s="295">
        <f ca="1">SUMIF('申請額一覧 '!$F$8:$F$22,C22,'申請額一覧 '!$L$8:$L$22)</f>
        <v>0</v>
      </c>
      <c r="AJ22" s="296"/>
      <c r="AK22" s="296"/>
      <c r="AL22" s="296"/>
      <c r="AM22" s="28" t="s">
        <v>37</v>
      </c>
      <c r="AN22" s="19"/>
      <c r="AO22" s="23"/>
    </row>
    <row r="23" spans="2:41" ht="12.75" customHeight="1" x14ac:dyDescent="0.2">
      <c r="B23" s="341" t="s">
        <v>77</v>
      </c>
      <c r="C23" s="53" t="s">
        <v>78</v>
      </c>
      <c r="D23" s="53"/>
      <c r="E23" s="53"/>
      <c r="F23" s="53"/>
      <c r="G23" s="53"/>
      <c r="H23" s="53"/>
      <c r="I23" s="53"/>
      <c r="J23" s="53"/>
      <c r="K23" s="53"/>
      <c r="L23" s="53"/>
      <c r="M23" s="53"/>
      <c r="N23" s="53"/>
      <c r="O23" s="53"/>
      <c r="P23" s="53"/>
      <c r="Q23" s="53"/>
      <c r="R23" s="53"/>
      <c r="S23" s="53"/>
      <c r="T23" s="53"/>
      <c r="U23" s="305" t="e">
        <f ca="1">COUNTIFS('申請額一覧 '!$F$8:$F$22,C23,'申請額一覧 '!$I$8:$I$22,"&gt;0")+COUNTIFS('申請額一覧 '!$F$8:$F$22,C23,'申請額一覧 '!#REF!,"&gt;0")</f>
        <v>#REF!</v>
      </c>
      <c r="V23" s="306"/>
      <c r="W23" s="280" t="s">
        <v>7</v>
      </c>
      <c r="X23" s="281"/>
      <c r="Y23" s="276" t="e">
        <f ca="1">SUMIF('申請額一覧 '!$F$8:$F$22,C23,'申請額一覧 '!$I$8:$I$22)+SUMIF('申請額一覧 '!$F$8:$F$22,C23,'申請額一覧 '!#REF!)</f>
        <v>#REF!</v>
      </c>
      <c r="Z23" s="277"/>
      <c r="AA23" s="277"/>
      <c r="AB23" s="277"/>
      <c r="AC23" s="31" t="s">
        <v>37</v>
      </c>
      <c r="AD23" s="20"/>
      <c r="AE23" s="315">
        <f ca="1">COUNTIFS('申請額一覧 '!$F$8:$F$22,C23,'申請額一覧 '!$L$8:$L$22,"&gt;0")</f>
        <v>0</v>
      </c>
      <c r="AF23" s="316"/>
      <c r="AG23" s="280" t="s">
        <v>7</v>
      </c>
      <c r="AH23" s="281"/>
      <c r="AI23" s="284">
        <f ca="1">SUMIF('申請額一覧 '!$F$8:$F$22,C23,'申請額一覧 '!$L$8:$L$22)</f>
        <v>0</v>
      </c>
      <c r="AJ23" s="285"/>
      <c r="AK23" s="285"/>
      <c r="AL23" s="285"/>
      <c r="AM23" s="31" t="s">
        <v>37</v>
      </c>
      <c r="AN23" s="20"/>
      <c r="AO23" s="23"/>
    </row>
    <row r="24" spans="2:41" ht="12.75" customHeight="1" x14ac:dyDescent="0.2">
      <c r="B24" s="341"/>
      <c r="C24" s="10" t="s">
        <v>79</v>
      </c>
      <c r="D24" s="10"/>
      <c r="E24" s="10"/>
      <c r="F24" s="10"/>
      <c r="G24" s="10"/>
      <c r="H24" s="10"/>
      <c r="I24" s="10"/>
      <c r="J24" s="10"/>
      <c r="K24" s="10"/>
      <c r="L24" s="10"/>
      <c r="M24" s="10"/>
      <c r="N24" s="10"/>
      <c r="O24" s="10"/>
      <c r="P24" s="10"/>
      <c r="Q24" s="10"/>
      <c r="R24" s="10"/>
      <c r="S24" s="10"/>
      <c r="T24" s="10"/>
      <c r="U24" s="272" t="e">
        <f ca="1">COUNTIFS('申請額一覧 '!$F$8:$F$22,C24,'申請額一覧 '!$I$8:$I$22,"&gt;0")+COUNTIFS('申請額一覧 '!$F$8:$F$22,C24,'申請額一覧 '!#REF!,"&gt;0")</f>
        <v>#REF!</v>
      </c>
      <c r="V24" s="273"/>
      <c r="W24" s="274" t="s">
        <v>7</v>
      </c>
      <c r="X24" s="275"/>
      <c r="Y24" s="286" t="e">
        <f ca="1">SUMIF('申請額一覧 '!$F$8:$F$22,C24,'申請額一覧 '!$I$8:$I$22)+SUMIF('申請額一覧 '!$F$8:$F$22,C24,'申請額一覧 '!#REF!)</f>
        <v>#REF!</v>
      </c>
      <c r="Z24" s="287"/>
      <c r="AA24" s="287"/>
      <c r="AB24" s="287"/>
      <c r="AC24" s="26" t="s">
        <v>37</v>
      </c>
      <c r="AD24" s="17"/>
      <c r="AE24" s="272">
        <f ca="1">COUNTIFS('申請額一覧 '!$F$8:$F$22,C24,'申請額一覧 '!$L$8:$L$22,"&gt;0")</f>
        <v>0</v>
      </c>
      <c r="AF24" s="273"/>
      <c r="AG24" s="274" t="s">
        <v>7</v>
      </c>
      <c r="AH24" s="275"/>
      <c r="AI24" s="278">
        <f ca="1">SUMIF('申請額一覧 '!$F$8:$F$22,C24,'申請額一覧 '!$L$8:$L$22)</f>
        <v>0</v>
      </c>
      <c r="AJ24" s="279"/>
      <c r="AK24" s="279"/>
      <c r="AL24" s="279"/>
      <c r="AM24" s="26" t="s">
        <v>37</v>
      </c>
      <c r="AN24" s="17"/>
      <c r="AO24" s="23"/>
    </row>
    <row r="25" spans="2:41" ht="12.75" customHeight="1" x14ac:dyDescent="0.2">
      <c r="B25" s="341"/>
      <c r="C25" s="10" t="s">
        <v>80</v>
      </c>
      <c r="D25" s="10"/>
      <c r="E25" s="10"/>
      <c r="F25" s="10"/>
      <c r="G25" s="10"/>
      <c r="H25" s="10"/>
      <c r="I25" s="10"/>
      <c r="J25" s="10"/>
      <c r="K25" s="10"/>
      <c r="L25" s="10"/>
      <c r="M25" s="10"/>
      <c r="N25" s="10"/>
      <c r="O25" s="10"/>
      <c r="P25" s="10"/>
      <c r="Q25" s="10"/>
      <c r="R25" s="10"/>
      <c r="S25" s="10"/>
      <c r="T25" s="10"/>
      <c r="U25" s="272" t="e">
        <f ca="1">COUNTIFS('申請額一覧 '!$F$8:$F$22,C25,'申請額一覧 '!$I$8:$I$22,"&gt;0")+COUNTIFS('申請額一覧 '!$F$8:$F$22,C25,'申請額一覧 '!#REF!,"&gt;0")</f>
        <v>#REF!</v>
      </c>
      <c r="V25" s="273"/>
      <c r="W25" s="274" t="s">
        <v>7</v>
      </c>
      <c r="X25" s="275"/>
      <c r="Y25" s="286" t="e">
        <f ca="1">SUMIF('申請額一覧 '!$F$8:$F$22,C25,'申請額一覧 '!$I$8:$I$22)+SUMIF('申請額一覧 '!$F$8:$F$22,C25,'申請額一覧 '!#REF!)</f>
        <v>#REF!</v>
      </c>
      <c r="Z25" s="287"/>
      <c r="AA25" s="287"/>
      <c r="AB25" s="287"/>
      <c r="AC25" s="26" t="s">
        <v>37</v>
      </c>
      <c r="AD25" s="17"/>
      <c r="AE25" s="272">
        <f ca="1">COUNTIFS('申請額一覧 '!$F$8:$F$22,C25,'申請額一覧 '!$L$8:$L$22,"&gt;0")</f>
        <v>0</v>
      </c>
      <c r="AF25" s="273"/>
      <c r="AG25" s="274" t="s">
        <v>7</v>
      </c>
      <c r="AH25" s="275"/>
      <c r="AI25" s="278">
        <f ca="1">SUMIF('申請額一覧 '!$F$8:$F$22,C25,'申請額一覧 '!$L$8:$L$22)</f>
        <v>0</v>
      </c>
      <c r="AJ25" s="279"/>
      <c r="AK25" s="279"/>
      <c r="AL25" s="279"/>
      <c r="AM25" s="26" t="s">
        <v>37</v>
      </c>
      <c r="AN25" s="17"/>
      <c r="AO25" s="23"/>
    </row>
    <row r="26" spans="2:41" ht="12.75" customHeight="1" x14ac:dyDescent="0.2">
      <c r="B26" s="341"/>
      <c r="C26" s="10" t="s">
        <v>81</v>
      </c>
      <c r="D26" s="10"/>
      <c r="E26" s="10"/>
      <c r="F26" s="10"/>
      <c r="G26" s="10"/>
      <c r="H26" s="10"/>
      <c r="I26" s="10"/>
      <c r="J26" s="10"/>
      <c r="K26" s="10"/>
      <c r="L26" s="10"/>
      <c r="M26" s="10"/>
      <c r="N26" s="10"/>
      <c r="O26" s="10"/>
      <c r="P26" s="10"/>
      <c r="Q26" s="10"/>
      <c r="R26" s="10"/>
      <c r="S26" s="10"/>
      <c r="T26" s="10"/>
      <c r="U26" s="272" t="e">
        <f ca="1">COUNTIFS('申請額一覧 '!$F$8:$F$22,C26,'申請額一覧 '!$I$8:$I$22,"&gt;0")+COUNTIFS('申請額一覧 '!$F$8:$F$22,C26,'申請額一覧 '!#REF!,"&gt;0")</f>
        <v>#REF!</v>
      </c>
      <c r="V26" s="273"/>
      <c r="W26" s="274" t="s">
        <v>7</v>
      </c>
      <c r="X26" s="275"/>
      <c r="Y26" s="286" t="e">
        <f ca="1">SUMIF('申請額一覧 '!$F$8:$F$22,C26,'申請額一覧 '!$I$8:$I$22)+SUMIF('申請額一覧 '!$F$8:$F$22,C26,'申請額一覧 '!#REF!)</f>
        <v>#REF!</v>
      </c>
      <c r="Z26" s="287"/>
      <c r="AA26" s="287"/>
      <c r="AB26" s="287"/>
      <c r="AC26" s="26" t="s">
        <v>37</v>
      </c>
      <c r="AD26" s="17"/>
      <c r="AE26" s="272">
        <f ca="1">COUNTIFS('申請額一覧 '!$F$8:$F$22,C26,'申請額一覧 '!$L$8:$L$22,"&gt;0")</f>
        <v>0</v>
      </c>
      <c r="AF26" s="273"/>
      <c r="AG26" s="274" t="s">
        <v>7</v>
      </c>
      <c r="AH26" s="275"/>
      <c r="AI26" s="278">
        <f ca="1">SUMIF('申請額一覧 '!$F$8:$F$22,C26,'申請額一覧 '!$L$8:$L$22)</f>
        <v>0</v>
      </c>
      <c r="AJ26" s="279"/>
      <c r="AK26" s="279"/>
      <c r="AL26" s="279"/>
      <c r="AM26" s="26" t="s">
        <v>37</v>
      </c>
      <c r="AN26" s="17"/>
      <c r="AO26" s="23"/>
    </row>
    <row r="27" spans="2:41" ht="12.75" customHeight="1" x14ac:dyDescent="0.2">
      <c r="B27" s="341"/>
      <c r="C27" s="10" t="s">
        <v>82</v>
      </c>
      <c r="D27" s="10"/>
      <c r="E27" s="10"/>
      <c r="F27" s="10"/>
      <c r="G27" s="10"/>
      <c r="H27" s="10"/>
      <c r="I27" s="10"/>
      <c r="J27" s="10"/>
      <c r="K27" s="10"/>
      <c r="L27" s="10"/>
      <c r="M27" s="10"/>
      <c r="N27" s="10"/>
      <c r="O27" s="10"/>
      <c r="P27" s="10"/>
      <c r="Q27" s="10"/>
      <c r="R27" s="10"/>
      <c r="S27" s="10"/>
      <c r="T27" s="10"/>
      <c r="U27" s="272" t="e">
        <f ca="1">COUNTIFS('申請額一覧 '!$F$8:$F$22,C27,'申請額一覧 '!$I$8:$I$22,"&gt;0")+COUNTIFS('申請額一覧 '!$F$8:$F$22,C27,'申請額一覧 '!#REF!,"&gt;0")</f>
        <v>#REF!</v>
      </c>
      <c r="V27" s="273"/>
      <c r="W27" s="274" t="s">
        <v>7</v>
      </c>
      <c r="X27" s="275"/>
      <c r="Y27" s="278" t="e">
        <f ca="1">SUMIF('申請額一覧 '!$F$8:$F$22,C27,'申請額一覧 '!$I$8:$I$22)+SUMIF('申請額一覧 '!$F$8:$F$22,C27,'申請額一覧 '!#REF!)</f>
        <v>#REF!</v>
      </c>
      <c r="Z27" s="279"/>
      <c r="AA27" s="279"/>
      <c r="AB27" s="279"/>
      <c r="AC27" s="26" t="s">
        <v>37</v>
      </c>
      <c r="AD27" s="17"/>
      <c r="AE27" s="272">
        <f ca="1">COUNTIFS('申請額一覧 '!$F$8:$F$22,C27,'申請額一覧 '!$L$8:$L$22,"&gt;0")</f>
        <v>0</v>
      </c>
      <c r="AF27" s="273"/>
      <c r="AG27" s="274" t="s">
        <v>7</v>
      </c>
      <c r="AH27" s="275"/>
      <c r="AI27" s="278">
        <f ca="1">SUMIF('申請額一覧 '!$F$8:$F$22,C27,'申請額一覧 '!$L$8:$L$22)</f>
        <v>0</v>
      </c>
      <c r="AJ27" s="279"/>
      <c r="AK27" s="279"/>
      <c r="AL27" s="279"/>
      <c r="AM27" s="26" t="s">
        <v>37</v>
      </c>
      <c r="AN27" s="17"/>
      <c r="AO27" s="23"/>
    </row>
    <row r="28" spans="2:41" ht="12.75" customHeight="1" x14ac:dyDescent="0.2">
      <c r="B28" s="342"/>
      <c r="C28" s="10" t="s">
        <v>91</v>
      </c>
      <c r="D28" s="10"/>
      <c r="E28" s="10"/>
      <c r="F28" s="10"/>
      <c r="G28" s="10"/>
      <c r="H28" s="10"/>
      <c r="I28" s="10"/>
      <c r="J28" s="10"/>
      <c r="K28" s="10"/>
      <c r="L28" s="10"/>
      <c r="M28" s="10"/>
      <c r="N28" s="10"/>
      <c r="O28" s="10"/>
      <c r="P28" s="10"/>
      <c r="Q28" s="10"/>
      <c r="R28" s="10"/>
      <c r="S28" s="10"/>
      <c r="T28" s="10"/>
      <c r="U28" s="328" t="e">
        <f ca="1">COUNTIFS('申請額一覧 '!$F$8:$F$22,C28,'申請額一覧 '!$I$8:$I$22,"&gt;0")+COUNTIFS('申請額一覧 '!$F$8:$F$22,C28,'申請額一覧 '!#REF!,"&gt;0")</f>
        <v>#REF!</v>
      </c>
      <c r="V28" s="329"/>
      <c r="W28" s="274" t="s">
        <v>7</v>
      </c>
      <c r="X28" s="275"/>
      <c r="Y28" s="284" t="e">
        <f ca="1">SUMIF('申請額一覧 '!$F$8:$F$22,C28,'申請額一覧 '!$I$8:$I$22)+SUMIF('申請額一覧 '!$F$8:$F$22,C28,'申請額一覧 '!#REF!)</f>
        <v>#REF!</v>
      </c>
      <c r="Z28" s="285"/>
      <c r="AA28" s="285"/>
      <c r="AB28" s="285"/>
      <c r="AC28" s="26" t="s">
        <v>37</v>
      </c>
      <c r="AD28" s="17"/>
      <c r="AE28" s="272">
        <f ca="1">COUNTIFS('申請額一覧 '!$F$8:$F$22,C28,'申請額一覧 '!$L$8:$L$22,"&gt;0")</f>
        <v>0</v>
      </c>
      <c r="AF28" s="273"/>
      <c r="AG28" s="274" t="s">
        <v>7</v>
      </c>
      <c r="AH28" s="275"/>
      <c r="AI28" s="278">
        <f ca="1">SUMIF('申請額一覧 '!$F$8:$F$22,C28,'申請額一覧 '!$L$8:$L$22)</f>
        <v>0</v>
      </c>
      <c r="AJ28" s="279"/>
      <c r="AK28" s="279"/>
      <c r="AL28" s="279"/>
      <c r="AM28" s="26" t="s">
        <v>37</v>
      </c>
      <c r="AN28" s="17"/>
      <c r="AO28" s="23"/>
    </row>
    <row r="29" spans="2:41" ht="12.75" customHeight="1" x14ac:dyDescent="0.2">
      <c r="B29" s="338" t="s">
        <v>8</v>
      </c>
      <c r="C29" s="7" t="s">
        <v>83</v>
      </c>
      <c r="D29" s="7"/>
      <c r="E29" s="7"/>
      <c r="F29" s="7"/>
      <c r="G29" s="7"/>
      <c r="H29" s="7"/>
      <c r="I29" s="7"/>
      <c r="J29" s="7"/>
      <c r="K29" s="7"/>
      <c r="L29" s="7"/>
      <c r="M29" s="7"/>
      <c r="N29" s="7"/>
      <c r="O29" s="7"/>
      <c r="P29" s="7"/>
      <c r="Q29" s="7"/>
      <c r="R29" s="7"/>
      <c r="S29" s="7"/>
      <c r="T29" s="7"/>
      <c r="U29" s="305" t="e">
        <f ca="1">COUNTIFS('申請額一覧 '!$F$8:$F$22,C29,'申請額一覧 '!$I$8:$I$22,"&gt;0")+COUNTIFS('申請額一覧 '!$F$8:$F$22,C29,'申請額一覧 '!#REF!,"&gt;0")</f>
        <v>#REF!</v>
      </c>
      <c r="V29" s="306"/>
      <c r="W29" s="303" t="s">
        <v>7</v>
      </c>
      <c r="X29" s="304"/>
      <c r="Y29" s="276" t="e">
        <f ca="1">SUMIF('申請額一覧 '!$F$8:$F$22,C29,'申請額一覧 '!$I$8:$I$22)+SUMIF('申請額一覧 '!$F$8:$F$22,C29,'申請額一覧 '!#REF!)</f>
        <v>#REF!</v>
      </c>
      <c r="Z29" s="277"/>
      <c r="AA29" s="277"/>
      <c r="AB29" s="277"/>
      <c r="AC29" s="30" t="s">
        <v>37</v>
      </c>
      <c r="AD29" s="16"/>
      <c r="AE29" s="305">
        <f ca="1">COUNTIFS('申請額一覧 '!$F$8:$F$22,C29,'申請額一覧 '!$L$8:$L$22,"&gt;0")</f>
        <v>1</v>
      </c>
      <c r="AF29" s="306"/>
      <c r="AG29" s="303" t="s">
        <v>7</v>
      </c>
      <c r="AH29" s="304"/>
      <c r="AI29" s="288">
        <f ca="1">SUMIF('申請額一覧 '!$F$8:$F$22,C29,'申請額一覧 '!$L$8:$L$22)</f>
        <v>41</v>
      </c>
      <c r="AJ29" s="289"/>
      <c r="AK29" s="289"/>
      <c r="AL29" s="289"/>
      <c r="AM29" s="30" t="s">
        <v>37</v>
      </c>
      <c r="AN29" s="16"/>
      <c r="AO29" s="23"/>
    </row>
    <row r="30" spans="2:41" ht="12.75" customHeight="1" x14ac:dyDescent="0.2">
      <c r="B30" s="339"/>
      <c r="C30" s="1" t="s">
        <v>84</v>
      </c>
      <c r="D30" s="15"/>
      <c r="E30" s="15"/>
      <c r="F30" s="15"/>
      <c r="G30" s="15"/>
      <c r="H30" s="15"/>
      <c r="I30" s="15"/>
      <c r="J30" s="15"/>
      <c r="K30" s="15"/>
      <c r="L30" s="15"/>
      <c r="M30" s="15"/>
      <c r="N30" s="15"/>
      <c r="O30" s="15"/>
      <c r="P30" s="15"/>
      <c r="Q30" s="15"/>
      <c r="R30" s="15"/>
      <c r="S30" s="15"/>
      <c r="T30" s="15"/>
      <c r="U30" s="272" t="e">
        <f ca="1">COUNTIFS('申請額一覧 '!$F$8:$F$22,C30,'申請額一覧 '!$I$8:$I$22,"&gt;0")+COUNTIFS('申請額一覧 '!$F$8:$F$22,C30,'申請額一覧 '!#REF!,"&gt;0")</f>
        <v>#REF!</v>
      </c>
      <c r="V30" s="273"/>
      <c r="W30" s="334" t="s">
        <v>7</v>
      </c>
      <c r="X30" s="335"/>
      <c r="Y30" s="286" t="e">
        <f ca="1">SUMIF('申請額一覧 '!$F$8:$F$22,C30,'申請額一覧 '!$I$8:$I$22)+SUMIF('申請額一覧 '!$F$8:$F$22,C30,'申請額一覧 '!#REF!)</f>
        <v>#REF!</v>
      </c>
      <c r="Z30" s="287"/>
      <c r="AA30" s="287"/>
      <c r="AB30" s="287"/>
      <c r="AC30" s="27" t="s">
        <v>37</v>
      </c>
      <c r="AD30" s="18"/>
      <c r="AE30" s="336">
        <f ca="1">COUNTIFS('申請額一覧 '!$F$8:$F$22,C30,'申請額一覧 '!$L$8:$L$22,"&gt;0")</f>
        <v>0</v>
      </c>
      <c r="AF30" s="337"/>
      <c r="AG30" s="334" t="s">
        <v>7</v>
      </c>
      <c r="AH30" s="335"/>
      <c r="AI30" s="286">
        <f ca="1">SUMIF('申請額一覧 '!$F$8:$F$22,C30,'申請額一覧 '!$L$8:$L$22)</f>
        <v>0</v>
      </c>
      <c r="AJ30" s="287"/>
      <c r="AK30" s="287"/>
      <c r="AL30" s="287"/>
      <c r="AM30" s="27" t="s">
        <v>37</v>
      </c>
      <c r="AN30" s="18"/>
      <c r="AO30" s="23"/>
    </row>
    <row r="31" spans="2:41" ht="12.75" customHeight="1" x14ac:dyDescent="0.2">
      <c r="B31" s="339"/>
      <c r="C31" s="9" t="s">
        <v>137</v>
      </c>
      <c r="D31" s="10"/>
      <c r="E31" s="10"/>
      <c r="F31" s="10"/>
      <c r="G31" s="10"/>
      <c r="H31" s="10"/>
      <c r="I31" s="10"/>
      <c r="J31" s="10"/>
      <c r="K31" s="10"/>
      <c r="L31" s="10"/>
      <c r="M31" s="10"/>
      <c r="N31" s="10"/>
      <c r="O31" s="10"/>
      <c r="P31" s="10"/>
      <c r="Q31" s="10"/>
      <c r="R31" s="10"/>
      <c r="S31" s="10"/>
      <c r="T31" s="10"/>
      <c r="U31" s="272" t="e">
        <f ca="1">COUNTIFS('申請額一覧 '!$F$8:$F$22,C31,'申請額一覧 '!$I$8:$I$22,"&gt;0")+COUNTIFS('申請額一覧 '!$F$8:$F$22,C31,'申請額一覧 '!#REF!,"&gt;0")</f>
        <v>#REF!</v>
      </c>
      <c r="V31" s="273"/>
      <c r="W31" s="274" t="s">
        <v>7</v>
      </c>
      <c r="X31" s="275"/>
      <c r="Y31" s="286" t="e">
        <f ca="1">SUMIF('申請額一覧 '!$F$8:$F$22,C31,'申請額一覧 '!$I$8:$I$22)+SUMIF('申請額一覧 '!$F$8:$F$22,C31,'申請額一覧 '!#REF!)</f>
        <v>#REF!</v>
      </c>
      <c r="Z31" s="287"/>
      <c r="AA31" s="287"/>
      <c r="AB31" s="287"/>
      <c r="AC31" s="26" t="s">
        <v>37</v>
      </c>
      <c r="AD31" s="17"/>
      <c r="AE31" s="272">
        <f ca="1">COUNTIFS('申請額一覧 '!$F$8:$F$22,C31,'申請額一覧 '!$L$8:$L$22,"&gt;0")</f>
        <v>0</v>
      </c>
      <c r="AF31" s="273"/>
      <c r="AG31" s="274" t="s">
        <v>7</v>
      </c>
      <c r="AH31" s="275"/>
      <c r="AI31" s="278">
        <f ca="1">SUMIF('申請額一覧 '!$F$8:$F$22,C31,'申請額一覧 '!$L$8:$L$22)</f>
        <v>0</v>
      </c>
      <c r="AJ31" s="279"/>
      <c r="AK31" s="279"/>
      <c r="AL31" s="279"/>
      <c r="AM31" s="26" t="s">
        <v>37</v>
      </c>
      <c r="AN31" s="17"/>
      <c r="AO31" s="23"/>
    </row>
    <row r="32" spans="2:41" ht="12.75" customHeight="1" x14ac:dyDescent="0.2">
      <c r="B32" s="339"/>
      <c r="C32" s="9" t="s">
        <v>138</v>
      </c>
      <c r="D32" s="10"/>
      <c r="E32" s="10"/>
      <c r="F32" s="10"/>
      <c r="G32" s="10"/>
      <c r="H32" s="10"/>
      <c r="I32" s="10"/>
      <c r="J32" s="10"/>
      <c r="K32" s="10"/>
      <c r="L32" s="10"/>
      <c r="M32" s="10"/>
      <c r="N32" s="10"/>
      <c r="O32" s="10"/>
      <c r="P32" s="10"/>
      <c r="Q32" s="10"/>
      <c r="R32" s="10"/>
      <c r="S32" s="10"/>
      <c r="T32" s="10"/>
      <c r="U32" s="272" t="e">
        <f ca="1">COUNTIFS('申請額一覧 '!$F$8:$F$22,C32,'申請額一覧 '!$I$8:$I$22,"&gt;0")+COUNTIFS('申請額一覧 '!$F$8:$F$22,C32,'申請額一覧 '!#REF!,"&gt;0")</f>
        <v>#REF!</v>
      </c>
      <c r="V32" s="273"/>
      <c r="W32" s="274" t="s">
        <v>7</v>
      </c>
      <c r="X32" s="275"/>
      <c r="Y32" s="286" t="e">
        <f ca="1">SUMIF('申請額一覧 '!$F$8:$F$22,C32,'申請額一覧 '!$I$8:$I$22)+SUMIF('申請額一覧 '!$F$8:$F$22,C32,'申請額一覧 '!#REF!)</f>
        <v>#REF!</v>
      </c>
      <c r="Z32" s="287"/>
      <c r="AA32" s="287"/>
      <c r="AB32" s="287"/>
      <c r="AC32" s="49" t="s">
        <v>37</v>
      </c>
      <c r="AD32" s="50"/>
      <c r="AE32" s="330">
        <f ca="1">COUNTIFS('申請額一覧 '!$F$8:$F$22,C32,'申請額一覧 '!$L$8:$L$22,"&gt;0")</f>
        <v>0</v>
      </c>
      <c r="AF32" s="331"/>
      <c r="AG32" s="294" t="s">
        <v>7</v>
      </c>
      <c r="AH32" s="332"/>
      <c r="AI32" s="292">
        <f ca="1">SUMIF('申請額一覧 '!$F$8:$F$22,C32,'申請額一覧 '!$L$8:$L$22)</f>
        <v>0</v>
      </c>
      <c r="AJ32" s="293"/>
      <c r="AK32" s="293"/>
      <c r="AL32" s="293"/>
      <c r="AM32" s="27" t="s">
        <v>37</v>
      </c>
      <c r="AN32" s="18"/>
      <c r="AO32" s="23"/>
    </row>
    <row r="33" spans="2:41" ht="12.75" customHeight="1" x14ac:dyDescent="0.2">
      <c r="B33" s="339"/>
      <c r="C33" s="54" t="s">
        <v>146</v>
      </c>
      <c r="D33" s="53"/>
      <c r="E33" s="53"/>
      <c r="F33" s="53"/>
      <c r="G33" s="53"/>
      <c r="H33" s="53"/>
      <c r="I33" s="53"/>
      <c r="J33" s="53"/>
      <c r="K33" s="53"/>
      <c r="L33" s="53"/>
      <c r="M33" s="53"/>
      <c r="N33" s="53"/>
      <c r="O33" s="53"/>
      <c r="P33" s="53"/>
      <c r="Q33" s="53"/>
      <c r="R33" s="53"/>
      <c r="S33" s="53"/>
      <c r="T33" s="53"/>
      <c r="U33" s="272" t="e">
        <f ca="1">COUNTIFS('申請額一覧 '!$F$8:$F$22,C33,'申請額一覧 '!$I$8:$I$22,"&gt;0")+COUNTIFS('申請額一覧 '!$F$8:$F$22,C33,'申請額一覧 '!#REF!,"&gt;0")</f>
        <v>#REF!</v>
      </c>
      <c r="V33" s="273"/>
      <c r="W33" s="274" t="s">
        <v>7</v>
      </c>
      <c r="X33" s="275"/>
      <c r="Y33" s="278" t="e">
        <f ca="1">SUMIF('申請額一覧 '!$F$8:$F$22,C33,'申請額一覧 '!$I$8:$I$22)+SUMIF('申請額一覧 '!$F$8:$F$22,C33,'申請額一覧 '!#REF!)</f>
        <v>#REF!</v>
      </c>
      <c r="Z33" s="279"/>
      <c r="AA33" s="279"/>
      <c r="AB33" s="279"/>
      <c r="AC33" s="26" t="s">
        <v>37</v>
      </c>
      <c r="AD33" s="17"/>
      <c r="AE33" s="272">
        <f ca="1">COUNTIFS('申請額一覧 '!$F$8:$F$22,C33,'申請額一覧 '!$L$8:$L$22,"&gt;0")</f>
        <v>0</v>
      </c>
      <c r="AF33" s="273"/>
      <c r="AG33" s="274" t="s">
        <v>7</v>
      </c>
      <c r="AH33" s="275"/>
      <c r="AI33" s="278">
        <f ca="1">SUMIF('申請額一覧 '!$F$8:$F$22,C33,'申請額一覧 '!$L$8:$L$22)</f>
        <v>0</v>
      </c>
      <c r="AJ33" s="279"/>
      <c r="AK33" s="279"/>
      <c r="AL33" s="279"/>
      <c r="AM33" s="26" t="s">
        <v>37</v>
      </c>
      <c r="AN33" s="17"/>
      <c r="AO33" s="23"/>
    </row>
    <row r="34" spans="2:41" ht="12.75" customHeight="1" x14ac:dyDescent="0.2">
      <c r="B34" s="339"/>
      <c r="C34" s="54" t="s">
        <v>72</v>
      </c>
      <c r="D34" s="53"/>
      <c r="E34" s="53"/>
      <c r="F34" s="53"/>
      <c r="G34" s="53"/>
      <c r="H34" s="53"/>
      <c r="I34" s="53"/>
      <c r="J34" s="53"/>
      <c r="K34" s="53"/>
      <c r="L34" s="53"/>
      <c r="M34" s="53"/>
      <c r="N34" s="53"/>
      <c r="O34" s="53"/>
      <c r="P34" s="53"/>
      <c r="Q34" s="53"/>
      <c r="R34" s="53"/>
      <c r="S34" s="53"/>
      <c r="T34" s="53"/>
      <c r="U34" s="272" t="e">
        <f ca="1">COUNTIFS('申請額一覧 '!$F$8:$F$22,C34,'申請額一覧 '!$I$8:$I$22,"&gt;0")+COUNTIFS('申請額一覧 '!$F$8:$F$22,C34,'申請額一覧 '!#REF!,"&gt;0")</f>
        <v>#REF!</v>
      </c>
      <c r="V34" s="273"/>
      <c r="W34" s="280" t="s">
        <v>7</v>
      </c>
      <c r="X34" s="281"/>
      <c r="Y34" s="286" t="e">
        <f ca="1">SUMIF('申請額一覧 '!$F$8:$F$22,C34,'申請額一覧 '!$I$8:$I$22)+SUMIF('申請額一覧 '!$F$8:$F$22,C34,'申請額一覧 '!#REF!)</f>
        <v>#REF!</v>
      </c>
      <c r="Z34" s="287"/>
      <c r="AA34" s="287"/>
      <c r="AB34" s="287"/>
      <c r="AC34" s="26" t="s">
        <v>37</v>
      </c>
      <c r="AD34" s="17"/>
      <c r="AE34" s="272">
        <f ca="1">COUNTIFS('申請額一覧 '!$F$8:$F$22,C34,'申請額一覧 '!$L$8:$L$22,"&gt;0")</f>
        <v>0</v>
      </c>
      <c r="AF34" s="273"/>
      <c r="AG34" s="274" t="s">
        <v>7</v>
      </c>
      <c r="AH34" s="275"/>
      <c r="AI34" s="278">
        <f ca="1">SUMIF('申請額一覧 '!$F$8:$F$22,C34,'申請額一覧 '!$L$8:$L$22)</f>
        <v>0</v>
      </c>
      <c r="AJ34" s="279"/>
      <c r="AK34" s="279"/>
      <c r="AL34" s="279"/>
      <c r="AM34" s="26" t="s">
        <v>140</v>
      </c>
      <c r="AN34" s="17"/>
      <c r="AO34" s="23"/>
    </row>
    <row r="35" spans="2:41" ht="12.75" customHeight="1" x14ac:dyDescent="0.2">
      <c r="B35" s="339"/>
      <c r="C35" s="54" t="s">
        <v>86</v>
      </c>
      <c r="D35" s="53"/>
      <c r="E35" s="53"/>
      <c r="F35" s="53"/>
      <c r="G35" s="53"/>
      <c r="H35" s="53"/>
      <c r="I35" s="53"/>
      <c r="J35" s="53"/>
      <c r="K35" s="53"/>
      <c r="L35" s="53"/>
      <c r="M35" s="53"/>
      <c r="N35" s="53"/>
      <c r="O35" s="53"/>
      <c r="P35" s="53"/>
      <c r="Q35" s="53"/>
      <c r="R35" s="53"/>
      <c r="S35" s="53"/>
      <c r="T35" s="53"/>
      <c r="U35" s="272" t="e">
        <f ca="1">COUNTIFS('申請額一覧 '!$F$8:$F$22,C35,'申請額一覧 '!$I$8:$I$22,"&gt;0")+COUNTIFS('申請額一覧 '!$F$8:$F$22,C35,'申請額一覧 '!#REF!,"&gt;0")</f>
        <v>#REF!</v>
      </c>
      <c r="V35" s="273"/>
      <c r="W35" s="280" t="s">
        <v>7</v>
      </c>
      <c r="X35" s="281"/>
      <c r="Y35" s="278" t="e">
        <f ca="1">SUMIF('申請額一覧 '!$F$8:$F$22,C35,'申請額一覧 '!$I$8:$I$22)+SUMIF('申請額一覧 '!$F$8:$F$22,C35,'申請額一覧 '!#REF!)</f>
        <v>#REF!</v>
      </c>
      <c r="Z35" s="279"/>
      <c r="AA35" s="279"/>
      <c r="AB35" s="279"/>
      <c r="AC35" s="31" t="s">
        <v>37</v>
      </c>
      <c r="AD35" s="20"/>
      <c r="AE35" s="315">
        <f ca="1">COUNTIFS('申請額一覧 '!$F$8:$F$22,C35,'申請額一覧 '!$L$8:$L$22,"&gt;0")</f>
        <v>0</v>
      </c>
      <c r="AF35" s="316"/>
      <c r="AG35" s="280" t="s">
        <v>7</v>
      </c>
      <c r="AH35" s="281"/>
      <c r="AI35" s="284">
        <f ca="1">SUMIF('申請額一覧 '!$F$8:$F$22,C35,'申請額一覧 '!$L$8:$L$22)</f>
        <v>0</v>
      </c>
      <c r="AJ35" s="285"/>
      <c r="AK35" s="285"/>
      <c r="AL35" s="285"/>
      <c r="AM35" s="31" t="s">
        <v>37</v>
      </c>
      <c r="AN35" s="20"/>
      <c r="AO35" s="23"/>
    </row>
    <row r="36" spans="2:41" ht="12.75" customHeight="1" x14ac:dyDescent="0.2">
      <c r="B36" s="339"/>
      <c r="C36" s="14" t="s">
        <v>85</v>
      </c>
      <c r="D36" s="15"/>
      <c r="E36" s="15"/>
      <c r="F36" s="15"/>
      <c r="G36" s="15"/>
      <c r="H36" s="15"/>
      <c r="I36" s="15"/>
      <c r="J36" s="15"/>
      <c r="K36" s="15"/>
      <c r="L36" s="15"/>
      <c r="M36" s="15"/>
      <c r="N36" s="15"/>
      <c r="O36" s="15"/>
      <c r="P36" s="15"/>
      <c r="Q36" s="15"/>
      <c r="R36" s="15"/>
      <c r="S36" s="15"/>
      <c r="T36" s="15"/>
      <c r="U36" s="328" t="e">
        <f ca="1">COUNTIFS('申請額一覧 '!$F$8:$F$22,C36,'申請額一覧 '!$I$8:$I$22,"&gt;0")+COUNTIFS('申請額一覧 '!$F$8:$F$22,C36,'申請額一覧 '!#REF!,"&gt;0")</f>
        <v>#REF!</v>
      </c>
      <c r="V36" s="329"/>
      <c r="W36" s="334" t="s">
        <v>7</v>
      </c>
      <c r="X36" s="335"/>
      <c r="Y36" s="284" t="e">
        <f ca="1">SUMIF('申請額一覧 '!$F$8:$F$22,C36,'申請額一覧 '!$I$8:$I$22)+SUMIF('申請額一覧 '!$F$8:$F$22,C36,'申請額一覧 '!#REF!)</f>
        <v>#REF!</v>
      </c>
      <c r="Z36" s="285"/>
      <c r="AA36" s="285"/>
      <c r="AB36" s="285"/>
      <c r="AC36" s="27" t="s">
        <v>37</v>
      </c>
      <c r="AD36" s="18"/>
      <c r="AE36" s="336">
        <f ca="1">COUNTIFS('申請額一覧 '!$F$8:$F$22,C36,'申請額一覧 '!$L$8:$L$22,"&gt;0")</f>
        <v>0</v>
      </c>
      <c r="AF36" s="337"/>
      <c r="AG36" s="334" t="s">
        <v>7</v>
      </c>
      <c r="AH36" s="335"/>
      <c r="AI36" s="286">
        <f ca="1">SUMIF('申請額一覧 '!$F$8:$F$22,C36,'申請額一覧 '!$L$8:$L$22)</f>
        <v>0</v>
      </c>
      <c r="AJ36" s="287"/>
      <c r="AK36" s="287"/>
      <c r="AL36" s="287"/>
      <c r="AM36" s="27" t="s">
        <v>37</v>
      </c>
      <c r="AN36" s="18"/>
      <c r="AO36" s="23"/>
    </row>
    <row r="37" spans="2:41" ht="12.75" customHeight="1" x14ac:dyDescent="0.2">
      <c r="B37" s="340" t="s">
        <v>92</v>
      </c>
      <c r="C37" s="6" t="s">
        <v>87</v>
      </c>
      <c r="D37" s="7"/>
      <c r="E37" s="7"/>
      <c r="F37" s="7"/>
      <c r="G37" s="7"/>
      <c r="H37" s="7"/>
      <c r="I37" s="7"/>
      <c r="J37" s="7"/>
      <c r="K37" s="7"/>
      <c r="L37" s="7"/>
      <c r="M37" s="7"/>
      <c r="N37" s="7"/>
      <c r="O37" s="7"/>
      <c r="P37" s="7"/>
      <c r="Q37" s="7"/>
      <c r="R37" s="7"/>
      <c r="S37" s="7"/>
      <c r="T37" s="7"/>
      <c r="U37" s="305" t="e">
        <f ca="1">COUNTIFS('申請額一覧 '!$F$8:$F$22,C37,'申請額一覧 '!$I$8:$I$22,"&gt;0")+COUNTIFS('申請額一覧 '!$F$8:$F$22,C37,'申請額一覧 '!#REF!,"&gt;0")</f>
        <v>#REF!</v>
      </c>
      <c r="V37" s="306"/>
      <c r="W37" s="303" t="s">
        <v>7</v>
      </c>
      <c r="X37" s="304"/>
      <c r="Y37" s="276" t="e">
        <f ca="1">SUMIF('申請額一覧 '!$F$8:$F$22,C37,'申請額一覧 '!$I$8:$I$22)+SUMIF('申請額一覧 '!$F$8:$F$22,C37,'申請額一覧 '!#REF!)</f>
        <v>#REF!</v>
      </c>
      <c r="Z37" s="277"/>
      <c r="AA37" s="277"/>
      <c r="AB37" s="277"/>
      <c r="AC37" s="30" t="s">
        <v>37</v>
      </c>
      <c r="AD37" s="16"/>
      <c r="AE37" s="305">
        <f ca="1">COUNTIFS('申請額一覧 '!$F$8:$F$22,C37,'申請額一覧 '!$L$8:$L$22,"&gt;0")</f>
        <v>0</v>
      </c>
      <c r="AF37" s="306"/>
      <c r="AG37" s="303" t="s">
        <v>7</v>
      </c>
      <c r="AH37" s="304"/>
      <c r="AI37" s="288">
        <f ca="1">SUMIF('申請額一覧 '!$F$8:$F$22,C37,'申請額一覧 '!$L$8:$L$22)</f>
        <v>0</v>
      </c>
      <c r="AJ37" s="289"/>
      <c r="AK37" s="289"/>
      <c r="AL37" s="289"/>
      <c r="AM37" s="30" t="s">
        <v>37</v>
      </c>
      <c r="AN37" s="16"/>
      <c r="AO37" s="23"/>
    </row>
    <row r="38" spans="2:41" ht="12.75" customHeight="1" x14ac:dyDescent="0.2">
      <c r="B38" s="341"/>
      <c r="C38" s="9" t="s">
        <v>89</v>
      </c>
      <c r="D38" s="10"/>
      <c r="E38" s="10"/>
      <c r="F38" s="10"/>
      <c r="G38" s="10"/>
      <c r="H38" s="10"/>
      <c r="I38" s="10"/>
      <c r="J38" s="10"/>
      <c r="K38" s="10"/>
      <c r="L38" s="10"/>
      <c r="M38" s="10"/>
      <c r="N38" s="10"/>
      <c r="O38" s="10"/>
      <c r="P38" s="10"/>
      <c r="Q38" s="10"/>
      <c r="R38" s="10"/>
      <c r="S38" s="10"/>
      <c r="T38" s="10"/>
      <c r="U38" s="272" t="e">
        <f ca="1">COUNTIFS('申請額一覧 '!$F$8:$F$22,C38,'申請額一覧 '!$I$8:$I$22,"&gt;0")+COUNTIFS('申請額一覧 '!$F$8:$F$22,C38,'申請額一覧 '!#REF!,"&gt;0")</f>
        <v>#REF!</v>
      </c>
      <c r="V38" s="273"/>
      <c r="W38" s="274" t="s">
        <v>7</v>
      </c>
      <c r="X38" s="275"/>
      <c r="Y38" s="286" t="e">
        <f ca="1">SUMIF('申請額一覧 '!$F$8:$F$22,C38,'申請額一覧 '!$I$8:$I$22)+SUMIF('申請額一覧 '!$F$8:$F$22,C38,'申請額一覧 '!#REF!)</f>
        <v>#REF!</v>
      </c>
      <c r="Z38" s="287"/>
      <c r="AA38" s="287"/>
      <c r="AB38" s="287"/>
      <c r="AC38" s="26" t="s">
        <v>37</v>
      </c>
      <c r="AD38" s="17"/>
      <c r="AE38" s="272">
        <f ca="1">COUNTIFS('申請額一覧 '!$F$8:$F$22,C38,'申請額一覧 '!$L$8:$L$22,"&gt;0")</f>
        <v>0</v>
      </c>
      <c r="AF38" s="273"/>
      <c r="AG38" s="274" t="s">
        <v>7</v>
      </c>
      <c r="AH38" s="275"/>
      <c r="AI38" s="278">
        <f ca="1">SUMIF('申請額一覧 '!$F$8:$F$22,C38,'申請額一覧 '!$L$8:$L$22)</f>
        <v>0</v>
      </c>
      <c r="AJ38" s="279"/>
      <c r="AK38" s="279"/>
      <c r="AL38" s="279"/>
      <c r="AM38" s="26" t="s">
        <v>37</v>
      </c>
      <c r="AN38" s="17"/>
      <c r="AO38" s="23"/>
    </row>
    <row r="39" spans="2:41" ht="12.75" customHeight="1" x14ac:dyDescent="0.2">
      <c r="B39" s="341"/>
      <c r="C39" s="9" t="s">
        <v>139</v>
      </c>
      <c r="D39" s="10"/>
      <c r="E39" s="10"/>
      <c r="F39" s="10"/>
      <c r="G39" s="10"/>
      <c r="H39" s="10"/>
      <c r="I39" s="10"/>
      <c r="J39" s="10"/>
      <c r="K39" s="10"/>
      <c r="L39" s="10"/>
      <c r="M39" s="10"/>
      <c r="N39" s="10"/>
      <c r="O39" s="10"/>
      <c r="P39" s="10"/>
      <c r="Q39" s="10"/>
      <c r="R39" s="10"/>
      <c r="S39" s="10"/>
      <c r="T39" s="10"/>
      <c r="U39" s="272" t="e">
        <f ca="1">COUNTIFS('申請額一覧 '!$F$8:$F$22,C39,'申請額一覧 '!$I$8:$I$22,"&gt;0")+COUNTIFS('申請額一覧 '!$F$8:$F$22,C39,'申請額一覧 '!#REF!,"&gt;0")</f>
        <v>#REF!</v>
      </c>
      <c r="V39" s="273"/>
      <c r="W39" s="274" t="s">
        <v>7</v>
      </c>
      <c r="X39" s="275"/>
      <c r="Y39" s="286" t="e">
        <f ca="1">SUMIF('申請額一覧 '!$F$8:$F$22,C39,'申請額一覧 '!$I$8:$I$22)+SUMIF('申請額一覧 '!$F$8:$F$22,C39,'申請額一覧 '!#REF!)</f>
        <v>#REF!</v>
      </c>
      <c r="Z39" s="287"/>
      <c r="AA39" s="287"/>
      <c r="AB39" s="287"/>
      <c r="AC39" s="26" t="s">
        <v>37</v>
      </c>
      <c r="AD39" s="17"/>
      <c r="AE39" s="272">
        <f ca="1">COUNTIFS('申請額一覧 '!$F$8:$F$22,C39,'申請額一覧 '!$L$8:$L$22,"&gt;0")</f>
        <v>0</v>
      </c>
      <c r="AF39" s="273"/>
      <c r="AG39" s="274" t="s">
        <v>7</v>
      </c>
      <c r="AH39" s="275"/>
      <c r="AI39" s="278">
        <f ca="1">SUMIF('申請額一覧 '!$F$8:$F$22,C39,'申請額一覧 '!$L$8:$L$22)</f>
        <v>0</v>
      </c>
      <c r="AJ39" s="279"/>
      <c r="AK39" s="279"/>
      <c r="AL39" s="279"/>
      <c r="AM39" s="26" t="s">
        <v>37</v>
      </c>
      <c r="AN39" s="17"/>
      <c r="AO39" s="23"/>
    </row>
    <row r="40" spans="2:41" ht="12.75" customHeight="1" x14ac:dyDescent="0.2">
      <c r="B40" s="342"/>
      <c r="C40" s="12" t="s">
        <v>88</v>
      </c>
      <c r="D40" s="13"/>
      <c r="E40" s="13"/>
      <c r="F40" s="13"/>
      <c r="G40" s="13"/>
      <c r="H40" s="13"/>
      <c r="I40" s="13"/>
      <c r="J40" s="13"/>
      <c r="K40" s="13"/>
      <c r="L40" s="13"/>
      <c r="M40" s="13"/>
      <c r="N40" s="13"/>
      <c r="O40" s="13"/>
      <c r="P40" s="13"/>
      <c r="Q40" s="13"/>
      <c r="R40" s="13"/>
      <c r="S40" s="13"/>
      <c r="T40" s="13"/>
      <c r="U40" s="328" t="e">
        <f ca="1">COUNTIFS('申請額一覧 '!$F$8:$F$22,C40,'申請額一覧 '!$I$8:$I$22,"&gt;0")+COUNTIFS('申請額一覧 '!$F$8:$F$22,C40,'申請額一覧 '!#REF!,"&gt;0")</f>
        <v>#REF!</v>
      </c>
      <c r="V40" s="329"/>
      <c r="W40" s="326" t="s">
        <v>7</v>
      </c>
      <c r="X40" s="327"/>
      <c r="Y40" s="290" t="e">
        <f ca="1">SUMIF('申請額一覧 '!$F$8:$F$22,C40,'申請額一覧 '!$I$8:$I$22)+SUMIF('申請額一覧 '!$F$8:$F$22,C40,'申請額一覧 '!#REF!)</f>
        <v>#REF!</v>
      </c>
      <c r="Z40" s="291"/>
      <c r="AA40" s="291"/>
      <c r="AB40" s="291"/>
      <c r="AC40" s="51" t="s">
        <v>37</v>
      </c>
      <c r="AD40" s="52"/>
      <c r="AE40" s="328">
        <f ca="1">COUNTIFS('申請額一覧 '!$F$8:$F$22,C40,'申請額一覧 '!$L$8:$L$22,"&gt;0")</f>
        <v>0</v>
      </c>
      <c r="AF40" s="329"/>
      <c r="AG40" s="326" t="s">
        <v>7</v>
      </c>
      <c r="AH40" s="327"/>
      <c r="AI40" s="290">
        <f ca="1">SUMIF('申請額一覧 '!$F$8:$F$22,C40,'申請額一覧 '!$L$8:$L$22)</f>
        <v>0</v>
      </c>
      <c r="AJ40" s="291"/>
      <c r="AK40" s="291"/>
      <c r="AL40" s="291"/>
      <c r="AM40" s="51" t="s">
        <v>37</v>
      </c>
      <c r="AN40" s="52"/>
      <c r="AO40" s="23"/>
    </row>
    <row r="41" spans="2:41" ht="15.75" customHeight="1" x14ac:dyDescent="0.2">
      <c r="B41" s="317" t="s">
        <v>9</v>
      </c>
      <c r="C41" s="318"/>
      <c r="D41" s="318"/>
      <c r="E41" s="318"/>
      <c r="F41" s="318"/>
      <c r="G41" s="318"/>
      <c r="H41" s="318"/>
      <c r="I41" s="318"/>
      <c r="J41" s="318"/>
      <c r="K41" s="318"/>
      <c r="L41" s="318"/>
      <c r="M41" s="318"/>
      <c r="N41" s="318"/>
      <c r="O41" s="318"/>
      <c r="P41" s="318"/>
      <c r="Q41" s="318"/>
      <c r="R41" s="318"/>
      <c r="S41" s="318"/>
      <c r="T41" s="319"/>
      <c r="U41" s="313" t="e">
        <f ca="1">SUM(U12:V40)</f>
        <v>#REF!</v>
      </c>
      <c r="V41" s="314"/>
      <c r="W41" s="311" t="s">
        <v>7</v>
      </c>
      <c r="X41" s="312"/>
      <c r="Y41" s="288" t="e">
        <f ca="1">SUM(Y12:AB40)</f>
        <v>#REF!</v>
      </c>
      <c r="Z41" s="289"/>
      <c r="AA41" s="289"/>
      <c r="AB41" s="289"/>
      <c r="AC41" s="28" t="s">
        <v>37</v>
      </c>
      <c r="AD41" s="19"/>
      <c r="AE41" s="313">
        <f ca="1">SUM(AE12:AF40)</f>
        <v>1</v>
      </c>
      <c r="AF41" s="314"/>
      <c r="AG41" s="311" t="s">
        <v>7</v>
      </c>
      <c r="AH41" s="312"/>
      <c r="AI41" s="295">
        <f ca="1">SUM(AI12:AL40)</f>
        <v>41</v>
      </c>
      <c r="AJ41" s="296"/>
      <c r="AK41" s="296"/>
      <c r="AL41" s="296"/>
      <c r="AM41" s="28" t="s">
        <v>37</v>
      </c>
      <c r="AN41" s="19"/>
      <c r="AO41" s="23"/>
    </row>
    <row r="42" spans="2:41" ht="15.75" customHeight="1" x14ac:dyDescent="0.2">
      <c r="B42" s="317" t="s">
        <v>94</v>
      </c>
      <c r="C42" s="318"/>
      <c r="D42" s="318"/>
      <c r="E42" s="318"/>
      <c r="F42" s="318"/>
      <c r="G42" s="318"/>
      <c r="H42" s="318"/>
      <c r="I42" s="318"/>
      <c r="J42" s="318"/>
      <c r="K42" s="318"/>
      <c r="L42" s="318"/>
      <c r="M42" s="318"/>
      <c r="N42" s="318"/>
      <c r="O42" s="318"/>
      <c r="P42" s="318"/>
      <c r="Q42" s="318"/>
      <c r="R42" s="318"/>
      <c r="S42" s="318"/>
      <c r="T42" s="319"/>
      <c r="U42" s="282" t="e">
        <f ca="1">Y41+AI41</f>
        <v>#REF!</v>
      </c>
      <c r="V42" s="283"/>
      <c r="W42" s="283"/>
      <c r="X42" s="283"/>
      <c r="Y42" s="283"/>
      <c r="Z42" s="283"/>
      <c r="AA42" s="283"/>
      <c r="AB42" s="283"/>
      <c r="AC42" s="283"/>
      <c r="AD42" s="283"/>
      <c r="AE42" s="283"/>
      <c r="AF42" s="283"/>
      <c r="AG42" s="283"/>
      <c r="AH42" s="283"/>
      <c r="AI42" s="283"/>
      <c r="AJ42" s="283"/>
      <c r="AK42" s="283"/>
      <c r="AL42" s="283"/>
      <c r="AM42" s="28" t="s">
        <v>37</v>
      </c>
      <c r="AN42" s="19"/>
      <c r="AO42" s="23"/>
    </row>
    <row r="43" spans="2:41" x14ac:dyDescent="0.2">
      <c r="B43" s="243"/>
    </row>
  </sheetData>
  <mergeCells count="197">
    <mergeCell ref="B1:D1"/>
    <mergeCell ref="B5:AN5"/>
    <mergeCell ref="B6:AN6"/>
    <mergeCell ref="B10:T11"/>
    <mergeCell ref="U10:AD10"/>
    <mergeCell ref="AE10:AN10"/>
    <mergeCell ref="U11:X11"/>
    <mergeCell ref="Y11:AD11"/>
    <mergeCell ref="AE11:AH11"/>
    <mergeCell ref="AI11:AN11"/>
    <mergeCell ref="AI12:AL12"/>
    <mergeCell ref="U13:V13"/>
    <mergeCell ref="W13:X13"/>
    <mergeCell ref="Y13:AB13"/>
    <mergeCell ref="AE13:AF13"/>
    <mergeCell ref="AG13:AH13"/>
    <mergeCell ref="AI13:AL13"/>
    <mergeCell ref="B12:B21"/>
    <mergeCell ref="U12:V12"/>
    <mergeCell ref="W12:X12"/>
    <mergeCell ref="Y12:AB12"/>
    <mergeCell ref="AE12:AF12"/>
    <mergeCell ref="AG12:AH12"/>
    <mergeCell ref="U14:V14"/>
    <mergeCell ref="W14:X14"/>
    <mergeCell ref="Y14:AB14"/>
    <mergeCell ref="AE14:AF14"/>
    <mergeCell ref="U16:V16"/>
    <mergeCell ref="W16:X16"/>
    <mergeCell ref="Y16:AB16"/>
    <mergeCell ref="AE16:AF16"/>
    <mergeCell ref="AG16:AH16"/>
    <mergeCell ref="AI16:AL16"/>
    <mergeCell ref="AG14:AH14"/>
    <mergeCell ref="AI14:AL14"/>
    <mergeCell ref="U15:V15"/>
    <mergeCell ref="W15:X15"/>
    <mergeCell ref="Y15:AB15"/>
    <mergeCell ref="AE15:AF15"/>
    <mergeCell ref="AG15:AH15"/>
    <mergeCell ref="AI15:AL15"/>
    <mergeCell ref="U18:V18"/>
    <mergeCell ref="W18:X18"/>
    <mergeCell ref="Y18:AB18"/>
    <mergeCell ref="AE18:AF18"/>
    <mergeCell ref="AG18:AH18"/>
    <mergeCell ref="AI18:AL18"/>
    <mergeCell ref="U17:V17"/>
    <mergeCell ref="W17:X17"/>
    <mergeCell ref="Y17:AB17"/>
    <mergeCell ref="AE17:AF17"/>
    <mergeCell ref="AG17:AH17"/>
    <mergeCell ref="AI17:AL17"/>
    <mergeCell ref="U20:V20"/>
    <mergeCell ref="W20:X20"/>
    <mergeCell ref="Y20:AB20"/>
    <mergeCell ref="AE20:AF20"/>
    <mergeCell ref="AG20:AH20"/>
    <mergeCell ref="AI20:AL20"/>
    <mergeCell ref="U19:V19"/>
    <mergeCell ref="W19:X19"/>
    <mergeCell ref="Y19:AB19"/>
    <mergeCell ref="AE19:AF19"/>
    <mergeCell ref="AG19:AH19"/>
    <mergeCell ref="AI19:AL19"/>
    <mergeCell ref="U22:V22"/>
    <mergeCell ref="W22:X22"/>
    <mergeCell ref="Y22:AB22"/>
    <mergeCell ref="AE22:AF22"/>
    <mergeCell ref="AG22:AH22"/>
    <mergeCell ref="AI22:AL22"/>
    <mergeCell ref="U21:V21"/>
    <mergeCell ref="W21:X21"/>
    <mergeCell ref="Y21:AB21"/>
    <mergeCell ref="AE21:AF21"/>
    <mergeCell ref="AG21:AH21"/>
    <mergeCell ref="AI21:AL21"/>
    <mergeCell ref="B23:B28"/>
    <mergeCell ref="U23:V23"/>
    <mergeCell ref="W23:X23"/>
    <mergeCell ref="Y23:AB23"/>
    <mergeCell ref="AE23:AF23"/>
    <mergeCell ref="AG23:AH23"/>
    <mergeCell ref="U25:V25"/>
    <mergeCell ref="W25:X25"/>
    <mergeCell ref="Y25:AB25"/>
    <mergeCell ref="AE25:AF25"/>
    <mergeCell ref="AG25:AH25"/>
    <mergeCell ref="U28:V28"/>
    <mergeCell ref="W28:X28"/>
    <mergeCell ref="Y28:AB28"/>
    <mergeCell ref="AE28:AF28"/>
    <mergeCell ref="AG28:AH28"/>
    <mergeCell ref="AI25:AL25"/>
    <mergeCell ref="U26:V26"/>
    <mergeCell ref="W26:X26"/>
    <mergeCell ref="Y26:AB26"/>
    <mergeCell ref="AE26:AF26"/>
    <mergeCell ref="AG26:AH26"/>
    <mergeCell ref="AI26:AL26"/>
    <mergeCell ref="AI23:AL23"/>
    <mergeCell ref="U24:V24"/>
    <mergeCell ref="W24:X24"/>
    <mergeCell ref="Y24:AB24"/>
    <mergeCell ref="AE24:AF24"/>
    <mergeCell ref="AG24:AH24"/>
    <mergeCell ref="AI24:AL24"/>
    <mergeCell ref="AI28:AL28"/>
    <mergeCell ref="U27:V27"/>
    <mergeCell ref="W27:X27"/>
    <mergeCell ref="Y27:AB27"/>
    <mergeCell ref="AE27:AF27"/>
    <mergeCell ref="AG27:AH27"/>
    <mergeCell ref="AI27:AL27"/>
    <mergeCell ref="B29:B36"/>
    <mergeCell ref="U29:V29"/>
    <mergeCell ref="W29:X29"/>
    <mergeCell ref="Y29:AB29"/>
    <mergeCell ref="AE29:AF29"/>
    <mergeCell ref="AG29:AH29"/>
    <mergeCell ref="U31:V31"/>
    <mergeCell ref="W31:X31"/>
    <mergeCell ref="Y31:AB31"/>
    <mergeCell ref="AE31:AF31"/>
    <mergeCell ref="AG31:AH31"/>
    <mergeCell ref="AI31:AL31"/>
    <mergeCell ref="U32:V32"/>
    <mergeCell ref="W32:X32"/>
    <mergeCell ref="Y32:AB32"/>
    <mergeCell ref="AE32:AF32"/>
    <mergeCell ref="AG32:AH32"/>
    <mergeCell ref="AI32:AL32"/>
    <mergeCell ref="AI29:AL29"/>
    <mergeCell ref="U30:V30"/>
    <mergeCell ref="W30:X30"/>
    <mergeCell ref="Y30:AB30"/>
    <mergeCell ref="AE30:AF30"/>
    <mergeCell ref="AG30:AH30"/>
    <mergeCell ref="AI30:AL30"/>
    <mergeCell ref="U34:V34"/>
    <mergeCell ref="W34:X34"/>
    <mergeCell ref="Y34:AB34"/>
    <mergeCell ref="AE34:AF34"/>
    <mergeCell ref="AG34:AH34"/>
    <mergeCell ref="AI34:AL34"/>
    <mergeCell ref="U33:V33"/>
    <mergeCell ref="W33:X33"/>
    <mergeCell ref="Y33:AB33"/>
    <mergeCell ref="AE33:AF33"/>
    <mergeCell ref="AG33:AH33"/>
    <mergeCell ref="AI33:AL33"/>
    <mergeCell ref="U36:V36"/>
    <mergeCell ref="W36:X36"/>
    <mergeCell ref="Y36:AB36"/>
    <mergeCell ref="AE36:AF36"/>
    <mergeCell ref="AG36:AH36"/>
    <mergeCell ref="AI36:AL36"/>
    <mergeCell ref="U35:V35"/>
    <mergeCell ref="W35:X35"/>
    <mergeCell ref="Y35:AB35"/>
    <mergeCell ref="AE35:AF35"/>
    <mergeCell ref="AG35:AH35"/>
    <mergeCell ref="AI35:AL35"/>
    <mergeCell ref="B37:B40"/>
    <mergeCell ref="U37:V37"/>
    <mergeCell ref="W37:X37"/>
    <mergeCell ref="Y37:AB37"/>
    <mergeCell ref="AE37:AF37"/>
    <mergeCell ref="AG37:AH37"/>
    <mergeCell ref="U39:V39"/>
    <mergeCell ref="W39:X39"/>
    <mergeCell ref="Y39:AB39"/>
    <mergeCell ref="AE39:AF39"/>
    <mergeCell ref="AG39:AH39"/>
    <mergeCell ref="AI39:AL39"/>
    <mergeCell ref="U40:V40"/>
    <mergeCell ref="W40:X40"/>
    <mergeCell ref="Y40:AB40"/>
    <mergeCell ref="AE40:AF40"/>
    <mergeCell ref="AG40:AH40"/>
    <mergeCell ref="AI40:AL40"/>
    <mergeCell ref="AI37:AL37"/>
    <mergeCell ref="U38:V38"/>
    <mergeCell ref="W38:X38"/>
    <mergeCell ref="Y38:AB38"/>
    <mergeCell ref="AE38:AF38"/>
    <mergeCell ref="AG38:AH38"/>
    <mergeCell ref="AI38:AL38"/>
    <mergeCell ref="AI41:AL41"/>
    <mergeCell ref="B42:T42"/>
    <mergeCell ref="U42:AL42"/>
    <mergeCell ref="B41:T41"/>
    <mergeCell ref="U41:V41"/>
    <mergeCell ref="W41:X41"/>
    <mergeCell ref="Y41:AB41"/>
    <mergeCell ref="AE41:AF41"/>
    <mergeCell ref="AG41:AH41"/>
  </mergeCells>
  <phoneticPr fontId="3"/>
  <pageMargins left="0.70866141732283472" right="0.70866141732283472" top="0.74803149606299213" bottom="0.74803149606299213" header="0.31496062992125984" footer="0.31496062992125984"/>
  <pageSetup paperSize="9" scale="9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43"/>
  <sheetViews>
    <sheetView showGridLines="0" zoomScale="120" zoomScaleNormal="120" zoomScaleSheetLayoutView="130" workbookViewId="0">
      <selection activeCell="N52" sqref="N52"/>
    </sheetView>
  </sheetViews>
  <sheetFormatPr defaultColWidth="2.21875" defaultRowHeight="12" x14ac:dyDescent="0.2"/>
  <cols>
    <col min="1" max="1" width="2.21875" style="1"/>
    <col min="2" max="2" width="2.6640625" style="1" customWidth="1"/>
    <col min="3" max="16384" width="2.21875" style="1"/>
  </cols>
  <sheetData>
    <row r="1" spans="2:41" ht="16.2" x14ac:dyDescent="0.2">
      <c r="B1" s="333" t="s">
        <v>136</v>
      </c>
      <c r="C1" s="333"/>
      <c r="D1" s="333"/>
    </row>
    <row r="2" spans="2:41" x14ac:dyDescent="0.2">
      <c r="B2" s="2"/>
      <c r="C2" s="2"/>
      <c r="D2" s="2"/>
    </row>
    <row r="3" spans="2:41" ht="13.5" customHeight="1" x14ac:dyDescent="0.2">
      <c r="B3" s="23" t="s">
        <v>16</v>
      </c>
      <c r="D3" s="2"/>
      <c r="E3" s="2"/>
    </row>
    <row r="4" spans="2:41" ht="18" customHeight="1" x14ac:dyDescent="0.2">
      <c r="B4" s="23"/>
      <c r="D4" s="2"/>
      <c r="E4" s="2"/>
    </row>
    <row r="5" spans="2:41" ht="18" customHeight="1" x14ac:dyDescent="0.2">
      <c r="B5" s="294" t="s">
        <v>207</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
    </row>
    <row r="6" spans="2:41" ht="18" customHeight="1" x14ac:dyDescent="0.2">
      <c r="B6" s="294" t="s">
        <v>195</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
    </row>
    <row r="7" spans="2:41" ht="18"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2:41" ht="18" customHeight="1" x14ac:dyDescent="0.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2:41" ht="18" customHeight="1" x14ac:dyDescent="0.2">
      <c r="B9" s="3" t="s">
        <v>24</v>
      </c>
      <c r="C9" s="4"/>
      <c r="D9" s="4"/>
      <c r="E9" s="4"/>
      <c r="F9" s="4"/>
      <c r="G9" s="4"/>
      <c r="H9" s="21"/>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5"/>
    </row>
    <row r="10" spans="2:41" ht="22.5" customHeight="1" x14ac:dyDescent="0.2">
      <c r="B10" s="320" t="s">
        <v>10</v>
      </c>
      <c r="C10" s="321"/>
      <c r="D10" s="321"/>
      <c r="E10" s="321"/>
      <c r="F10" s="321"/>
      <c r="G10" s="321"/>
      <c r="H10" s="321"/>
      <c r="I10" s="321"/>
      <c r="J10" s="321"/>
      <c r="K10" s="321"/>
      <c r="L10" s="321"/>
      <c r="M10" s="321"/>
      <c r="N10" s="321"/>
      <c r="O10" s="321"/>
      <c r="P10" s="321"/>
      <c r="Q10" s="321"/>
      <c r="R10" s="321"/>
      <c r="S10" s="321"/>
      <c r="T10" s="322"/>
      <c r="U10" s="300" t="s">
        <v>196</v>
      </c>
      <c r="V10" s="301"/>
      <c r="W10" s="301"/>
      <c r="X10" s="301"/>
      <c r="Y10" s="301"/>
      <c r="Z10" s="301"/>
      <c r="AA10" s="301"/>
      <c r="AB10" s="301"/>
      <c r="AC10" s="301"/>
      <c r="AD10" s="302"/>
      <c r="AE10" s="300" t="s">
        <v>197</v>
      </c>
      <c r="AF10" s="301"/>
      <c r="AG10" s="301"/>
      <c r="AH10" s="301"/>
      <c r="AI10" s="301"/>
      <c r="AJ10" s="301"/>
      <c r="AK10" s="301"/>
      <c r="AL10" s="301"/>
      <c r="AM10" s="301"/>
      <c r="AN10" s="302"/>
      <c r="AO10" s="215"/>
    </row>
    <row r="11" spans="2:41" ht="12.75" customHeight="1" x14ac:dyDescent="0.2">
      <c r="B11" s="323"/>
      <c r="C11" s="324"/>
      <c r="D11" s="324"/>
      <c r="E11" s="324"/>
      <c r="F11" s="324"/>
      <c r="G11" s="324"/>
      <c r="H11" s="324"/>
      <c r="I11" s="324"/>
      <c r="J11" s="324"/>
      <c r="K11" s="324"/>
      <c r="L11" s="324"/>
      <c r="M11" s="324"/>
      <c r="N11" s="324"/>
      <c r="O11" s="324"/>
      <c r="P11" s="324"/>
      <c r="Q11" s="324"/>
      <c r="R11" s="324"/>
      <c r="S11" s="324"/>
      <c r="T11" s="325"/>
      <c r="U11" s="297" t="s">
        <v>29</v>
      </c>
      <c r="V11" s="298"/>
      <c r="W11" s="298"/>
      <c r="X11" s="299"/>
      <c r="Y11" s="309" t="s">
        <v>6</v>
      </c>
      <c r="Z11" s="309"/>
      <c r="AA11" s="309"/>
      <c r="AB11" s="309"/>
      <c r="AC11" s="309"/>
      <c r="AD11" s="310"/>
      <c r="AE11" s="297" t="s">
        <v>29</v>
      </c>
      <c r="AF11" s="298"/>
      <c r="AG11" s="298"/>
      <c r="AH11" s="299"/>
      <c r="AI11" s="307" t="s">
        <v>6</v>
      </c>
      <c r="AJ11" s="307"/>
      <c r="AK11" s="307"/>
      <c r="AL11" s="307"/>
      <c r="AM11" s="307"/>
      <c r="AN11" s="308"/>
      <c r="AO11" s="216"/>
    </row>
    <row r="12" spans="2:41" ht="12.75" customHeight="1" x14ac:dyDescent="0.2">
      <c r="B12" s="340" t="s">
        <v>64</v>
      </c>
      <c r="C12" s="6" t="s">
        <v>65</v>
      </c>
      <c r="D12" s="7"/>
      <c r="E12" s="7"/>
      <c r="F12" s="7"/>
      <c r="G12" s="7"/>
      <c r="H12" s="7"/>
      <c r="I12" s="7"/>
      <c r="J12" s="7"/>
      <c r="K12" s="7"/>
      <c r="L12" s="7"/>
      <c r="M12" s="7"/>
      <c r="N12" s="7"/>
      <c r="O12" s="7"/>
      <c r="P12" s="7"/>
      <c r="Q12" s="7"/>
      <c r="R12" s="7"/>
      <c r="S12" s="7"/>
      <c r="T12" s="8"/>
      <c r="U12" s="272" t="e">
        <f ca="1">COUNTIFS('申請額一覧 '!$F$8:$F$22,C12,'申請額一覧 '!$I$8:$I$22,"&gt;0")+COUNTIFS('申請額一覧 '!$F$8:$F$22,C12,'申請額一覧 '!#REF!,"&gt;0")</f>
        <v>#REF!</v>
      </c>
      <c r="V12" s="273"/>
      <c r="W12" s="303" t="s">
        <v>7</v>
      </c>
      <c r="X12" s="304"/>
      <c r="Y12" s="276" t="e">
        <f ca="1">SUMIF('申請額一覧 '!$F$8:$F$22,C12,'申請額一覧 '!$I$8:$I$22)+SUMIF('申請額一覧 '!$F$8:$F$22,C12,'申請額一覧 '!#REF!)</f>
        <v>#REF!</v>
      </c>
      <c r="Z12" s="277"/>
      <c r="AA12" s="277"/>
      <c r="AB12" s="277"/>
      <c r="AC12" s="25" t="s">
        <v>37</v>
      </c>
      <c r="AD12" s="16"/>
      <c r="AE12" s="305">
        <f ca="1">COUNTIFS('申請額一覧 '!$F$8:$F$22,C12,'申請額一覧 '!$L$8:$L$22,"&gt;0")</f>
        <v>0</v>
      </c>
      <c r="AF12" s="306"/>
      <c r="AG12" s="303" t="s">
        <v>7</v>
      </c>
      <c r="AH12" s="304"/>
      <c r="AI12" s="288">
        <f ca="1">SUMIF('申請額一覧 '!$F$8:$F$22,C12,'申請額一覧 '!$L$8:$L$22)</f>
        <v>0</v>
      </c>
      <c r="AJ12" s="289"/>
      <c r="AK12" s="289"/>
      <c r="AL12" s="289"/>
      <c r="AM12" s="25" t="s">
        <v>37</v>
      </c>
      <c r="AN12" s="16"/>
      <c r="AO12" s="23"/>
    </row>
    <row r="13" spans="2:41" ht="12.75" customHeight="1" x14ac:dyDescent="0.2">
      <c r="B13" s="341"/>
      <c r="C13" s="9" t="s">
        <v>66</v>
      </c>
      <c r="D13" s="10"/>
      <c r="E13" s="10"/>
      <c r="F13" s="10"/>
      <c r="G13" s="10"/>
      <c r="H13" s="10"/>
      <c r="I13" s="10"/>
      <c r="J13" s="10"/>
      <c r="K13" s="10"/>
      <c r="L13" s="10"/>
      <c r="M13" s="10"/>
      <c r="N13" s="10"/>
      <c r="O13" s="10"/>
      <c r="P13" s="10"/>
      <c r="Q13" s="10"/>
      <c r="R13" s="10"/>
      <c r="S13" s="10"/>
      <c r="T13" s="11"/>
      <c r="U13" s="272" t="e">
        <f ca="1">COUNTIFS('申請額一覧 '!$F$8:$F$22,C13,'申請額一覧 '!$I$8:$I$22,"&gt;0")+COUNTIFS('申請額一覧 '!$F$8:$F$22,C13,'申請額一覧 '!#REF!,"&gt;0")</f>
        <v>#REF!</v>
      </c>
      <c r="V13" s="273"/>
      <c r="W13" s="274" t="s">
        <v>7</v>
      </c>
      <c r="X13" s="275"/>
      <c r="Y13" s="278" t="e">
        <f ca="1">SUMIF('申請額一覧 '!$F$8:$F$22,C13,'申請額一覧 '!$I$8:$I$22)+SUMIF('申請額一覧 '!$F$8:$F$22,C13,'申請額一覧 '!#REF!)</f>
        <v>#REF!</v>
      </c>
      <c r="Z13" s="279"/>
      <c r="AA13" s="279"/>
      <c r="AB13" s="279"/>
      <c r="AC13" s="26" t="s">
        <v>37</v>
      </c>
      <c r="AD13" s="17"/>
      <c r="AE13" s="272">
        <f ca="1">COUNTIFS('申請額一覧 '!$F$8:$F$22,C13,'申請額一覧 '!$L$8:$L$22,"&gt;0")</f>
        <v>0</v>
      </c>
      <c r="AF13" s="273"/>
      <c r="AG13" s="274" t="s">
        <v>7</v>
      </c>
      <c r="AH13" s="275"/>
      <c r="AI13" s="278">
        <f ca="1">SUMIF('申請額一覧 '!$F$8:$F$22,C13,'申請額一覧 '!$L$8:$L$22)</f>
        <v>0</v>
      </c>
      <c r="AJ13" s="279"/>
      <c r="AK13" s="279"/>
      <c r="AL13" s="279"/>
      <c r="AM13" s="26" t="s">
        <v>37</v>
      </c>
      <c r="AN13" s="17"/>
      <c r="AO13" s="23"/>
    </row>
    <row r="14" spans="2:41" ht="12.75" customHeight="1" x14ac:dyDescent="0.2">
      <c r="B14" s="341"/>
      <c r="C14" s="9" t="s">
        <v>67</v>
      </c>
      <c r="D14" s="10"/>
      <c r="E14" s="10"/>
      <c r="F14" s="10"/>
      <c r="G14" s="10"/>
      <c r="H14" s="10"/>
      <c r="I14" s="10"/>
      <c r="J14" s="10"/>
      <c r="K14" s="10"/>
      <c r="L14" s="10"/>
      <c r="M14" s="10"/>
      <c r="N14" s="10"/>
      <c r="O14" s="10"/>
      <c r="P14" s="10"/>
      <c r="Q14" s="10"/>
      <c r="R14" s="10"/>
      <c r="S14" s="10"/>
      <c r="T14" s="11"/>
      <c r="U14" s="272" t="e">
        <f ca="1">COUNTIFS('申請額一覧 '!$F$8:$F$22,C14,'申請額一覧 '!$I$8:$I$22,"&gt;0")+COUNTIFS('申請額一覧 '!$F$8:$F$22,C14,'申請額一覧 '!#REF!,"&gt;0")</f>
        <v>#REF!</v>
      </c>
      <c r="V14" s="273"/>
      <c r="W14" s="274" t="s">
        <v>7</v>
      </c>
      <c r="X14" s="275"/>
      <c r="Y14" s="278" t="e">
        <f ca="1">SUMIF('申請額一覧 '!$F$8:$F$22,C14,'申請額一覧 '!$I$8:$I$22)+SUMIF('申請額一覧 '!$F$8:$F$22,C14,'申請額一覧 '!#REF!)</f>
        <v>#REF!</v>
      </c>
      <c r="Z14" s="279"/>
      <c r="AA14" s="279"/>
      <c r="AB14" s="279"/>
      <c r="AC14" s="26" t="s">
        <v>37</v>
      </c>
      <c r="AD14" s="17"/>
      <c r="AE14" s="272">
        <f ca="1">COUNTIFS('申請額一覧 '!$F$8:$F$22,C14,'申請額一覧 '!$L$8:$L$22,"&gt;0")</f>
        <v>0</v>
      </c>
      <c r="AF14" s="273"/>
      <c r="AG14" s="274" t="s">
        <v>7</v>
      </c>
      <c r="AH14" s="275"/>
      <c r="AI14" s="278">
        <f ca="1">SUMIF('申請額一覧 '!$F$8:$F$22,C14,'申請額一覧 '!$L$8:$L$22)</f>
        <v>0</v>
      </c>
      <c r="AJ14" s="279"/>
      <c r="AK14" s="279"/>
      <c r="AL14" s="279"/>
      <c r="AM14" s="26" t="s">
        <v>37</v>
      </c>
      <c r="AN14" s="17"/>
      <c r="AO14" s="23"/>
    </row>
    <row r="15" spans="2:41" ht="12.75" customHeight="1" x14ac:dyDescent="0.2">
      <c r="B15" s="341"/>
      <c r="C15" s="9" t="s">
        <v>68</v>
      </c>
      <c r="D15" s="10"/>
      <c r="E15" s="10"/>
      <c r="F15" s="10"/>
      <c r="G15" s="10"/>
      <c r="H15" s="10"/>
      <c r="I15" s="10"/>
      <c r="J15" s="10"/>
      <c r="K15" s="10"/>
      <c r="L15" s="10"/>
      <c r="M15" s="10"/>
      <c r="N15" s="10"/>
      <c r="O15" s="10"/>
      <c r="P15" s="10"/>
      <c r="Q15" s="10"/>
      <c r="R15" s="10"/>
      <c r="S15" s="10"/>
      <c r="T15" s="10"/>
      <c r="U15" s="272" t="e">
        <f ca="1">COUNTIFS('申請額一覧 '!$F$8:$F$22,C15,'申請額一覧 '!$I$8:$I$22,"&gt;0")+COUNTIFS('申請額一覧 '!$F$8:$F$22,C15,'申請額一覧 '!#REF!,"&gt;0")</f>
        <v>#REF!</v>
      </c>
      <c r="V15" s="273"/>
      <c r="W15" s="274" t="s">
        <v>7</v>
      </c>
      <c r="X15" s="275"/>
      <c r="Y15" s="278" t="e">
        <f ca="1">SUMIF('申請額一覧 '!$F$8:$F$22,C15,'申請額一覧 '!$I$8:$I$22)+SUMIF('申請額一覧 '!$F$8:$F$22,C15,'申請額一覧 '!#REF!)</f>
        <v>#REF!</v>
      </c>
      <c r="Z15" s="279"/>
      <c r="AA15" s="279"/>
      <c r="AB15" s="279"/>
      <c r="AC15" s="29" t="s">
        <v>37</v>
      </c>
      <c r="AD15" s="17"/>
      <c r="AE15" s="272">
        <f ca="1">COUNTIFS('申請額一覧 '!$F$8:$F$22,C15,'申請額一覧 '!$L$8:$L$22,"&gt;0")</f>
        <v>0</v>
      </c>
      <c r="AF15" s="273"/>
      <c r="AG15" s="274" t="s">
        <v>7</v>
      </c>
      <c r="AH15" s="275"/>
      <c r="AI15" s="278">
        <f ca="1">SUMIF('申請額一覧 '!$F$8:$F$22,C15,'申請額一覧 '!$L$8:$L$22)</f>
        <v>0</v>
      </c>
      <c r="AJ15" s="279"/>
      <c r="AK15" s="279"/>
      <c r="AL15" s="279"/>
      <c r="AM15" s="29" t="s">
        <v>37</v>
      </c>
      <c r="AN15" s="17"/>
      <c r="AO15" s="23"/>
    </row>
    <row r="16" spans="2:41" ht="12.75" customHeight="1" x14ac:dyDescent="0.2">
      <c r="B16" s="341"/>
      <c r="C16" s="9" t="s">
        <v>69</v>
      </c>
      <c r="D16" s="10"/>
      <c r="E16" s="10"/>
      <c r="F16" s="10"/>
      <c r="G16" s="10"/>
      <c r="H16" s="10"/>
      <c r="I16" s="10"/>
      <c r="J16" s="10"/>
      <c r="K16" s="10"/>
      <c r="L16" s="10"/>
      <c r="M16" s="10"/>
      <c r="N16" s="10"/>
      <c r="O16" s="10"/>
      <c r="P16" s="10"/>
      <c r="Q16" s="10"/>
      <c r="R16" s="10"/>
      <c r="S16" s="10"/>
      <c r="T16" s="10"/>
      <c r="U16" s="272" t="e">
        <f ca="1">COUNTIFS('申請額一覧 '!$F$8:$F$22,C16,'申請額一覧 '!$I$8:$I$22,"&gt;0")+COUNTIFS('申請額一覧 '!$F$8:$F$22,C16,'申請額一覧 '!#REF!,"&gt;0")</f>
        <v>#REF!</v>
      </c>
      <c r="V16" s="273"/>
      <c r="W16" s="274" t="s">
        <v>7</v>
      </c>
      <c r="X16" s="275"/>
      <c r="Y16" s="292" t="e">
        <f ca="1">SUMIF('申請額一覧 '!$F$8:$F$22,C16,'申請額一覧 '!$I$8:$I$22)+SUMIF('申請額一覧 '!$F$8:$F$22,C16,'申請額一覧 '!#REF!)</f>
        <v>#REF!</v>
      </c>
      <c r="Z16" s="293"/>
      <c r="AA16" s="293"/>
      <c r="AB16" s="293"/>
      <c r="AC16" s="29" t="s">
        <v>37</v>
      </c>
      <c r="AD16" s="17"/>
      <c r="AE16" s="272">
        <f ca="1">COUNTIFS('申請額一覧 '!$F$8:$F$22,C16,'申請額一覧 '!$L$8:$L$22,"&gt;0")</f>
        <v>0</v>
      </c>
      <c r="AF16" s="273"/>
      <c r="AG16" s="274" t="s">
        <v>7</v>
      </c>
      <c r="AH16" s="275"/>
      <c r="AI16" s="278">
        <f ca="1">SUMIF('申請額一覧 '!$F$8:$F$22,C16,'申請額一覧 '!$L$8:$L$22)</f>
        <v>0</v>
      </c>
      <c r="AJ16" s="279"/>
      <c r="AK16" s="279"/>
      <c r="AL16" s="279"/>
      <c r="AM16" s="29" t="s">
        <v>37</v>
      </c>
      <c r="AN16" s="17"/>
      <c r="AO16" s="23"/>
    </row>
    <row r="17" spans="2:41" ht="12.75" customHeight="1" x14ac:dyDescent="0.2">
      <c r="B17" s="341"/>
      <c r="C17" s="9" t="s">
        <v>70</v>
      </c>
      <c r="D17" s="10"/>
      <c r="E17" s="10"/>
      <c r="F17" s="10"/>
      <c r="G17" s="10"/>
      <c r="H17" s="10"/>
      <c r="I17" s="10"/>
      <c r="J17" s="10"/>
      <c r="K17" s="10"/>
      <c r="L17" s="10"/>
      <c r="M17" s="10"/>
      <c r="N17" s="10"/>
      <c r="O17" s="10"/>
      <c r="P17" s="10"/>
      <c r="Q17" s="10"/>
      <c r="R17" s="10"/>
      <c r="S17" s="10"/>
      <c r="T17" s="10"/>
      <c r="U17" s="272" t="e">
        <f ca="1">COUNTIFS('申請額一覧 '!$F$8:$F$22,C17,'申請額一覧 '!$I$8:$I$22,"&gt;0")+COUNTIFS('申請額一覧 '!$F$8:$F$22,C17,'申請額一覧 '!#REF!,"&gt;0")</f>
        <v>#REF!</v>
      </c>
      <c r="V17" s="273"/>
      <c r="W17" s="274" t="s">
        <v>7</v>
      </c>
      <c r="X17" s="275"/>
      <c r="Y17" s="286" t="e">
        <f ca="1">SUMIF('申請額一覧 '!$F$8:$F$22,C17,'申請額一覧 '!$I$8:$I$22)+SUMIF('申請額一覧 '!$F$8:$F$22,C17,'申請額一覧 '!#REF!)</f>
        <v>#REF!</v>
      </c>
      <c r="Z17" s="287"/>
      <c r="AA17" s="287"/>
      <c r="AB17" s="287"/>
      <c r="AC17" s="26" t="s">
        <v>37</v>
      </c>
      <c r="AD17" s="17"/>
      <c r="AE17" s="272">
        <f ca="1">COUNTIFS('申請額一覧 '!$F$8:$F$22,C17,'申請額一覧 '!$L$8:$L$22,"&gt;0")</f>
        <v>0</v>
      </c>
      <c r="AF17" s="273"/>
      <c r="AG17" s="274" t="s">
        <v>7</v>
      </c>
      <c r="AH17" s="275"/>
      <c r="AI17" s="278">
        <f ca="1">SUMIF('申請額一覧 '!$F$8:$F$22,C17,'申請額一覧 '!$L$8:$L$22)</f>
        <v>0</v>
      </c>
      <c r="AJ17" s="279"/>
      <c r="AK17" s="279"/>
      <c r="AL17" s="279"/>
      <c r="AM17" s="26" t="s">
        <v>37</v>
      </c>
      <c r="AN17" s="17"/>
      <c r="AO17" s="23"/>
    </row>
    <row r="18" spans="2:41" ht="12.75" customHeight="1" x14ac:dyDescent="0.2">
      <c r="B18" s="341"/>
      <c r="C18" s="9" t="s">
        <v>71</v>
      </c>
      <c r="D18" s="10"/>
      <c r="E18" s="10"/>
      <c r="F18" s="10"/>
      <c r="G18" s="10"/>
      <c r="H18" s="10"/>
      <c r="I18" s="10"/>
      <c r="J18" s="10"/>
      <c r="K18" s="10"/>
      <c r="L18" s="10"/>
      <c r="M18" s="10"/>
      <c r="N18" s="10"/>
      <c r="O18" s="10"/>
      <c r="P18" s="10"/>
      <c r="Q18" s="10"/>
      <c r="R18" s="10"/>
      <c r="S18" s="10"/>
      <c r="T18" s="10"/>
      <c r="U18" s="272" t="e">
        <f ca="1">COUNTIFS('申請額一覧 '!$F$8:$F$22,C18,'申請額一覧 '!$I$8:$I$22,"&gt;0")+COUNTIFS('申請額一覧 '!$F$8:$F$22,C18,'申請額一覧 '!#REF!,"&gt;0")</f>
        <v>#REF!</v>
      </c>
      <c r="V18" s="273"/>
      <c r="W18" s="274" t="s">
        <v>7</v>
      </c>
      <c r="X18" s="275"/>
      <c r="Y18" s="286" t="e">
        <f ca="1">SUMIF('申請額一覧 '!$F$8:$F$22,C18,'申請額一覧 '!$I$8:$I$22)+SUMIF('申請額一覧 '!$F$8:$F$22,C18,'申請額一覧 '!#REF!)</f>
        <v>#REF!</v>
      </c>
      <c r="Z18" s="287"/>
      <c r="AA18" s="287"/>
      <c r="AB18" s="287"/>
      <c r="AC18" s="26" t="s">
        <v>37</v>
      </c>
      <c r="AD18" s="17"/>
      <c r="AE18" s="272">
        <f ca="1">COUNTIFS('申請額一覧 '!$F$8:$F$22,C18,'申請額一覧 '!$L$8:$L$22,"&gt;0")</f>
        <v>0</v>
      </c>
      <c r="AF18" s="273"/>
      <c r="AG18" s="274" t="s">
        <v>7</v>
      </c>
      <c r="AH18" s="275"/>
      <c r="AI18" s="278">
        <f ca="1">SUMIF('申請額一覧 '!$F$8:$F$22,C18,'申請額一覧 '!$L$8:$L$22)</f>
        <v>0</v>
      </c>
      <c r="AJ18" s="279"/>
      <c r="AK18" s="279"/>
      <c r="AL18" s="279"/>
      <c r="AM18" s="26" t="s">
        <v>37</v>
      </c>
      <c r="AN18" s="17"/>
      <c r="AO18" s="23"/>
    </row>
    <row r="19" spans="2:41" ht="12.75" customHeight="1" x14ac:dyDescent="0.2">
      <c r="B19" s="341"/>
      <c r="C19" s="9" t="s">
        <v>73</v>
      </c>
      <c r="D19" s="10"/>
      <c r="E19" s="10"/>
      <c r="F19" s="10"/>
      <c r="G19" s="10"/>
      <c r="H19" s="10"/>
      <c r="I19" s="10"/>
      <c r="J19" s="10"/>
      <c r="K19" s="10"/>
      <c r="L19" s="10"/>
      <c r="M19" s="10"/>
      <c r="N19" s="10"/>
      <c r="O19" s="10"/>
      <c r="P19" s="10"/>
      <c r="Q19" s="10"/>
      <c r="R19" s="10"/>
      <c r="S19" s="10"/>
      <c r="T19" s="10"/>
      <c r="U19" s="272" t="e">
        <f ca="1">COUNTIFS('申請額一覧 '!$F$8:$F$22,C19,'申請額一覧 '!$I$8:$I$22,"&gt;0")+COUNTIFS('申請額一覧 '!$F$8:$F$22,C19,'申請額一覧 '!#REF!,"&gt;0")</f>
        <v>#REF!</v>
      </c>
      <c r="V19" s="273"/>
      <c r="W19" s="274" t="s">
        <v>7</v>
      </c>
      <c r="X19" s="275"/>
      <c r="Y19" s="278" t="e">
        <f ca="1">SUMIF('申請額一覧 '!$F$8:$F$22,C19,'申請額一覧 '!$I$8:$I$22)+SUMIF('申請額一覧 '!$F$8:$F$22,C19,'申請額一覧 '!#REF!)</f>
        <v>#REF!</v>
      </c>
      <c r="Z19" s="279"/>
      <c r="AA19" s="279"/>
      <c r="AB19" s="279"/>
      <c r="AC19" s="26" t="s">
        <v>37</v>
      </c>
      <c r="AD19" s="17"/>
      <c r="AE19" s="272">
        <f ca="1">COUNTIFS('申請額一覧 '!$F$8:$F$22,C19,'申請額一覧 '!$L$8:$L$22,"&gt;0")</f>
        <v>0</v>
      </c>
      <c r="AF19" s="273"/>
      <c r="AG19" s="274" t="s">
        <v>7</v>
      </c>
      <c r="AH19" s="275"/>
      <c r="AI19" s="278">
        <f ca="1">SUMIF('申請額一覧 '!$F$8:$F$22,C19,'申請額一覧 '!$L$8:$L$22)</f>
        <v>0</v>
      </c>
      <c r="AJ19" s="279"/>
      <c r="AK19" s="279"/>
      <c r="AL19" s="279"/>
      <c r="AM19" s="26" t="s">
        <v>37</v>
      </c>
      <c r="AN19" s="17"/>
      <c r="AO19" s="23"/>
    </row>
    <row r="20" spans="2:41" ht="12.75" customHeight="1" x14ac:dyDescent="0.2">
      <c r="B20" s="341"/>
      <c r="C20" s="9" t="s">
        <v>74</v>
      </c>
      <c r="D20" s="10"/>
      <c r="E20" s="10"/>
      <c r="F20" s="10"/>
      <c r="G20" s="10"/>
      <c r="H20" s="10"/>
      <c r="I20" s="10"/>
      <c r="J20" s="10"/>
      <c r="K20" s="10"/>
      <c r="L20" s="10"/>
      <c r="M20" s="10"/>
      <c r="N20" s="10"/>
      <c r="O20" s="10"/>
      <c r="P20" s="10"/>
      <c r="Q20" s="10"/>
      <c r="R20" s="10"/>
      <c r="S20" s="10"/>
      <c r="T20" s="10"/>
      <c r="U20" s="272" t="e">
        <f ca="1">COUNTIFS('申請額一覧 '!$F$8:$F$22,C20,'申請額一覧 '!$I$8:$I$22,"&gt;0")+COUNTIFS('申請額一覧 '!$F$8:$F$22,C20,'申請額一覧 '!#REF!,"&gt;0")</f>
        <v>#REF!</v>
      </c>
      <c r="V20" s="273"/>
      <c r="W20" s="274" t="s">
        <v>7</v>
      </c>
      <c r="X20" s="275"/>
      <c r="Y20" s="292" t="e">
        <f ca="1">SUMIF('申請額一覧 '!$F$8:$F$22,C20,'申請額一覧 '!$I$8:$I$22)+SUMIF('申請額一覧 '!$F$8:$F$22,C20,'申請額一覧 '!#REF!)</f>
        <v>#REF!</v>
      </c>
      <c r="Z20" s="293"/>
      <c r="AA20" s="293"/>
      <c r="AB20" s="293"/>
      <c r="AC20" s="26" t="s">
        <v>37</v>
      </c>
      <c r="AD20" s="17"/>
      <c r="AE20" s="272">
        <f ca="1">COUNTIFS('申請額一覧 '!$F$8:$F$22,C20,'申請額一覧 '!$L$8:$L$22,"&gt;0")</f>
        <v>0</v>
      </c>
      <c r="AF20" s="273"/>
      <c r="AG20" s="274" t="s">
        <v>7</v>
      </c>
      <c r="AH20" s="275"/>
      <c r="AI20" s="278">
        <f ca="1">SUMIF('申請額一覧 '!$F$8:$F$22,C20,'申請額一覧 '!$L$8:$L$22)</f>
        <v>0</v>
      </c>
      <c r="AJ20" s="279"/>
      <c r="AK20" s="279"/>
      <c r="AL20" s="279"/>
      <c r="AM20" s="26" t="s">
        <v>37</v>
      </c>
      <c r="AN20" s="17"/>
      <c r="AO20" s="23"/>
    </row>
    <row r="21" spans="2:41" ht="12.75" customHeight="1" x14ac:dyDescent="0.2">
      <c r="B21" s="342"/>
      <c r="C21" s="12" t="s">
        <v>75</v>
      </c>
      <c r="D21" s="13"/>
      <c r="E21" s="13"/>
      <c r="F21" s="13"/>
      <c r="G21" s="13"/>
      <c r="H21" s="13"/>
      <c r="I21" s="13"/>
      <c r="J21" s="13"/>
      <c r="K21" s="13"/>
      <c r="L21" s="13"/>
      <c r="M21" s="13"/>
      <c r="N21" s="13"/>
      <c r="O21" s="13"/>
      <c r="P21" s="13"/>
      <c r="Q21" s="13"/>
      <c r="R21" s="13"/>
      <c r="S21" s="13"/>
      <c r="T21" s="13"/>
      <c r="U21" s="328" t="e">
        <f ca="1">COUNTIFS('申請額一覧 '!$F$8:$F$22,C21,'申請額一覧 '!$I$8:$I$22,"&gt;0")+COUNTIFS('申請額一覧 '!$F$8:$F$22,C21,'申請額一覧 '!#REF!,"&gt;0")</f>
        <v>#REF!</v>
      </c>
      <c r="V21" s="329"/>
      <c r="W21" s="326" t="s">
        <v>7</v>
      </c>
      <c r="X21" s="327"/>
      <c r="Y21" s="290" t="e">
        <f ca="1">SUMIF('申請額一覧 '!$F$8:$F$22,C21,'申請額一覧 '!$I$8:$I$22)+SUMIF('申請額一覧 '!$F$8:$F$22,C21,'申請額一覧 '!#REF!)</f>
        <v>#REF!</v>
      </c>
      <c r="Z21" s="291"/>
      <c r="AA21" s="291"/>
      <c r="AB21" s="291"/>
      <c r="AC21" s="27" t="s">
        <v>37</v>
      </c>
      <c r="AD21" s="18"/>
      <c r="AE21" s="336">
        <f ca="1">COUNTIFS('申請額一覧 '!$F$8:$F$22,C21,'申請額一覧 '!$L$8:$L$22,"&gt;0")</f>
        <v>0</v>
      </c>
      <c r="AF21" s="337"/>
      <c r="AG21" s="334" t="s">
        <v>7</v>
      </c>
      <c r="AH21" s="335"/>
      <c r="AI21" s="286">
        <f ca="1">SUMIF('申請額一覧 '!$F$8:$F$22,C21,'申請額一覧 '!$L$8:$L$22)</f>
        <v>0</v>
      </c>
      <c r="AJ21" s="287"/>
      <c r="AK21" s="287"/>
      <c r="AL21" s="287"/>
      <c r="AM21" s="27" t="s">
        <v>37</v>
      </c>
      <c r="AN21" s="18"/>
      <c r="AO21" s="23"/>
    </row>
    <row r="22" spans="2:41" ht="21.75" customHeight="1" x14ac:dyDescent="0.2">
      <c r="B22" s="55" t="s">
        <v>90</v>
      </c>
      <c r="C22" s="3" t="s">
        <v>76</v>
      </c>
      <c r="D22" s="4"/>
      <c r="E22" s="4"/>
      <c r="F22" s="4"/>
      <c r="G22" s="4"/>
      <c r="H22" s="4"/>
      <c r="I22" s="4"/>
      <c r="J22" s="4"/>
      <c r="K22" s="4"/>
      <c r="L22" s="4"/>
      <c r="M22" s="4"/>
      <c r="N22" s="4"/>
      <c r="O22" s="4"/>
      <c r="P22" s="4"/>
      <c r="Q22" s="4"/>
      <c r="R22" s="4"/>
      <c r="S22" s="4"/>
      <c r="T22" s="4"/>
      <c r="U22" s="313" t="e">
        <f ca="1">COUNTIFS('申請額一覧 '!$F$8:$F$22,C22,'申請額一覧 '!$I$8:$I$22,"&gt;0")+COUNTIFS('申請額一覧 '!$F$8:$F$22,C22,'申請額一覧 '!#REF!,"&gt;0")</f>
        <v>#REF!</v>
      </c>
      <c r="V22" s="314"/>
      <c r="W22" s="311" t="s">
        <v>7</v>
      </c>
      <c r="X22" s="312"/>
      <c r="Y22" s="288" t="e">
        <f ca="1">SUMIF('申請額一覧 '!$F$8:$F$22,C22,'申請額一覧 '!$I$8:$I$22)+SUMIF('申請額一覧 '!$F$8:$F$22,C22,'申請額一覧 '!#REF!)</f>
        <v>#REF!</v>
      </c>
      <c r="Z22" s="289"/>
      <c r="AA22" s="289"/>
      <c r="AB22" s="289"/>
      <c r="AC22" s="28" t="s">
        <v>37</v>
      </c>
      <c r="AD22" s="19"/>
      <c r="AE22" s="313">
        <f ca="1">COUNTIFS('申請額一覧 '!$F$8:$F$22,C22,'申請額一覧 '!$L$8:$L$22,"&gt;0")</f>
        <v>0</v>
      </c>
      <c r="AF22" s="314"/>
      <c r="AG22" s="311" t="s">
        <v>7</v>
      </c>
      <c r="AH22" s="312"/>
      <c r="AI22" s="295">
        <f ca="1">SUMIF('申請額一覧 '!$F$8:$F$22,C22,'申請額一覧 '!$L$8:$L$22)</f>
        <v>0</v>
      </c>
      <c r="AJ22" s="296"/>
      <c r="AK22" s="296"/>
      <c r="AL22" s="296"/>
      <c r="AM22" s="28" t="s">
        <v>37</v>
      </c>
      <c r="AN22" s="19"/>
      <c r="AO22" s="23"/>
    </row>
    <row r="23" spans="2:41" ht="12.75" customHeight="1" x14ac:dyDescent="0.2">
      <c r="B23" s="341" t="s">
        <v>77</v>
      </c>
      <c r="C23" s="53" t="s">
        <v>78</v>
      </c>
      <c r="D23" s="53"/>
      <c r="E23" s="53"/>
      <c r="F23" s="53"/>
      <c r="G23" s="53"/>
      <c r="H23" s="53"/>
      <c r="I23" s="53"/>
      <c r="J23" s="53"/>
      <c r="K23" s="53"/>
      <c r="L23" s="53"/>
      <c r="M23" s="53"/>
      <c r="N23" s="53"/>
      <c r="O23" s="53"/>
      <c r="P23" s="53"/>
      <c r="Q23" s="53"/>
      <c r="R23" s="53"/>
      <c r="S23" s="53"/>
      <c r="T23" s="53"/>
      <c r="U23" s="305" t="e">
        <f ca="1">COUNTIFS('申請額一覧 '!$F$8:$F$22,C23,'申請額一覧 '!$I$8:$I$22,"&gt;0")+COUNTIFS('申請額一覧 '!$F$8:$F$22,C23,'申請額一覧 '!#REF!,"&gt;0")</f>
        <v>#REF!</v>
      </c>
      <c r="V23" s="306"/>
      <c r="W23" s="280" t="s">
        <v>7</v>
      </c>
      <c r="X23" s="281"/>
      <c r="Y23" s="276" t="e">
        <f ca="1">SUMIF('申請額一覧 '!$F$8:$F$22,C23,'申請額一覧 '!$I$8:$I$22)+SUMIF('申請額一覧 '!$F$8:$F$22,C23,'申請額一覧 '!#REF!)</f>
        <v>#REF!</v>
      </c>
      <c r="Z23" s="277"/>
      <c r="AA23" s="277"/>
      <c r="AB23" s="277"/>
      <c r="AC23" s="31" t="s">
        <v>37</v>
      </c>
      <c r="AD23" s="20"/>
      <c r="AE23" s="315">
        <f ca="1">COUNTIFS('申請額一覧 '!$F$8:$F$22,C23,'申請額一覧 '!$L$8:$L$22,"&gt;0")</f>
        <v>0</v>
      </c>
      <c r="AF23" s="316"/>
      <c r="AG23" s="280" t="s">
        <v>7</v>
      </c>
      <c r="AH23" s="281"/>
      <c r="AI23" s="284">
        <f ca="1">SUMIF('申請額一覧 '!$F$8:$F$22,C23,'申請額一覧 '!$L$8:$L$22)</f>
        <v>0</v>
      </c>
      <c r="AJ23" s="285"/>
      <c r="AK23" s="285"/>
      <c r="AL23" s="285"/>
      <c r="AM23" s="31" t="s">
        <v>37</v>
      </c>
      <c r="AN23" s="20"/>
      <c r="AO23" s="23"/>
    </row>
    <row r="24" spans="2:41" ht="12.75" customHeight="1" x14ac:dyDescent="0.2">
      <c r="B24" s="341"/>
      <c r="C24" s="10" t="s">
        <v>79</v>
      </c>
      <c r="D24" s="10"/>
      <c r="E24" s="10"/>
      <c r="F24" s="10"/>
      <c r="G24" s="10"/>
      <c r="H24" s="10"/>
      <c r="I24" s="10"/>
      <c r="J24" s="10"/>
      <c r="K24" s="10"/>
      <c r="L24" s="10"/>
      <c r="M24" s="10"/>
      <c r="N24" s="10"/>
      <c r="O24" s="10"/>
      <c r="P24" s="10"/>
      <c r="Q24" s="10"/>
      <c r="R24" s="10"/>
      <c r="S24" s="10"/>
      <c r="T24" s="10"/>
      <c r="U24" s="272" t="e">
        <f ca="1">COUNTIFS('申請額一覧 '!$F$8:$F$22,C24,'申請額一覧 '!$I$8:$I$22,"&gt;0")+COUNTIFS('申請額一覧 '!$F$8:$F$22,C24,'申請額一覧 '!#REF!,"&gt;0")</f>
        <v>#REF!</v>
      </c>
      <c r="V24" s="273"/>
      <c r="W24" s="274" t="s">
        <v>7</v>
      </c>
      <c r="X24" s="275"/>
      <c r="Y24" s="286" t="e">
        <f ca="1">SUMIF('申請額一覧 '!$F$8:$F$22,C24,'申請額一覧 '!$I$8:$I$22)+SUMIF('申請額一覧 '!$F$8:$F$22,C24,'申請額一覧 '!#REF!)</f>
        <v>#REF!</v>
      </c>
      <c r="Z24" s="287"/>
      <c r="AA24" s="287"/>
      <c r="AB24" s="287"/>
      <c r="AC24" s="26" t="s">
        <v>37</v>
      </c>
      <c r="AD24" s="17"/>
      <c r="AE24" s="272">
        <f ca="1">COUNTIFS('申請額一覧 '!$F$8:$F$22,C24,'申請額一覧 '!$L$8:$L$22,"&gt;0")</f>
        <v>0</v>
      </c>
      <c r="AF24" s="273"/>
      <c r="AG24" s="274" t="s">
        <v>7</v>
      </c>
      <c r="AH24" s="275"/>
      <c r="AI24" s="278">
        <f ca="1">SUMIF('申請額一覧 '!$F$8:$F$22,C24,'申請額一覧 '!$L$8:$L$22)</f>
        <v>0</v>
      </c>
      <c r="AJ24" s="279"/>
      <c r="AK24" s="279"/>
      <c r="AL24" s="279"/>
      <c r="AM24" s="26" t="s">
        <v>37</v>
      </c>
      <c r="AN24" s="17"/>
      <c r="AO24" s="23"/>
    </row>
    <row r="25" spans="2:41" ht="12.75" customHeight="1" x14ac:dyDescent="0.2">
      <c r="B25" s="341"/>
      <c r="C25" s="10" t="s">
        <v>80</v>
      </c>
      <c r="D25" s="10"/>
      <c r="E25" s="10"/>
      <c r="F25" s="10"/>
      <c r="G25" s="10"/>
      <c r="H25" s="10"/>
      <c r="I25" s="10"/>
      <c r="J25" s="10"/>
      <c r="K25" s="10"/>
      <c r="L25" s="10"/>
      <c r="M25" s="10"/>
      <c r="N25" s="10"/>
      <c r="O25" s="10"/>
      <c r="P25" s="10"/>
      <c r="Q25" s="10"/>
      <c r="R25" s="10"/>
      <c r="S25" s="10"/>
      <c r="T25" s="10"/>
      <c r="U25" s="272" t="e">
        <f ca="1">COUNTIFS('申請額一覧 '!$F$8:$F$22,C25,'申請額一覧 '!$I$8:$I$22,"&gt;0")+COUNTIFS('申請額一覧 '!$F$8:$F$22,C25,'申請額一覧 '!#REF!,"&gt;0")</f>
        <v>#REF!</v>
      </c>
      <c r="V25" s="273"/>
      <c r="W25" s="274" t="s">
        <v>7</v>
      </c>
      <c r="X25" s="275"/>
      <c r="Y25" s="286" t="e">
        <f ca="1">SUMIF('申請額一覧 '!$F$8:$F$22,C25,'申請額一覧 '!$I$8:$I$22)+SUMIF('申請額一覧 '!$F$8:$F$22,C25,'申請額一覧 '!#REF!)</f>
        <v>#REF!</v>
      </c>
      <c r="Z25" s="287"/>
      <c r="AA25" s="287"/>
      <c r="AB25" s="287"/>
      <c r="AC25" s="26" t="s">
        <v>37</v>
      </c>
      <c r="AD25" s="17"/>
      <c r="AE25" s="272">
        <f ca="1">COUNTIFS('申請額一覧 '!$F$8:$F$22,C25,'申請額一覧 '!$L$8:$L$22,"&gt;0")</f>
        <v>0</v>
      </c>
      <c r="AF25" s="273"/>
      <c r="AG25" s="274" t="s">
        <v>7</v>
      </c>
      <c r="AH25" s="275"/>
      <c r="AI25" s="278">
        <f ca="1">SUMIF('申請額一覧 '!$F$8:$F$22,C25,'申請額一覧 '!$L$8:$L$22)</f>
        <v>0</v>
      </c>
      <c r="AJ25" s="279"/>
      <c r="AK25" s="279"/>
      <c r="AL25" s="279"/>
      <c r="AM25" s="26" t="s">
        <v>37</v>
      </c>
      <c r="AN25" s="17"/>
      <c r="AO25" s="23"/>
    </row>
    <row r="26" spans="2:41" ht="12.75" customHeight="1" x14ac:dyDescent="0.2">
      <c r="B26" s="341"/>
      <c r="C26" s="10" t="s">
        <v>81</v>
      </c>
      <c r="D26" s="10"/>
      <c r="E26" s="10"/>
      <c r="F26" s="10"/>
      <c r="G26" s="10"/>
      <c r="H26" s="10"/>
      <c r="I26" s="10"/>
      <c r="J26" s="10"/>
      <c r="K26" s="10"/>
      <c r="L26" s="10"/>
      <c r="M26" s="10"/>
      <c r="N26" s="10"/>
      <c r="O26" s="10"/>
      <c r="P26" s="10"/>
      <c r="Q26" s="10"/>
      <c r="R26" s="10"/>
      <c r="S26" s="10"/>
      <c r="T26" s="10"/>
      <c r="U26" s="272" t="e">
        <f ca="1">COUNTIFS('申請額一覧 '!$F$8:$F$22,C26,'申請額一覧 '!$I$8:$I$22,"&gt;0")+COUNTIFS('申請額一覧 '!$F$8:$F$22,C26,'申請額一覧 '!#REF!,"&gt;0")</f>
        <v>#REF!</v>
      </c>
      <c r="V26" s="273"/>
      <c r="W26" s="274" t="s">
        <v>7</v>
      </c>
      <c r="X26" s="275"/>
      <c r="Y26" s="286" t="e">
        <f ca="1">SUMIF('申請額一覧 '!$F$8:$F$22,C26,'申請額一覧 '!$I$8:$I$22)+SUMIF('申請額一覧 '!$F$8:$F$22,C26,'申請額一覧 '!#REF!)</f>
        <v>#REF!</v>
      </c>
      <c r="Z26" s="287"/>
      <c r="AA26" s="287"/>
      <c r="AB26" s="287"/>
      <c r="AC26" s="26" t="s">
        <v>37</v>
      </c>
      <c r="AD26" s="17"/>
      <c r="AE26" s="272">
        <f ca="1">COUNTIFS('申請額一覧 '!$F$8:$F$22,C26,'申請額一覧 '!$L$8:$L$22,"&gt;0")</f>
        <v>0</v>
      </c>
      <c r="AF26" s="273"/>
      <c r="AG26" s="274" t="s">
        <v>7</v>
      </c>
      <c r="AH26" s="275"/>
      <c r="AI26" s="278">
        <f ca="1">SUMIF('申請額一覧 '!$F$8:$F$22,C26,'申請額一覧 '!$L$8:$L$22)</f>
        <v>0</v>
      </c>
      <c r="AJ26" s="279"/>
      <c r="AK26" s="279"/>
      <c r="AL26" s="279"/>
      <c r="AM26" s="26" t="s">
        <v>37</v>
      </c>
      <c r="AN26" s="17"/>
      <c r="AO26" s="23"/>
    </row>
    <row r="27" spans="2:41" ht="12.75" customHeight="1" x14ac:dyDescent="0.2">
      <c r="B27" s="341"/>
      <c r="C27" s="10" t="s">
        <v>82</v>
      </c>
      <c r="D27" s="10"/>
      <c r="E27" s="10"/>
      <c r="F27" s="10"/>
      <c r="G27" s="10"/>
      <c r="H27" s="10"/>
      <c r="I27" s="10"/>
      <c r="J27" s="10"/>
      <c r="K27" s="10"/>
      <c r="L27" s="10"/>
      <c r="M27" s="10"/>
      <c r="N27" s="10"/>
      <c r="O27" s="10"/>
      <c r="P27" s="10"/>
      <c r="Q27" s="10"/>
      <c r="R27" s="10"/>
      <c r="S27" s="10"/>
      <c r="T27" s="10"/>
      <c r="U27" s="272" t="e">
        <f ca="1">COUNTIFS('申請額一覧 '!$F$8:$F$22,C27,'申請額一覧 '!$I$8:$I$22,"&gt;0")+COUNTIFS('申請額一覧 '!$F$8:$F$22,C27,'申請額一覧 '!#REF!,"&gt;0")</f>
        <v>#REF!</v>
      </c>
      <c r="V27" s="273"/>
      <c r="W27" s="274" t="s">
        <v>7</v>
      </c>
      <c r="X27" s="275"/>
      <c r="Y27" s="278" t="e">
        <f ca="1">SUMIF('申請額一覧 '!$F$8:$F$22,C27,'申請額一覧 '!$I$8:$I$22)+SUMIF('申請額一覧 '!$F$8:$F$22,C27,'申請額一覧 '!#REF!)</f>
        <v>#REF!</v>
      </c>
      <c r="Z27" s="279"/>
      <c r="AA27" s="279"/>
      <c r="AB27" s="279"/>
      <c r="AC27" s="26" t="s">
        <v>37</v>
      </c>
      <c r="AD27" s="17"/>
      <c r="AE27" s="272">
        <f ca="1">COUNTIFS('申請額一覧 '!$F$8:$F$22,C27,'申請額一覧 '!$L$8:$L$22,"&gt;0")</f>
        <v>0</v>
      </c>
      <c r="AF27" s="273"/>
      <c r="AG27" s="274" t="s">
        <v>7</v>
      </c>
      <c r="AH27" s="275"/>
      <c r="AI27" s="278">
        <f ca="1">SUMIF('申請額一覧 '!$F$8:$F$22,C27,'申請額一覧 '!$L$8:$L$22)</f>
        <v>0</v>
      </c>
      <c r="AJ27" s="279"/>
      <c r="AK27" s="279"/>
      <c r="AL27" s="279"/>
      <c r="AM27" s="26" t="s">
        <v>37</v>
      </c>
      <c r="AN27" s="17"/>
      <c r="AO27" s="23"/>
    </row>
    <row r="28" spans="2:41" ht="12.75" customHeight="1" x14ac:dyDescent="0.2">
      <c r="B28" s="342"/>
      <c r="C28" s="10" t="s">
        <v>91</v>
      </c>
      <c r="D28" s="10"/>
      <c r="E28" s="10"/>
      <c r="F28" s="10"/>
      <c r="G28" s="10"/>
      <c r="H28" s="10"/>
      <c r="I28" s="10"/>
      <c r="J28" s="10"/>
      <c r="K28" s="10"/>
      <c r="L28" s="10"/>
      <c r="M28" s="10"/>
      <c r="N28" s="10"/>
      <c r="O28" s="10"/>
      <c r="P28" s="10"/>
      <c r="Q28" s="10"/>
      <c r="R28" s="10"/>
      <c r="S28" s="10"/>
      <c r="T28" s="10"/>
      <c r="U28" s="328" t="e">
        <f ca="1">COUNTIFS('申請額一覧 '!$F$8:$F$22,C28,'申請額一覧 '!$I$8:$I$22,"&gt;0")+COUNTIFS('申請額一覧 '!$F$8:$F$22,C28,'申請額一覧 '!#REF!,"&gt;0")</f>
        <v>#REF!</v>
      </c>
      <c r="V28" s="329"/>
      <c r="W28" s="274" t="s">
        <v>7</v>
      </c>
      <c r="X28" s="275"/>
      <c r="Y28" s="284" t="e">
        <f ca="1">SUMIF('申請額一覧 '!$F$8:$F$22,C28,'申請額一覧 '!$I$8:$I$22)+SUMIF('申請額一覧 '!$F$8:$F$22,C28,'申請額一覧 '!#REF!)</f>
        <v>#REF!</v>
      </c>
      <c r="Z28" s="285"/>
      <c r="AA28" s="285"/>
      <c r="AB28" s="285"/>
      <c r="AC28" s="26" t="s">
        <v>37</v>
      </c>
      <c r="AD28" s="17"/>
      <c r="AE28" s="272">
        <f ca="1">COUNTIFS('申請額一覧 '!$F$8:$F$22,C28,'申請額一覧 '!$L$8:$L$22,"&gt;0")</f>
        <v>0</v>
      </c>
      <c r="AF28" s="273"/>
      <c r="AG28" s="274" t="s">
        <v>7</v>
      </c>
      <c r="AH28" s="275"/>
      <c r="AI28" s="278">
        <f ca="1">SUMIF('申請額一覧 '!$F$8:$F$22,C28,'申請額一覧 '!$L$8:$L$22)</f>
        <v>0</v>
      </c>
      <c r="AJ28" s="279"/>
      <c r="AK28" s="279"/>
      <c r="AL28" s="279"/>
      <c r="AM28" s="26" t="s">
        <v>37</v>
      </c>
      <c r="AN28" s="17"/>
      <c r="AO28" s="23"/>
    </row>
    <row r="29" spans="2:41" ht="12.75" customHeight="1" x14ac:dyDescent="0.2">
      <c r="B29" s="338" t="s">
        <v>8</v>
      </c>
      <c r="C29" s="7" t="s">
        <v>83</v>
      </c>
      <c r="D29" s="7"/>
      <c r="E29" s="7"/>
      <c r="F29" s="7"/>
      <c r="G29" s="7"/>
      <c r="H29" s="7"/>
      <c r="I29" s="7"/>
      <c r="J29" s="7"/>
      <c r="K29" s="7"/>
      <c r="L29" s="7"/>
      <c r="M29" s="7"/>
      <c r="N29" s="7"/>
      <c r="O29" s="7"/>
      <c r="P29" s="7"/>
      <c r="Q29" s="7"/>
      <c r="R29" s="7"/>
      <c r="S29" s="7"/>
      <c r="T29" s="7"/>
      <c r="U29" s="305" t="e">
        <f ca="1">COUNTIFS('申請額一覧 '!$F$8:$F$22,C29,'申請額一覧 '!$I$8:$I$22,"&gt;0")+COUNTIFS('申請額一覧 '!$F$8:$F$22,C29,'申請額一覧 '!#REF!,"&gt;0")</f>
        <v>#REF!</v>
      </c>
      <c r="V29" s="306"/>
      <c r="W29" s="303" t="s">
        <v>7</v>
      </c>
      <c r="X29" s="304"/>
      <c r="Y29" s="276" t="e">
        <f ca="1">SUMIF('申請額一覧 '!$F$8:$F$22,C29,'申請額一覧 '!$I$8:$I$22)+SUMIF('申請額一覧 '!$F$8:$F$22,C29,'申請額一覧 '!#REF!)</f>
        <v>#REF!</v>
      </c>
      <c r="Z29" s="277"/>
      <c r="AA29" s="277"/>
      <c r="AB29" s="277"/>
      <c r="AC29" s="30" t="s">
        <v>37</v>
      </c>
      <c r="AD29" s="16"/>
      <c r="AE29" s="305">
        <f ca="1">COUNTIFS('申請額一覧 '!$F$8:$F$22,C29,'申請額一覧 '!$L$8:$L$22,"&gt;0")</f>
        <v>1</v>
      </c>
      <c r="AF29" s="306"/>
      <c r="AG29" s="303" t="s">
        <v>7</v>
      </c>
      <c r="AH29" s="304"/>
      <c r="AI29" s="288">
        <f ca="1">SUMIF('申請額一覧 '!$F$8:$F$22,C29,'申請額一覧 '!$L$8:$L$22)</f>
        <v>41</v>
      </c>
      <c r="AJ29" s="289"/>
      <c r="AK29" s="289"/>
      <c r="AL29" s="289"/>
      <c r="AM29" s="30" t="s">
        <v>37</v>
      </c>
      <c r="AN29" s="16"/>
      <c r="AO29" s="23"/>
    </row>
    <row r="30" spans="2:41" ht="12.75" customHeight="1" x14ac:dyDescent="0.2">
      <c r="B30" s="339"/>
      <c r="C30" s="1" t="s">
        <v>84</v>
      </c>
      <c r="D30" s="15"/>
      <c r="E30" s="15"/>
      <c r="F30" s="15"/>
      <c r="G30" s="15"/>
      <c r="H30" s="15"/>
      <c r="I30" s="15"/>
      <c r="J30" s="15"/>
      <c r="K30" s="15"/>
      <c r="L30" s="15"/>
      <c r="M30" s="15"/>
      <c r="N30" s="15"/>
      <c r="O30" s="15"/>
      <c r="P30" s="15"/>
      <c r="Q30" s="15"/>
      <c r="R30" s="15"/>
      <c r="S30" s="15"/>
      <c r="T30" s="15"/>
      <c r="U30" s="272" t="e">
        <f ca="1">COUNTIFS('申請額一覧 '!$F$8:$F$22,C30,'申請額一覧 '!$I$8:$I$22,"&gt;0")+COUNTIFS('申請額一覧 '!$F$8:$F$22,C30,'申請額一覧 '!#REF!,"&gt;0")</f>
        <v>#REF!</v>
      </c>
      <c r="V30" s="273"/>
      <c r="W30" s="334" t="s">
        <v>7</v>
      </c>
      <c r="X30" s="335"/>
      <c r="Y30" s="286" t="e">
        <f ca="1">SUMIF('申請額一覧 '!$F$8:$F$22,C30,'申請額一覧 '!$I$8:$I$22)+SUMIF('申請額一覧 '!$F$8:$F$22,C30,'申請額一覧 '!#REF!)</f>
        <v>#REF!</v>
      </c>
      <c r="Z30" s="287"/>
      <c r="AA30" s="287"/>
      <c r="AB30" s="287"/>
      <c r="AC30" s="27" t="s">
        <v>37</v>
      </c>
      <c r="AD30" s="18"/>
      <c r="AE30" s="336">
        <f ca="1">COUNTIFS('申請額一覧 '!$F$8:$F$22,C30,'申請額一覧 '!$L$8:$L$22,"&gt;0")</f>
        <v>0</v>
      </c>
      <c r="AF30" s="337"/>
      <c r="AG30" s="334" t="s">
        <v>7</v>
      </c>
      <c r="AH30" s="335"/>
      <c r="AI30" s="286">
        <f ca="1">SUMIF('申請額一覧 '!$F$8:$F$22,C30,'申請額一覧 '!$L$8:$L$22)</f>
        <v>0</v>
      </c>
      <c r="AJ30" s="287"/>
      <c r="AK30" s="287"/>
      <c r="AL30" s="287"/>
      <c r="AM30" s="27" t="s">
        <v>37</v>
      </c>
      <c r="AN30" s="18"/>
      <c r="AO30" s="23"/>
    </row>
    <row r="31" spans="2:41" ht="12.75" customHeight="1" x14ac:dyDescent="0.2">
      <c r="B31" s="339"/>
      <c r="C31" s="9" t="s">
        <v>137</v>
      </c>
      <c r="D31" s="10"/>
      <c r="E31" s="10"/>
      <c r="F31" s="10"/>
      <c r="G31" s="10"/>
      <c r="H31" s="10"/>
      <c r="I31" s="10"/>
      <c r="J31" s="10"/>
      <c r="K31" s="10"/>
      <c r="L31" s="10"/>
      <c r="M31" s="10"/>
      <c r="N31" s="10"/>
      <c r="O31" s="10"/>
      <c r="P31" s="10"/>
      <c r="Q31" s="10"/>
      <c r="R31" s="10"/>
      <c r="S31" s="10"/>
      <c r="T31" s="10"/>
      <c r="U31" s="272" t="e">
        <f ca="1">COUNTIFS('申請額一覧 '!$F$8:$F$22,C31,'申請額一覧 '!$I$8:$I$22,"&gt;0")+COUNTIFS('申請額一覧 '!$F$8:$F$22,C31,'申請額一覧 '!#REF!,"&gt;0")</f>
        <v>#REF!</v>
      </c>
      <c r="V31" s="273"/>
      <c r="W31" s="274" t="s">
        <v>7</v>
      </c>
      <c r="X31" s="275"/>
      <c r="Y31" s="286" t="e">
        <f ca="1">SUMIF('申請額一覧 '!$F$8:$F$22,C31,'申請額一覧 '!$I$8:$I$22)+SUMIF('申請額一覧 '!$F$8:$F$22,C31,'申請額一覧 '!#REF!)</f>
        <v>#REF!</v>
      </c>
      <c r="Z31" s="287"/>
      <c r="AA31" s="287"/>
      <c r="AB31" s="287"/>
      <c r="AC31" s="26" t="s">
        <v>37</v>
      </c>
      <c r="AD31" s="17"/>
      <c r="AE31" s="272">
        <f ca="1">COUNTIFS('申請額一覧 '!$F$8:$F$22,C31,'申請額一覧 '!$L$8:$L$22,"&gt;0")</f>
        <v>0</v>
      </c>
      <c r="AF31" s="273"/>
      <c r="AG31" s="274" t="s">
        <v>7</v>
      </c>
      <c r="AH31" s="275"/>
      <c r="AI31" s="278">
        <f ca="1">SUMIF('申請額一覧 '!$F$8:$F$22,C31,'申請額一覧 '!$L$8:$L$22)</f>
        <v>0</v>
      </c>
      <c r="AJ31" s="279"/>
      <c r="AK31" s="279"/>
      <c r="AL31" s="279"/>
      <c r="AM31" s="26" t="s">
        <v>37</v>
      </c>
      <c r="AN31" s="17"/>
      <c r="AO31" s="23"/>
    </row>
    <row r="32" spans="2:41" ht="12.75" customHeight="1" x14ac:dyDescent="0.2">
      <c r="B32" s="339"/>
      <c r="C32" s="9" t="s">
        <v>138</v>
      </c>
      <c r="D32" s="10"/>
      <c r="E32" s="10"/>
      <c r="F32" s="10"/>
      <c r="G32" s="10"/>
      <c r="H32" s="10"/>
      <c r="I32" s="10"/>
      <c r="J32" s="10"/>
      <c r="K32" s="10"/>
      <c r="L32" s="10"/>
      <c r="M32" s="10"/>
      <c r="N32" s="10"/>
      <c r="O32" s="10"/>
      <c r="P32" s="10"/>
      <c r="Q32" s="10"/>
      <c r="R32" s="10"/>
      <c r="S32" s="10"/>
      <c r="T32" s="10"/>
      <c r="U32" s="272" t="e">
        <f ca="1">COUNTIFS('申請額一覧 '!$F$8:$F$22,C32,'申請額一覧 '!$I$8:$I$22,"&gt;0")+COUNTIFS('申請額一覧 '!$F$8:$F$22,C32,'申請額一覧 '!#REF!,"&gt;0")</f>
        <v>#REF!</v>
      </c>
      <c r="V32" s="273"/>
      <c r="W32" s="274" t="s">
        <v>7</v>
      </c>
      <c r="X32" s="275"/>
      <c r="Y32" s="286" t="e">
        <f ca="1">SUMIF('申請額一覧 '!$F$8:$F$22,C32,'申請額一覧 '!$I$8:$I$22)+SUMIF('申請額一覧 '!$F$8:$F$22,C32,'申請額一覧 '!#REF!)</f>
        <v>#REF!</v>
      </c>
      <c r="Z32" s="287"/>
      <c r="AA32" s="287"/>
      <c r="AB32" s="287"/>
      <c r="AC32" s="49" t="s">
        <v>37</v>
      </c>
      <c r="AD32" s="50"/>
      <c r="AE32" s="330">
        <f ca="1">COUNTIFS('申請額一覧 '!$F$8:$F$22,C32,'申請額一覧 '!$L$8:$L$22,"&gt;0")</f>
        <v>0</v>
      </c>
      <c r="AF32" s="331"/>
      <c r="AG32" s="294" t="s">
        <v>7</v>
      </c>
      <c r="AH32" s="332"/>
      <c r="AI32" s="292">
        <f ca="1">SUMIF('申請額一覧 '!$F$8:$F$22,C32,'申請額一覧 '!$L$8:$L$22)</f>
        <v>0</v>
      </c>
      <c r="AJ32" s="293"/>
      <c r="AK32" s="293"/>
      <c r="AL32" s="293"/>
      <c r="AM32" s="27" t="s">
        <v>37</v>
      </c>
      <c r="AN32" s="18"/>
      <c r="AO32" s="23"/>
    </row>
    <row r="33" spans="2:41" ht="12.75" customHeight="1" x14ac:dyDescent="0.2">
      <c r="B33" s="339"/>
      <c r="C33" s="54" t="s">
        <v>146</v>
      </c>
      <c r="D33" s="53"/>
      <c r="E33" s="53"/>
      <c r="F33" s="53"/>
      <c r="G33" s="53"/>
      <c r="H33" s="53"/>
      <c r="I33" s="53"/>
      <c r="J33" s="53"/>
      <c r="K33" s="53"/>
      <c r="L33" s="53"/>
      <c r="M33" s="53"/>
      <c r="N33" s="53"/>
      <c r="O33" s="53"/>
      <c r="P33" s="53"/>
      <c r="Q33" s="53"/>
      <c r="R33" s="53"/>
      <c r="S33" s="53"/>
      <c r="T33" s="53"/>
      <c r="U33" s="272" t="e">
        <f ca="1">COUNTIFS('申請額一覧 '!$F$8:$F$22,C33,'申請額一覧 '!$I$8:$I$22,"&gt;0")+COUNTIFS('申請額一覧 '!$F$8:$F$22,C33,'申請額一覧 '!#REF!,"&gt;0")</f>
        <v>#REF!</v>
      </c>
      <c r="V33" s="273"/>
      <c r="W33" s="274" t="s">
        <v>7</v>
      </c>
      <c r="X33" s="275"/>
      <c r="Y33" s="278" t="e">
        <f ca="1">SUMIF('申請額一覧 '!$F$8:$F$22,C33,'申請額一覧 '!$I$8:$I$22)+SUMIF('申請額一覧 '!$F$8:$F$22,C33,'申請額一覧 '!#REF!)</f>
        <v>#REF!</v>
      </c>
      <c r="Z33" s="279"/>
      <c r="AA33" s="279"/>
      <c r="AB33" s="279"/>
      <c r="AC33" s="26" t="s">
        <v>37</v>
      </c>
      <c r="AD33" s="17"/>
      <c r="AE33" s="272">
        <f ca="1">COUNTIFS('申請額一覧 '!$F$8:$F$22,C33,'申請額一覧 '!$L$8:$L$22,"&gt;0")</f>
        <v>0</v>
      </c>
      <c r="AF33" s="273"/>
      <c r="AG33" s="274" t="s">
        <v>7</v>
      </c>
      <c r="AH33" s="275"/>
      <c r="AI33" s="278">
        <f ca="1">SUMIF('申請額一覧 '!$F$8:$F$22,C33,'申請額一覧 '!$L$8:$L$22)</f>
        <v>0</v>
      </c>
      <c r="AJ33" s="279"/>
      <c r="AK33" s="279"/>
      <c r="AL33" s="279"/>
      <c r="AM33" s="26" t="s">
        <v>37</v>
      </c>
      <c r="AN33" s="17"/>
      <c r="AO33" s="23"/>
    </row>
    <row r="34" spans="2:41" ht="12.75" customHeight="1" x14ac:dyDescent="0.2">
      <c r="B34" s="339"/>
      <c r="C34" s="54" t="s">
        <v>72</v>
      </c>
      <c r="D34" s="53"/>
      <c r="E34" s="53"/>
      <c r="F34" s="53"/>
      <c r="G34" s="53"/>
      <c r="H34" s="53"/>
      <c r="I34" s="53"/>
      <c r="J34" s="53"/>
      <c r="K34" s="53"/>
      <c r="L34" s="53"/>
      <c r="M34" s="53"/>
      <c r="N34" s="53"/>
      <c r="O34" s="53"/>
      <c r="P34" s="53"/>
      <c r="Q34" s="53"/>
      <c r="R34" s="53"/>
      <c r="S34" s="53"/>
      <c r="T34" s="53"/>
      <c r="U34" s="272" t="e">
        <f ca="1">COUNTIFS('申請額一覧 '!$F$8:$F$22,C34,'申請額一覧 '!$I$8:$I$22,"&gt;0")+COUNTIFS('申請額一覧 '!$F$8:$F$22,C34,'申請額一覧 '!#REF!,"&gt;0")</f>
        <v>#REF!</v>
      </c>
      <c r="V34" s="273"/>
      <c r="W34" s="280" t="s">
        <v>7</v>
      </c>
      <c r="X34" s="281"/>
      <c r="Y34" s="286" t="e">
        <f ca="1">SUMIF('申請額一覧 '!$F$8:$F$22,C34,'申請額一覧 '!$I$8:$I$22)+SUMIF('申請額一覧 '!$F$8:$F$22,C34,'申請額一覧 '!#REF!)</f>
        <v>#REF!</v>
      </c>
      <c r="Z34" s="287"/>
      <c r="AA34" s="287"/>
      <c r="AB34" s="287"/>
      <c r="AC34" s="26" t="s">
        <v>37</v>
      </c>
      <c r="AD34" s="17"/>
      <c r="AE34" s="272">
        <f ca="1">COUNTIFS('申請額一覧 '!$F$8:$F$22,C34,'申請額一覧 '!$L$8:$L$22,"&gt;0")</f>
        <v>0</v>
      </c>
      <c r="AF34" s="273"/>
      <c r="AG34" s="274" t="s">
        <v>7</v>
      </c>
      <c r="AH34" s="275"/>
      <c r="AI34" s="278">
        <f ca="1">SUMIF('申請額一覧 '!$F$8:$F$22,C34,'申請額一覧 '!$L$8:$L$22)</f>
        <v>0</v>
      </c>
      <c r="AJ34" s="279"/>
      <c r="AK34" s="279"/>
      <c r="AL34" s="279"/>
      <c r="AM34" s="26" t="s">
        <v>140</v>
      </c>
      <c r="AN34" s="17"/>
      <c r="AO34" s="23"/>
    </row>
    <row r="35" spans="2:41" ht="12.75" customHeight="1" x14ac:dyDescent="0.2">
      <c r="B35" s="339"/>
      <c r="C35" s="54" t="s">
        <v>86</v>
      </c>
      <c r="D35" s="53"/>
      <c r="E35" s="53"/>
      <c r="F35" s="53"/>
      <c r="G35" s="53"/>
      <c r="H35" s="53"/>
      <c r="I35" s="53"/>
      <c r="J35" s="53"/>
      <c r="K35" s="53"/>
      <c r="L35" s="53"/>
      <c r="M35" s="53"/>
      <c r="N35" s="53"/>
      <c r="O35" s="53"/>
      <c r="P35" s="53"/>
      <c r="Q35" s="53"/>
      <c r="R35" s="53"/>
      <c r="S35" s="53"/>
      <c r="T35" s="53"/>
      <c r="U35" s="272" t="e">
        <f ca="1">COUNTIFS('申請額一覧 '!$F$8:$F$22,C35,'申請額一覧 '!$I$8:$I$22,"&gt;0")+COUNTIFS('申請額一覧 '!$F$8:$F$22,C35,'申請額一覧 '!#REF!,"&gt;0")</f>
        <v>#REF!</v>
      </c>
      <c r="V35" s="273"/>
      <c r="W35" s="280" t="s">
        <v>7</v>
      </c>
      <c r="X35" s="281"/>
      <c r="Y35" s="278" t="e">
        <f ca="1">SUMIF('申請額一覧 '!$F$8:$F$22,C35,'申請額一覧 '!$I$8:$I$22)+SUMIF('申請額一覧 '!$F$8:$F$22,C35,'申請額一覧 '!#REF!)</f>
        <v>#REF!</v>
      </c>
      <c r="Z35" s="279"/>
      <c r="AA35" s="279"/>
      <c r="AB35" s="279"/>
      <c r="AC35" s="31" t="s">
        <v>37</v>
      </c>
      <c r="AD35" s="20"/>
      <c r="AE35" s="315">
        <f ca="1">COUNTIFS('申請額一覧 '!$F$8:$F$22,C35,'申請額一覧 '!$L$8:$L$22,"&gt;0")</f>
        <v>0</v>
      </c>
      <c r="AF35" s="316"/>
      <c r="AG35" s="280" t="s">
        <v>7</v>
      </c>
      <c r="AH35" s="281"/>
      <c r="AI35" s="284">
        <f ca="1">SUMIF('申請額一覧 '!$F$8:$F$22,C35,'申請額一覧 '!$L$8:$L$22)</f>
        <v>0</v>
      </c>
      <c r="AJ35" s="285"/>
      <c r="AK35" s="285"/>
      <c r="AL35" s="285"/>
      <c r="AM35" s="31" t="s">
        <v>37</v>
      </c>
      <c r="AN35" s="20"/>
      <c r="AO35" s="23"/>
    </row>
    <row r="36" spans="2:41" ht="12.75" customHeight="1" x14ac:dyDescent="0.2">
      <c r="B36" s="339"/>
      <c r="C36" s="14" t="s">
        <v>85</v>
      </c>
      <c r="D36" s="15"/>
      <c r="E36" s="15"/>
      <c r="F36" s="15"/>
      <c r="G36" s="15"/>
      <c r="H36" s="15"/>
      <c r="I36" s="15"/>
      <c r="J36" s="15"/>
      <c r="K36" s="15"/>
      <c r="L36" s="15"/>
      <c r="M36" s="15"/>
      <c r="N36" s="15"/>
      <c r="O36" s="15"/>
      <c r="P36" s="15"/>
      <c r="Q36" s="15"/>
      <c r="R36" s="15"/>
      <c r="S36" s="15"/>
      <c r="T36" s="15"/>
      <c r="U36" s="328" t="e">
        <f ca="1">COUNTIFS('申請額一覧 '!$F$8:$F$22,C36,'申請額一覧 '!$I$8:$I$22,"&gt;0")+COUNTIFS('申請額一覧 '!$F$8:$F$22,C36,'申請額一覧 '!#REF!,"&gt;0")</f>
        <v>#REF!</v>
      </c>
      <c r="V36" s="329"/>
      <c r="W36" s="334" t="s">
        <v>7</v>
      </c>
      <c r="X36" s="335"/>
      <c r="Y36" s="284" t="e">
        <f ca="1">SUMIF('申請額一覧 '!$F$8:$F$22,C36,'申請額一覧 '!$I$8:$I$22)+SUMIF('申請額一覧 '!$F$8:$F$22,C36,'申請額一覧 '!#REF!)</f>
        <v>#REF!</v>
      </c>
      <c r="Z36" s="285"/>
      <c r="AA36" s="285"/>
      <c r="AB36" s="285"/>
      <c r="AC36" s="27" t="s">
        <v>37</v>
      </c>
      <c r="AD36" s="18"/>
      <c r="AE36" s="336">
        <f ca="1">COUNTIFS('申請額一覧 '!$F$8:$F$22,C36,'申請額一覧 '!$L$8:$L$22,"&gt;0")</f>
        <v>0</v>
      </c>
      <c r="AF36" s="337"/>
      <c r="AG36" s="334" t="s">
        <v>7</v>
      </c>
      <c r="AH36" s="335"/>
      <c r="AI36" s="286">
        <f ca="1">SUMIF('申請額一覧 '!$F$8:$F$22,C36,'申請額一覧 '!$L$8:$L$22)</f>
        <v>0</v>
      </c>
      <c r="AJ36" s="287"/>
      <c r="AK36" s="287"/>
      <c r="AL36" s="287"/>
      <c r="AM36" s="27" t="s">
        <v>37</v>
      </c>
      <c r="AN36" s="18"/>
      <c r="AO36" s="23"/>
    </row>
    <row r="37" spans="2:41" ht="12.75" customHeight="1" x14ac:dyDescent="0.2">
      <c r="B37" s="340" t="s">
        <v>92</v>
      </c>
      <c r="C37" s="6" t="s">
        <v>87</v>
      </c>
      <c r="D37" s="7"/>
      <c r="E37" s="7"/>
      <c r="F37" s="7"/>
      <c r="G37" s="7"/>
      <c r="H37" s="7"/>
      <c r="I37" s="7"/>
      <c r="J37" s="7"/>
      <c r="K37" s="7"/>
      <c r="L37" s="7"/>
      <c r="M37" s="7"/>
      <c r="N37" s="7"/>
      <c r="O37" s="7"/>
      <c r="P37" s="7"/>
      <c r="Q37" s="7"/>
      <c r="R37" s="7"/>
      <c r="S37" s="7"/>
      <c r="T37" s="7"/>
      <c r="U37" s="305" t="e">
        <f ca="1">COUNTIFS('申請額一覧 '!$F$8:$F$22,C37,'申請額一覧 '!$I$8:$I$22,"&gt;0")+COUNTIFS('申請額一覧 '!$F$8:$F$22,C37,'申請額一覧 '!#REF!,"&gt;0")</f>
        <v>#REF!</v>
      </c>
      <c r="V37" s="306"/>
      <c r="W37" s="303" t="s">
        <v>7</v>
      </c>
      <c r="X37" s="304"/>
      <c r="Y37" s="276" t="e">
        <f ca="1">SUMIF('申請額一覧 '!$F$8:$F$22,C37,'申請額一覧 '!$I$8:$I$22)+SUMIF('申請額一覧 '!$F$8:$F$22,C37,'申請額一覧 '!#REF!)</f>
        <v>#REF!</v>
      </c>
      <c r="Z37" s="277"/>
      <c r="AA37" s="277"/>
      <c r="AB37" s="277"/>
      <c r="AC37" s="30" t="s">
        <v>37</v>
      </c>
      <c r="AD37" s="16"/>
      <c r="AE37" s="305">
        <f ca="1">COUNTIFS('申請額一覧 '!$F$8:$F$22,C37,'申請額一覧 '!$L$8:$L$22,"&gt;0")</f>
        <v>0</v>
      </c>
      <c r="AF37" s="306"/>
      <c r="AG37" s="303" t="s">
        <v>7</v>
      </c>
      <c r="AH37" s="304"/>
      <c r="AI37" s="288">
        <f ca="1">SUMIF('申請額一覧 '!$F$8:$F$22,C37,'申請額一覧 '!$L$8:$L$22)</f>
        <v>0</v>
      </c>
      <c r="AJ37" s="289"/>
      <c r="AK37" s="289"/>
      <c r="AL37" s="289"/>
      <c r="AM37" s="30" t="s">
        <v>37</v>
      </c>
      <c r="AN37" s="16"/>
      <c r="AO37" s="23"/>
    </row>
    <row r="38" spans="2:41" ht="12.75" customHeight="1" x14ac:dyDescent="0.2">
      <c r="B38" s="341"/>
      <c r="C38" s="9" t="s">
        <v>89</v>
      </c>
      <c r="D38" s="10"/>
      <c r="E38" s="10"/>
      <c r="F38" s="10"/>
      <c r="G38" s="10"/>
      <c r="H38" s="10"/>
      <c r="I38" s="10"/>
      <c r="J38" s="10"/>
      <c r="K38" s="10"/>
      <c r="L38" s="10"/>
      <c r="M38" s="10"/>
      <c r="N38" s="10"/>
      <c r="O38" s="10"/>
      <c r="P38" s="10"/>
      <c r="Q38" s="10"/>
      <c r="R38" s="10"/>
      <c r="S38" s="10"/>
      <c r="T38" s="10"/>
      <c r="U38" s="272" t="e">
        <f ca="1">COUNTIFS('申請額一覧 '!$F$8:$F$22,C38,'申請額一覧 '!$I$8:$I$22,"&gt;0")+COUNTIFS('申請額一覧 '!$F$8:$F$22,C38,'申請額一覧 '!#REF!,"&gt;0")</f>
        <v>#REF!</v>
      </c>
      <c r="V38" s="273"/>
      <c r="W38" s="274" t="s">
        <v>7</v>
      </c>
      <c r="X38" s="275"/>
      <c r="Y38" s="286" t="e">
        <f ca="1">SUMIF('申請額一覧 '!$F$8:$F$22,C38,'申請額一覧 '!$I$8:$I$22)+SUMIF('申請額一覧 '!$F$8:$F$22,C38,'申請額一覧 '!#REF!)</f>
        <v>#REF!</v>
      </c>
      <c r="Z38" s="287"/>
      <c r="AA38" s="287"/>
      <c r="AB38" s="287"/>
      <c r="AC38" s="26" t="s">
        <v>37</v>
      </c>
      <c r="AD38" s="17"/>
      <c r="AE38" s="272">
        <f ca="1">COUNTIFS('申請額一覧 '!$F$8:$F$22,C38,'申請額一覧 '!$L$8:$L$22,"&gt;0")</f>
        <v>0</v>
      </c>
      <c r="AF38" s="273"/>
      <c r="AG38" s="274" t="s">
        <v>7</v>
      </c>
      <c r="AH38" s="275"/>
      <c r="AI38" s="278">
        <f ca="1">SUMIF('申請額一覧 '!$F$8:$F$22,C38,'申請額一覧 '!$L$8:$L$22)</f>
        <v>0</v>
      </c>
      <c r="AJ38" s="279"/>
      <c r="AK38" s="279"/>
      <c r="AL38" s="279"/>
      <c r="AM38" s="26" t="s">
        <v>37</v>
      </c>
      <c r="AN38" s="17"/>
      <c r="AO38" s="23"/>
    </row>
    <row r="39" spans="2:41" ht="12.75" customHeight="1" x14ac:dyDescent="0.2">
      <c r="B39" s="341"/>
      <c r="C39" s="9" t="s">
        <v>139</v>
      </c>
      <c r="D39" s="10"/>
      <c r="E39" s="10"/>
      <c r="F39" s="10"/>
      <c r="G39" s="10"/>
      <c r="H39" s="10"/>
      <c r="I39" s="10"/>
      <c r="J39" s="10"/>
      <c r="K39" s="10"/>
      <c r="L39" s="10"/>
      <c r="M39" s="10"/>
      <c r="N39" s="10"/>
      <c r="O39" s="10"/>
      <c r="P39" s="10"/>
      <c r="Q39" s="10"/>
      <c r="R39" s="10"/>
      <c r="S39" s="10"/>
      <c r="T39" s="10"/>
      <c r="U39" s="272" t="e">
        <f ca="1">COUNTIFS('申請額一覧 '!$F$8:$F$22,C39,'申請額一覧 '!$I$8:$I$22,"&gt;0")+COUNTIFS('申請額一覧 '!$F$8:$F$22,C39,'申請額一覧 '!#REF!,"&gt;0")</f>
        <v>#REF!</v>
      </c>
      <c r="V39" s="273"/>
      <c r="W39" s="274" t="s">
        <v>7</v>
      </c>
      <c r="X39" s="275"/>
      <c r="Y39" s="286" t="e">
        <f ca="1">SUMIF('申請額一覧 '!$F$8:$F$22,C39,'申請額一覧 '!$I$8:$I$22)+SUMIF('申請額一覧 '!$F$8:$F$22,C39,'申請額一覧 '!#REF!)</f>
        <v>#REF!</v>
      </c>
      <c r="Z39" s="287"/>
      <c r="AA39" s="287"/>
      <c r="AB39" s="287"/>
      <c r="AC39" s="26" t="s">
        <v>37</v>
      </c>
      <c r="AD39" s="17"/>
      <c r="AE39" s="272">
        <f ca="1">COUNTIFS('申請額一覧 '!$F$8:$F$22,C39,'申請額一覧 '!$L$8:$L$22,"&gt;0")</f>
        <v>0</v>
      </c>
      <c r="AF39" s="273"/>
      <c r="AG39" s="274" t="s">
        <v>7</v>
      </c>
      <c r="AH39" s="275"/>
      <c r="AI39" s="278">
        <f ca="1">SUMIF('申請額一覧 '!$F$8:$F$22,C39,'申請額一覧 '!$L$8:$L$22)</f>
        <v>0</v>
      </c>
      <c r="AJ39" s="279"/>
      <c r="AK39" s="279"/>
      <c r="AL39" s="279"/>
      <c r="AM39" s="26" t="s">
        <v>37</v>
      </c>
      <c r="AN39" s="17"/>
      <c r="AO39" s="23"/>
    </row>
    <row r="40" spans="2:41" ht="12.75" customHeight="1" x14ac:dyDescent="0.2">
      <c r="B40" s="342"/>
      <c r="C40" s="12" t="s">
        <v>88</v>
      </c>
      <c r="D40" s="13"/>
      <c r="E40" s="13"/>
      <c r="F40" s="13"/>
      <c r="G40" s="13"/>
      <c r="H40" s="13"/>
      <c r="I40" s="13"/>
      <c r="J40" s="13"/>
      <c r="K40" s="13"/>
      <c r="L40" s="13"/>
      <c r="M40" s="13"/>
      <c r="N40" s="13"/>
      <c r="O40" s="13"/>
      <c r="P40" s="13"/>
      <c r="Q40" s="13"/>
      <c r="R40" s="13"/>
      <c r="S40" s="13"/>
      <c r="T40" s="13"/>
      <c r="U40" s="328" t="e">
        <f ca="1">COUNTIFS('申請額一覧 '!$F$8:$F$22,C40,'申請額一覧 '!$I$8:$I$22,"&gt;0")+COUNTIFS('申請額一覧 '!$F$8:$F$22,C40,'申請額一覧 '!#REF!,"&gt;0")</f>
        <v>#REF!</v>
      </c>
      <c r="V40" s="329"/>
      <c r="W40" s="326" t="s">
        <v>7</v>
      </c>
      <c r="X40" s="327"/>
      <c r="Y40" s="290" t="e">
        <f ca="1">SUMIF('申請額一覧 '!$F$8:$F$22,C40,'申請額一覧 '!$I$8:$I$22)+SUMIF('申請額一覧 '!$F$8:$F$22,C40,'申請額一覧 '!#REF!)</f>
        <v>#REF!</v>
      </c>
      <c r="Z40" s="291"/>
      <c r="AA40" s="291"/>
      <c r="AB40" s="291"/>
      <c r="AC40" s="51" t="s">
        <v>37</v>
      </c>
      <c r="AD40" s="52"/>
      <c r="AE40" s="328">
        <f ca="1">COUNTIFS('申請額一覧 '!$F$8:$F$22,C40,'申請額一覧 '!$L$8:$L$22,"&gt;0")</f>
        <v>0</v>
      </c>
      <c r="AF40" s="329"/>
      <c r="AG40" s="326" t="s">
        <v>7</v>
      </c>
      <c r="AH40" s="327"/>
      <c r="AI40" s="290">
        <f ca="1">SUMIF('申請額一覧 '!$F$8:$F$22,C40,'申請額一覧 '!$L$8:$L$22)</f>
        <v>0</v>
      </c>
      <c r="AJ40" s="291"/>
      <c r="AK40" s="291"/>
      <c r="AL40" s="291"/>
      <c r="AM40" s="51" t="s">
        <v>37</v>
      </c>
      <c r="AN40" s="52"/>
      <c r="AO40" s="23"/>
    </row>
    <row r="41" spans="2:41" ht="15.75" customHeight="1" x14ac:dyDescent="0.2">
      <c r="B41" s="317" t="s">
        <v>9</v>
      </c>
      <c r="C41" s="318"/>
      <c r="D41" s="318"/>
      <c r="E41" s="318"/>
      <c r="F41" s="318"/>
      <c r="G41" s="318"/>
      <c r="H41" s="318"/>
      <c r="I41" s="318"/>
      <c r="J41" s="318"/>
      <c r="K41" s="318"/>
      <c r="L41" s="318"/>
      <c r="M41" s="318"/>
      <c r="N41" s="318"/>
      <c r="O41" s="318"/>
      <c r="P41" s="318"/>
      <c r="Q41" s="318"/>
      <c r="R41" s="318"/>
      <c r="S41" s="318"/>
      <c r="T41" s="319"/>
      <c r="U41" s="313" t="e">
        <f ca="1">SUM(U12:V40)</f>
        <v>#REF!</v>
      </c>
      <c r="V41" s="314"/>
      <c r="W41" s="311" t="s">
        <v>7</v>
      </c>
      <c r="X41" s="312"/>
      <c r="Y41" s="288" t="e">
        <f ca="1">SUM(Y12:AB40)</f>
        <v>#REF!</v>
      </c>
      <c r="Z41" s="289"/>
      <c r="AA41" s="289"/>
      <c r="AB41" s="289"/>
      <c r="AC41" s="28" t="s">
        <v>37</v>
      </c>
      <c r="AD41" s="19"/>
      <c r="AE41" s="313">
        <f ca="1">SUM(AE12:AF40)</f>
        <v>1</v>
      </c>
      <c r="AF41" s="314"/>
      <c r="AG41" s="311" t="s">
        <v>7</v>
      </c>
      <c r="AH41" s="312"/>
      <c r="AI41" s="295">
        <f ca="1">SUM(AI12:AL40)</f>
        <v>41</v>
      </c>
      <c r="AJ41" s="296"/>
      <c r="AK41" s="296"/>
      <c r="AL41" s="296"/>
      <c r="AM41" s="28" t="s">
        <v>37</v>
      </c>
      <c r="AN41" s="19"/>
      <c r="AO41" s="23"/>
    </row>
    <row r="42" spans="2:41" ht="15.75" customHeight="1" x14ac:dyDescent="0.2">
      <c r="B42" s="317" t="s">
        <v>94</v>
      </c>
      <c r="C42" s="318"/>
      <c r="D42" s="318"/>
      <c r="E42" s="318"/>
      <c r="F42" s="318"/>
      <c r="G42" s="318"/>
      <c r="H42" s="318"/>
      <c r="I42" s="318"/>
      <c r="J42" s="318"/>
      <c r="K42" s="318"/>
      <c r="L42" s="318"/>
      <c r="M42" s="318"/>
      <c r="N42" s="318"/>
      <c r="O42" s="318"/>
      <c r="P42" s="318"/>
      <c r="Q42" s="318"/>
      <c r="R42" s="318"/>
      <c r="S42" s="318"/>
      <c r="T42" s="319"/>
      <c r="U42" s="282" t="e">
        <f ca="1">Y41+AI41</f>
        <v>#REF!</v>
      </c>
      <c r="V42" s="283"/>
      <c r="W42" s="283"/>
      <c r="X42" s="283"/>
      <c r="Y42" s="283"/>
      <c r="Z42" s="283"/>
      <c r="AA42" s="283"/>
      <c r="AB42" s="283"/>
      <c r="AC42" s="283"/>
      <c r="AD42" s="283"/>
      <c r="AE42" s="283"/>
      <c r="AF42" s="283"/>
      <c r="AG42" s="283"/>
      <c r="AH42" s="283"/>
      <c r="AI42" s="283"/>
      <c r="AJ42" s="283"/>
      <c r="AK42" s="283"/>
      <c r="AL42" s="283"/>
      <c r="AM42" s="28" t="s">
        <v>37</v>
      </c>
      <c r="AN42" s="19"/>
      <c r="AO42" s="23"/>
    </row>
    <row r="43" spans="2:41" x14ac:dyDescent="0.2">
      <c r="B43" s="243"/>
    </row>
  </sheetData>
  <mergeCells count="197">
    <mergeCell ref="B1:D1"/>
    <mergeCell ref="B5:AN5"/>
    <mergeCell ref="B6:AN6"/>
    <mergeCell ref="B10:T11"/>
    <mergeCell ref="U10:AD10"/>
    <mergeCell ref="AE10:AN10"/>
    <mergeCell ref="U11:X11"/>
    <mergeCell ref="Y11:AD11"/>
    <mergeCell ref="AE11:AH11"/>
    <mergeCell ref="AI11:AN11"/>
    <mergeCell ref="AI12:AL12"/>
    <mergeCell ref="U13:V13"/>
    <mergeCell ref="W13:X13"/>
    <mergeCell ref="Y13:AB13"/>
    <mergeCell ref="AE13:AF13"/>
    <mergeCell ref="AG13:AH13"/>
    <mergeCell ref="AI13:AL13"/>
    <mergeCell ref="B12:B21"/>
    <mergeCell ref="U12:V12"/>
    <mergeCell ref="W12:X12"/>
    <mergeCell ref="Y12:AB12"/>
    <mergeCell ref="AE12:AF12"/>
    <mergeCell ref="AG12:AH12"/>
    <mergeCell ref="U14:V14"/>
    <mergeCell ref="W14:X14"/>
    <mergeCell ref="Y14:AB14"/>
    <mergeCell ref="AE14:AF14"/>
    <mergeCell ref="U16:V16"/>
    <mergeCell ref="W16:X16"/>
    <mergeCell ref="Y16:AB16"/>
    <mergeCell ref="AE16:AF16"/>
    <mergeCell ref="AG16:AH16"/>
    <mergeCell ref="AI16:AL16"/>
    <mergeCell ref="AG14:AH14"/>
    <mergeCell ref="AI14:AL14"/>
    <mergeCell ref="U15:V15"/>
    <mergeCell ref="W15:X15"/>
    <mergeCell ref="Y15:AB15"/>
    <mergeCell ref="AE15:AF15"/>
    <mergeCell ref="AG15:AH15"/>
    <mergeCell ref="AI15:AL15"/>
    <mergeCell ref="U18:V18"/>
    <mergeCell ref="W18:X18"/>
    <mergeCell ref="Y18:AB18"/>
    <mergeCell ref="AE18:AF18"/>
    <mergeCell ref="AG18:AH18"/>
    <mergeCell ref="AI18:AL18"/>
    <mergeCell ref="U17:V17"/>
    <mergeCell ref="W17:X17"/>
    <mergeCell ref="Y17:AB17"/>
    <mergeCell ref="AE17:AF17"/>
    <mergeCell ref="AG17:AH17"/>
    <mergeCell ref="AI17:AL17"/>
    <mergeCell ref="U20:V20"/>
    <mergeCell ref="W20:X20"/>
    <mergeCell ref="Y20:AB20"/>
    <mergeCell ref="AE20:AF20"/>
    <mergeCell ref="AG20:AH20"/>
    <mergeCell ref="AI20:AL20"/>
    <mergeCell ref="U19:V19"/>
    <mergeCell ref="W19:X19"/>
    <mergeCell ref="Y19:AB19"/>
    <mergeCell ref="AE19:AF19"/>
    <mergeCell ref="AG19:AH19"/>
    <mergeCell ref="AI19:AL19"/>
    <mergeCell ref="U22:V22"/>
    <mergeCell ref="W22:X22"/>
    <mergeCell ref="Y22:AB22"/>
    <mergeCell ref="AE22:AF22"/>
    <mergeCell ref="AG22:AH22"/>
    <mergeCell ref="AI22:AL22"/>
    <mergeCell ref="U21:V21"/>
    <mergeCell ref="W21:X21"/>
    <mergeCell ref="Y21:AB21"/>
    <mergeCell ref="AE21:AF21"/>
    <mergeCell ref="AG21:AH21"/>
    <mergeCell ref="AI21:AL21"/>
    <mergeCell ref="B23:B28"/>
    <mergeCell ref="U23:V23"/>
    <mergeCell ref="W23:X23"/>
    <mergeCell ref="Y23:AB23"/>
    <mergeCell ref="AE23:AF23"/>
    <mergeCell ref="AG23:AH23"/>
    <mergeCell ref="U25:V25"/>
    <mergeCell ref="W25:X25"/>
    <mergeCell ref="Y25:AB25"/>
    <mergeCell ref="AE25:AF25"/>
    <mergeCell ref="AG25:AH25"/>
    <mergeCell ref="U28:V28"/>
    <mergeCell ref="W28:X28"/>
    <mergeCell ref="Y28:AB28"/>
    <mergeCell ref="AE28:AF28"/>
    <mergeCell ref="AG28:AH28"/>
    <mergeCell ref="AI25:AL25"/>
    <mergeCell ref="U26:V26"/>
    <mergeCell ref="W26:X26"/>
    <mergeCell ref="Y26:AB26"/>
    <mergeCell ref="AE26:AF26"/>
    <mergeCell ref="AG26:AH26"/>
    <mergeCell ref="AI26:AL26"/>
    <mergeCell ref="AI23:AL23"/>
    <mergeCell ref="U24:V24"/>
    <mergeCell ref="W24:X24"/>
    <mergeCell ref="Y24:AB24"/>
    <mergeCell ref="AE24:AF24"/>
    <mergeCell ref="AG24:AH24"/>
    <mergeCell ref="AI24:AL24"/>
    <mergeCell ref="AI28:AL28"/>
    <mergeCell ref="U27:V27"/>
    <mergeCell ref="W27:X27"/>
    <mergeCell ref="Y27:AB27"/>
    <mergeCell ref="AE27:AF27"/>
    <mergeCell ref="AG27:AH27"/>
    <mergeCell ref="AI27:AL27"/>
    <mergeCell ref="B29:B36"/>
    <mergeCell ref="U29:V29"/>
    <mergeCell ref="W29:X29"/>
    <mergeCell ref="Y29:AB29"/>
    <mergeCell ref="AE29:AF29"/>
    <mergeCell ref="AG29:AH29"/>
    <mergeCell ref="U31:V31"/>
    <mergeCell ref="W31:X31"/>
    <mergeCell ref="Y31:AB31"/>
    <mergeCell ref="AE31:AF31"/>
    <mergeCell ref="AG31:AH31"/>
    <mergeCell ref="AI31:AL31"/>
    <mergeCell ref="U32:V32"/>
    <mergeCell ref="W32:X32"/>
    <mergeCell ref="Y32:AB32"/>
    <mergeCell ref="AE32:AF32"/>
    <mergeCell ref="AG32:AH32"/>
    <mergeCell ref="AI32:AL32"/>
    <mergeCell ref="AI29:AL29"/>
    <mergeCell ref="U30:V30"/>
    <mergeCell ref="W30:X30"/>
    <mergeCell ref="Y30:AB30"/>
    <mergeCell ref="AE30:AF30"/>
    <mergeCell ref="AG30:AH30"/>
    <mergeCell ref="AI30:AL30"/>
    <mergeCell ref="U34:V34"/>
    <mergeCell ref="W34:X34"/>
    <mergeCell ref="Y34:AB34"/>
    <mergeCell ref="AE34:AF34"/>
    <mergeCell ref="AG34:AH34"/>
    <mergeCell ref="AI34:AL34"/>
    <mergeCell ref="U33:V33"/>
    <mergeCell ref="W33:X33"/>
    <mergeCell ref="Y33:AB33"/>
    <mergeCell ref="AE33:AF33"/>
    <mergeCell ref="AG33:AH33"/>
    <mergeCell ref="AI33:AL33"/>
    <mergeCell ref="U36:V36"/>
    <mergeCell ref="W36:X36"/>
    <mergeCell ref="Y36:AB36"/>
    <mergeCell ref="AE36:AF36"/>
    <mergeCell ref="AG36:AH36"/>
    <mergeCell ref="AI36:AL36"/>
    <mergeCell ref="U35:V35"/>
    <mergeCell ref="W35:X35"/>
    <mergeCell ref="Y35:AB35"/>
    <mergeCell ref="AE35:AF35"/>
    <mergeCell ref="AG35:AH35"/>
    <mergeCell ref="AI35:AL35"/>
    <mergeCell ref="B37:B40"/>
    <mergeCell ref="U37:V37"/>
    <mergeCell ref="W37:X37"/>
    <mergeCell ref="Y37:AB37"/>
    <mergeCell ref="AE37:AF37"/>
    <mergeCell ref="AG37:AH37"/>
    <mergeCell ref="U39:V39"/>
    <mergeCell ref="W39:X39"/>
    <mergeCell ref="Y39:AB39"/>
    <mergeCell ref="AE39:AF39"/>
    <mergeCell ref="AG39:AH39"/>
    <mergeCell ref="AI39:AL39"/>
    <mergeCell ref="U40:V40"/>
    <mergeCell ref="W40:X40"/>
    <mergeCell ref="Y40:AB40"/>
    <mergeCell ref="AE40:AF40"/>
    <mergeCell ref="AG40:AH40"/>
    <mergeCell ref="AI40:AL40"/>
    <mergeCell ref="AI37:AL37"/>
    <mergeCell ref="U38:V38"/>
    <mergeCell ref="W38:X38"/>
    <mergeCell ref="Y38:AB38"/>
    <mergeCell ref="AE38:AF38"/>
    <mergeCell ref="AG38:AH38"/>
    <mergeCell ref="AI38:AL38"/>
    <mergeCell ref="AI41:AL41"/>
    <mergeCell ref="B42:T42"/>
    <mergeCell ref="U42:AL42"/>
    <mergeCell ref="B41:T41"/>
    <mergeCell ref="U41:V41"/>
    <mergeCell ref="W41:X41"/>
    <mergeCell ref="Y41:AB41"/>
    <mergeCell ref="AE41:AF41"/>
    <mergeCell ref="AG41:AH41"/>
  </mergeCells>
  <phoneticPr fontId="3"/>
  <pageMargins left="0.70866141732283472" right="0.70866141732283472" top="0.74803149606299213" bottom="0.74803149606299213" header="0.31496062992125984" footer="0.31496062992125984"/>
  <pageSetup paperSize="9" scale="9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2:N41"/>
  <sheetViews>
    <sheetView showGridLines="0" zoomScale="80" zoomScaleNormal="80" zoomScaleSheetLayoutView="80" workbookViewId="0">
      <selection activeCell="C4" sqref="C4:N4"/>
    </sheetView>
  </sheetViews>
  <sheetFormatPr defaultColWidth="2.21875" defaultRowHeight="13.2" x14ac:dyDescent="0.2"/>
  <cols>
    <col min="1" max="2" width="2.21875" style="24"/>
    <col min="3" max="3" width="3.109375" style="24" customWidth="1"/>
    <col min="4" max="4" width="12.88671875" style="24" customWidth="1"/>
    <col min="5" max="5" width="16.88671875" style="24" customWidth="1"/>
    <col min="6" max="6" width="18.88671875" style="24" customWidth="1"/>
    <col min="7" max="12" width="11.21875" style="24" customWidth="1"/>
    <col min="13" max="13" width="12.6640625" style="24" customWidth="1"/>
    <col min="14" max="14" width="18.77734375" style="24" customWidth="1"/>
    <col min="15" max="16384" width="2.21875" style="24"/>
  </cols>
  <sheetData>
    <row r="2" spans="2:14" x14ac:dyDescent="0.2">
      <c r="B2" s="24" t="s">
        <v>45</v>
      </c>
    </row>
    <row r="3" spans="2:14" ht="5.25" customHeight="1" x14ac:dyDescent="0.2"/>
    <row r="4" spans="2:14" ht="108" customHeight="1" x14ac:dyDescent="0.2">
      <c r="C4" s="343" t="s">
        <v>241</v>
      </c>
      <c r="D4" s="344"/>
      <c r="E4" s="344"/>
      <c r="F4" s="344"/>
      <c r="G4" s="344"/>
      <c r="H4" s="344"/>
      <c r="I4" s="344"/>
      <c r="J4" s="344"/>
      <c r="K4" s="344"/>
      <c r="L4" s="344"/>
      <c r="M4" s="344"/>
      <c r="N4" s="345"/>
    </row>
    <row r="5" spans="2:14" ht="18" customHeight="1" thickBot="1" x14ac:dyDescent="0.25">
      <c r="C5" s="22"/>
      <c r="N5" s="32" t="s">
        <v>55</v>
      </c>
    </row>
    <row r="6" spans="2:14" ht="32.25" customHeight="1" thickBot="1" x14ac:dyDescent="0.25">
      <c r="C6" s="350" t="s">
        <v>46</v>
      </c>
      <c r="D6" s="351" t="s">
        <v>63</v>
      </c>
      <c r="E6" s="352" t="s">
        <v>32</v>
      </c>
      <c r="F6" s="353" t="s">
        <v>38</v>
      </c>
      <c r="G6" s="354" t="s">
        <v>198</v>
      </c>
      <c r="H6" s="355"/>
      <c r="I6" s="356"/>
      <c r="J6" s="354" t="s">
        <v>199</v>
      </c>
      <c r="K6" s="355"/>
      <c r="L6" s="356"/>
      <c r="M6" s="348" t="s">
        <v>52</v>
      </c>
      <c r="N6" s="349" t="s">
        <v>54</v>
      </c>
    </row>
    <row r="7" spans="2:14" ht="27.75" customHeight="1" x14ac:dyDescent="0.2">
      <c r="C7" s="350"/>
      <c r="D7" s="351"/>
      <c r="E7" s="352"/>
      <c r="F7" s="353"/>
      <c r="G7" s="34" t="s">
        <v>34</v>
      </c>
      <c r="H7" s="34" t="s">
        <v>35</v>
      </c>
      <c r="I7" s="37" t="s">
        <v>36</v>
      </c>
      <c r="J7" s="35" t="s">
        <v>48</v>
      </c>
      <c r="K7" s="34" t="s">
        <v>49</v>
      </c>
      <c r="L7" s="33" t="s">
        <v>50</v>
      </c>
      <c r="M7" s="349"/>
      <c r="N7" s="349"/>
    </row>
    <row r="8" spans="2:14" ht="22.5" customHeight="1" x14ac:dyDescent="0.2">
      <c r="C8" s="196">
        <v>1</v>
      </c>
      <c r="D8" s="197" t="str">
        <f ca="1">IFERROR(INDIRECT("個票"&amp;$C8&amp;"！$AH$5"),"")</f>
        <v>記載例１</v>
      </c>
      <c r="E8" s="197" t="str">
        <f ca="1">IFERROR(INDIRECT("個票"&amp;$C8&amp;"！$M$5"),"")</f>
        <v>やぶた事業所</v>
      </c>
      <c r="F8" s="196" t="str">
        <f ca="1">IFERROR(INDIRECT("個票"&amp;$C8&amp;"！$M$6"),"")</f>
        <v>生活介護</v>
      </c>
      <c r="G8" s="198">
        <f ca="1">IF(H8&lt;&gt;0,IFERROR(INDIRECT("個票"&amp;$C8&amp;"！$AB$14"),""),0)</f>
        <v>631</v>
      </c>
      <c r="H8" s="198">
        <f ca="1">IFERROR(INDIRECT("個票"&amp;$C8&amp;"！$AJ$14"),"")</f>
        <v>105</v>
      </c>
      <c r="I8" s="199">
        <f ca="1">MIN(G8:H8)</f>
        <v>105</v>
      </c>
      <c r="J8" s="200">
        <f ca="1">IF(K8&lt;&gt;0,IFERROR(INDIRECT("個票"&amp;$C8&amp;"！$AB$48"),""),0)</f>
        <v>0</v>
      </c>
      <c r="K8" s="198">
        <f ca="1">IFERROR(INDIRECT("個票"&amp;$C8&amp;"！$AJ$48"),"")</f>
        <v>0</v>
      </c>
      <c r="L8" s="201">
        <f ca="1">MIN(J8:K8)</f>
        <v>0</v>
      </c>
      <c r="M8" s="201">
        <f ca="1">SUM(I8,L8)</f>
        <v>105</v>
      </c>
      <c r="N8" s="202"/>
    </row>
    <row r="9" spans="2:14" ht="22.5" customHeight="1" x14ac:dyDescent="0.2">
      <c r="C9" s="196">
        <v>2</v>
      </c>
      <c r="D9" s="197" t="str">
        <f t="shared" ref="D9:D22" ca="1" si="0">IFERROR(INDIRECT("個票"&amp;$C9&amp;"！$AH$5"),"")</f>
        <v>記載例２</v>
      </c>
      <c r="E9" s="197" t="str">
        <f t="shared" ref="E9:E22" ca="1" si="1">IFERROR(INDIRECT("個票"&amp;$C9&amp;"！$M$5"),"")</f>
        <v>やぶた事業所</v>
      </c>
      <c r="F9" s="196" t="str">
        <f t="shared" ref="F9:F22" ca="1" si="2">IFERROR(INDIRECT("個票"&amp;$C9&amp;"！$M$6"),"")</f>
        <v>児童発達支援</v>
      </c>
      <c r="G9" s="198">
        <f t="shared" ref="G9:G22" ca="1" si="3">IF(H9&lt;&gt;0,IFERROR(INDIRECT("個票"&amp;$C9&amp;"！$AB$14"),""),0)</f>
        <v>271</v>
      </c>
      <c r="H9" s="198">
        <f t="shared" ref="H9:H22" ca="1" si="4">IFERROR(INDIRECT("個票"&amp;$C9&amp;"！$AJ$14"),"")</f>
        <v>57</v>
      </c>
      <c r="I9" s="199">
        <f t="shared" ref="I9:I22" ca="1" si="5">MIN(G9:H9)</f>
        <v>57</v>
      </c>
      <c r="J9" s="200">
        <f t="shared" ref="J9:J22" ca="1" si="6">IF(K9&lt;&gt;0,IFERROR(INDIRECT("個票"&amp;$C9&amp;"！$AB$48"),""),0)</f>
        <v>0</v>
      </c>
      <c r="K9" s="198">
        <f t="shared" ref="K9:K22" ca="1" si="7">IFERROR(INDIRECT("個票"&amp;$C9&amp;"！$AJ$48"),"")</f>
        <v>0</v>
      </c>
      <c r="L9" s="201">
        <f t="shared" ref="L9:L22" ca="1" si="8">MIN(J9:K9)</f>
        <v>0</v>
      </c>
      <c r="M9" s="201">
        <f t="shared" ref="M9:M23" ca="1" si="9">SUM(I9,L9)</f>
        <v>57</v>
      </c>
      <c r="N9" s="202"/>
    </row>
    <row r="10" spans="2:14" ht="22.5" customHeight="1" x14ac:dyDescent="0.2">
      <c r="C10" s="196">
        <v>3</v>
      </c>
      <c r="D10" s="197" t="str">
        <f t="shared" ca="1" si="0"/>
        <v>記載例３</v>
      </c>
      <c r="E10" s="197" t="str">
        <f t="shared" ca="1" si="1"/>
        <v>やぶた事業所２</v>
      </c>
      <c r="F10" s="196" t="str">
        <f t="shared" ca="1" si="2"/>
        <v>就労継続支援Ａ型</v>
      </c>
      <c r="G10" s="198">
        <f t="shared" ca="1" si="3"/>
        <v>279</v>
      </c>
      <c r="H10" s="198">
        <f t="shared" ca="1" si="4"/>
        <v>144</v>
      </c>
      <c r="I10" s="199">
        <f t="shared" ca="1" si="5"/>
        <v>144</v>
      </c>
      <c r="J10" s="200">
        <f t="shared" ca="1" si="6"/>
        <v>0</v>
      </c>
      <c r="K10" s="198">
        <f t="shared" ca="1" si="7"/>
        <v>0</v>
      </c>
      <c r="L10" s="201">
        <f t="shared" ca="1" si="8"/>
        <v>0</v>
      </c>
      <c r="M10" s="201">
        <f t="shared" ca="1" si="9"/>
        <v>144</v>
      </c>
      <c r="N10" s="202"/>
    </row>
    <row r="11" spans="2:14" ht="22.5" customHeight="1" x14ac:dyDescent="0.2">
      <c r="C11" s="196">
        <v>4</v>
      </c>
      <c r="D11" s="197" t="str">
        <f t="shared" ca="1" si="0"/>
        <v>記載例４</v>
      </c>
      <c r="E11" s="197" t="str">
        <f t="shared" ca="1" si="1"/>
        <v>やぶた事業所３</v>
      </c>
      <c r="F11" s="196" t="str">
        <f t="shared" ca="1" si="2"/>
        <v>居宅介護</v>
      </c>
      <c r="G11" s="198">
        <f t="shared" ca="1" si="3"/>
        <v>0</v>
      </c>
      <c r="H11" s="198">
        <f t="shared" ca="1" si="4"/>
        <v>0</v>
      </c>
      <c r="I11" s="199">
        <f t="shared" ca="1" si="5"/>
        <v>0</v>
      </c>
      <c r="J11" s="200">
        <f t="shared" ca="1" si="6"/>
        <v>41</v>
      </c>
      <c r="K11" s="198">
        <f t="shared" ca="1" si="7"/>
        <v>150</v>
      </c>
      <c r="L11" s="201">
        <f t="shared" ca="1" si="8"/>
        <v>41</v>
      </c>
      <c r="M11" s="201">
        <f t="shared" ca="1" si="9"/>
        <v>41</v>
      </c>
      <c r="N11" s="202"/>
    </row>
    <row r="12" spans="2:14" ht="22.5" customHeight="1" x14ac:dyDescent="0.2">
      <c r="C12" s="196">
        <v>5</v>
      </c>
      <c r="D12" s="197" t="str">
        <f t="shared" ca="1" si="0"/>
        <v>記載例５</v>
      </c>
      <c r="E12" s="197" t="str">
        <f t="shared" ca="1" si="1"/>
        <v>グループホームやぶた</v>
      </c>
      <c r="F12" s="196" t="str">
        <f t="shared" ca="1" si="2"/>
        <v>共同生活援助（介護サービス包括型）</v>
      </c>
      <c r="G12" s="198">
        <f t="shared" ca="1" si="3"/>
        <v>335</v>
      </c>
      <c r="H12" s="198">
        <f t="shared" ca="1" si="4"/>
        <v>103</v>
      </c>
      <c r="I12" s="199">
        <f t="shared" ca="1" si="5"/>
        <v>103</v>
      </c>
      <c r="J12" s="200">
        <f t="shared" ca="1" si="6"/>
        <v>0</v>
      </c>
      <c r="K12" s="198">
        <f t="shared" ca="1" si="7"/>
        <v>0</v>
      </c>
      <c r="L12" s="201">
        <f t="shared" ca="1" si="8"/>
        <v>0</v>
      </c>
      <c r="M12" s="201">
        <f t="shared" ca="1" si="9"/>
        <v>103</v>
      </c>
      <c r="N12" s="202"/>
    </row>
    <row r="13" spans="2:14" ht="22.5" customHeight="1" x14ac:dyDescent="0.2">
      <c r="C13" s="196">
        <v>6</v>
      </c>
      <c r="D13" s="197" t="str">
        <f t="shared" ca="1" si="0"/>
        <v/>
      </c>
      <c r="E13" s="197" t="str">
        <f t="shared" ca="1" si="1"/>
        <v/>
      </c>
      <c r="F13" s="196" t="str">
        <f t="shared" ca="1" si="2"/>
        <v/>
      </c>
      <c r="G13" s="198" t="str">
        <f t="shared" ca="1" si="3"/>
        <v/>
      </c>
      <c r="H13" s="198" t="str">
        <f t="shared" ca="1" si="4"/>
        <v/>
      </c>
      <c r="I13" s="199">
        <f t="shared" ca="1" si="5"/>
        <v>0</v>
      </c>
      <c r="J13" s="200" t="str">
        <f t="shared" ca="1" si="6"/>
        <v/>
      </c>
      <c r="K13" s="198" t="str">
        <f t="shared" ca="1" si="7"/>
        <v/>
      </c>
      <c r="L13" s="201">
        <f t="shared" ca="1" si="8"/>
        <v>0</v>
      </c>
      <c r="M13" s="201">
        <f t="shared" ca="1" si="9"/>
        <v>0</v>
      </c>
      <c r="N13" s="202"/>
    </row>
    <row r="14" spans="2:14" ht="22.5" customHeight="1" x14ac:dyDescent="0.2">
      <c r="C14" s="196">
        <v>7</v>
      </c>
      <c r="D14" s="197" t="str">
        <f t="shared" ca="1" si="0"/>
        <v/>
      </c>
      <c r="E14" s="197" t="str">
        <f t="shared" ca="1" si="1"/>
        <v/>
      </c>
      <c r="F14" s="196" t="str">
        <f t="shared" ca="1" si="2"/>
        <v/>
      </c>
      <c r="G14" s="198" t="str">
        <f t="shared" ca="1" si="3"/>
        <v/>
      </c>
      <c r="H14" s="198" t="str">
        <f t="shared" ca="1" si="4"/>
        <v/>
      </c>
      <c r="I14" s="199">
        <f t="shared" ca="1" si="5"/>
        <v>0</v>
      </c>
      <c r="J14" s="200" t="str">
        <f t="shared" ca="1" si="6"/>
        <v/>
      </c>
      <c r="K14" s="198" t="str">
        <f t="shared" ca="1" si="7"/>
        <v/>
      </c>
      <c r="L14" s="201">
        <f t="shared" ca="1" si="8"/>
        <v>0</v>
      </c>
      <c r="M14" s="201">
        <f t="shared" ca="1" si="9"/>
        <v>0</v>
      </c>
      <c r="N14" s="202"/>
    </row>
    <row r="15" spans="2:14" ht="22.5" customHeight="1" x14ac:dyDescent="0.2">
      <c r="C15" s="196">
        <v>8</v>
      </c>
      <c r="D15" s="197" t="str">
        <f t="shared" ca="1" si="0"/>
        <v/>
      </c>
      <c r="E15" s="197" t="str">
        <f t="shared" ca="1" si="1"/>
        <v/>
      </c>
      <c r="F15" s="196" t="str">
        <f t="shared" ca="1" si="2"/>
        <v/>
      </c>
      <c r="G15" s="198" t="str">
        <f t="shared" ca="1" si="3"/>
        <v/>
      </c>
      <c r="H15" s="198" t="str">
        <f t="shared" ca="1" si="4"/>
        <v/>
      </c>
      <c r="I15" s="199">
        <f t="shared" ca="1" si="5"/>
        <v>0</v>
      </c>
      <c r="J15" s="200" t="str">
        <f t="shared" ca="1" si="6"/>
        <v/>
      </c>
      <c r="K15" s="198" t="str">
        <f t="shared" ca="1" si="7"/>
        <v/>
      </c>
      <c r="L15" s="201">
        <f t="shared" ca="1" si="8"/>
        <v>0</v>
      </c>
      <c r="M15" s="201">
        <f t="shared" ca="1" si="9"/>
        <v>0</v>
      </c>
      <c r="N15" s="202"/>
    </row>
    <row r="16" spans="2:14" ht="22.5" customHeight="1" x14ac:dyDescent="0.2">
      <c r="C16" s="196">
        <v>9</v>
      </c>
      <c r="D16" s="197" t="str">
        <f t="shared" ca="1" si="0"/>
        <v/>
      </c>
      <c r="E16" s="197" t="str">
        <f t="shared" ca="1" si="1"/>
        <v/>
      </c>
      <c r="F16" s="196" t="str">
        <f t="shared" ca="1" si="2"/>
        <v/>
      </c>
      <c r="G16" s="198" t="str">
        <f t="shared" ca="1" si="3"/>
        <v/>
      </c>
      <c r="H16" s="198" t="str">
        <f t="shared" ca="1" si="4"/>
        <v/>
      </c>
      <c r="I16" s="199">
        <f t="shared" ca="1" si="5"/>
        <v>0</v>
      </c>
      <c r="J16" s="200" t="str">
        <f t="shared" ca="1" si="6"/>
        <v/>
      </c>
      <c r="K16" s="198" t="str">
        <f t="shared" ca="1" si="7"/>
        <v/>
      </c>
      <c r="L16" s="201">
        <f t="shared" ca="1" si="8"/>
        <v>0</v>
      </c>
      <c r="M16" s="201">
        <f t="shared" ca="1" si="9"/>
        <v>0</v>
      </c>
      <c r="N16" s="202"/>
    </row>
    <row r="17" spans="2:14" ht="22.5" customHeight="1" x14ac:dyDescent="0.2">
      <c r="C17" s="196">
        <v>10</v>
      </c>
      <c r="D17" s="197" t="str">
        <f t="shared" ca="1" si="0"/>
        <v/>
      </c>
      <c r="E17" s="197" t="str">
        <f t="shared" ca="1" si="1"/>
        <v/>
      </c>
      <c r="F17" s="196" t="str">
        <f t="shared" ca="1" si="2"/>
        <v/>
      </c>
      <c r="G17" s="198" t="str">
        <f t="shared" ca="1" si="3"/>
        <v/>
      </c>
      <c r="H17" s="198" t="str">
        <f t="shared" ca="1" si="4"/>
        <v/>
      </c>
      <c r="I17" s="199">
        <f t="shared" ca="1" si="5"/>
        <v>0</v>
      </c>
      <c r="J17" s="200" t="str">
        <f t="shared" ca="1" si="6"/>
        <v/>
      </c>
      <c r="K17" s="198" t="str">
        <f t="shared" ca="1" si="7"/>
        <v/>
      </c>
      <c r="L17" s="201">
        <f t="shared" ca="1" si="8"/>
        <v>0</v>
      </c>
      <c r="M17" s="201">
        <f t="shared" ca="1" si="9"/>
        <v>0</v>
      </c>
      <c r="N17" s="202"/>
    </row>
    <row r="18" spans="2:14" ht="22.5" customHeight="1" x14ac:dyDescent="0.2">
      <c r="C18" s="196">
        <v>11</v>
      </c>
      <c r="D18" s="197" t="str">
        <f t="shared" ca="1" si="0"/>
        <v/>
      </c>
      <c r="E18" s="197" t="str">
        <f t="shared" ca="1" si="1"/>
        <v/>
      </c>
      <c r="F18" s="196" t="str">
        <f t="shared" ca="1" si="2"/>
        <v/>
      </c>
      <c r="G18" s="198" t="str">
        <f t="shared" ca="1" si="3"/>
        <v/>
      </c>
      <c r="H18" s="198" t="str">
        <f t="shared" ca="1" si="4"/>
        <v/>
      </c>
      <c r="I18" s="199">
        <f t="shared" ca="1" si="5"/>
        <v>0</v>
      </c>
      <c r="J18" s="200" t="str">
        <f t="shared" ca="1" si="6"/>
        <v/>
      </c>
      <c r="K18" s="198" t="str">
        <f t="shared" ca="1" si="7"/>
        <v/>
      </c>
      <c r="L18" s="201">
        <f t="shared" ca="1" si="8"/>
        <v>0</v>
      </c>
      <c r="M18" s="201">
        <f t="shared" ca="1" si="9"/>
        <v>0</v>
      </c>
      <c r="N18" s="202"/>
    </row>
    <row r="19" spans="2:14" ht="22.5" customHeight="1" x14ac:dyDescent="0.2">
      <c r="C19" s="196">
        <v>12</v>
      </c>
      <c r="D19" s="197" t="str">
        <f t="shared" ca="1" si="0"/>
        <v/>
      </c>
      <c r="E19" s="197" t="str">
        <f t="shared" ca="1" si="1"/>
        <v/>
      </c>
      <c r="F19" s="196" t="str">
        <f t="shared" ca="1" si="2"/>
        <v/>
      </c>
      <c r="G19" s="198" t="str">
        <f t="shared" ca="1" si="3"/>
        <v/>
      </c>
      <c r="H19" s="198" t="str">
        <f t="shared" ca="1" si="4"/>
        <v/>
      </c>
      <c r="I19" s="199">
        <f t="shared" ca="1" si="5"/>
        <v>0</v>
      </c>
      <c r="J19" s="200" t="str">
        <f t="shared" ca="1" si="6"/>
        <v/>
      </c>
      <c r="K19" s="198" t="str">
        <f t="shared" ca="1" si="7"/>
        <v/>
      </c>
      <c r="L19" s="201">
        <f t="shared" ca="1" si="8"/>
        <v>0</v>
      </c>
      <c r="M19" s="201">
        <f t="shared" ca="1" si="9"/>
        <v>0</v>
      </c>
      <c r="N19" s="202"/>
    </row>
    <row r="20" spans="2:14" ht="22.5" customHeight="1" x14ac:dyDescent="0.2">
      <c r="C20" s="196">
        <v>13</v>
      </c>
      <c r="D20" s="197" t="str">
        <f t="shared" ca="1" si="0"/>
        <v/>
      </c>
      <c r="E20" s="197" t="str">
        <f t="shared" ca="1" si="1"/>
        <v/>
      </c>
      <c r="F20" s="196" t="str">
        <f t="shared" ca="1" si="2"/>
        <v/>
      </c>
      <c r="G20" s="198" t="str">
        <f t="shared" ca="1" si="3"/>
        <v/>
      </c>
      <c r="H20" s="198" t="str">
        <f t="shared" ca="1" si="4"/>
        <v/>
      </c>
      <c r="I20" s="199">
        <f t="shared" ca="1" si="5"/>
        <v>0</v>
      </c>
      <c r="J20" s="200" t="str">
        <f t="shared" ca="1" si="6"/>
        <v/>
      </c>
      <c r="K20" s="198" t="str">
        <f t="shared" ca="1" si="7"/>
        <v/>
      </c>
      <c r="L20" s="201">
        <f t="shared" ca="1" si="8"/>
        <v>0</v>
      </c>
      <c r="M20" s="201">
        <f t="shared" ca="1" si="9"/>
        <v>0</v>
      </c>
      <c r="N20" s="202"/>
    </row>
    <row r="21" spans="2:14" ht="22.5" customHeight="1" x14ac:dyDescent="0.2">
      <c r="C21" s="196">
        <v>14</v>
      </c>
      <c r="D21" s="197" t="str">
        <f t="shared" ca="1" si="0"/>
        <v/>
      </c>
      <c r="E21" s="197" t="str">
        <f t="shared" ca="1" si="1"/>
        <v/>
      </c>
      <c r="F21" s="196" t="str">
        <f t="shared" ca="1" si="2"/>
        <v/>
      </c>
      <c r="G21" s="198" t="str">
        <f t="shared" ca="1" si="3"/>
        <v/>
      </c>
      <c r="H21" s="198" t="str">
        <f t="shared" ca="1" si="4"/>
        <v/>
      </c>
      <c r="I21" s="199">
        <f t="shared" ca="1" si="5"/>
        <v>0</v>
      </c>
      <c r="J21" s="200" t="str">
        <f t="shared" ca="1" si="6"/>
        <v/>
      </c>
      <c r="K21" s="198" t="str">
        <f t="shared" ca="1" si="7"/>
        <v/>
      </c>
      <c r="L21" s="201">
        <f t="shared" ca="1" si="8"/>
        <v>0</v>
      </c>
      <c r="M21" s="201">
        <f t="shared" ca="1" si="9"/>
        <v>0</v>
      </c>
      <c r="N21" s="202"/>
    </row>
    <row r="22" spans="2:14" ht="22.5" customHeight="1" thickBot="1" x14ac:dyDescent="0.25">
      <c r="C22" s="203">
        <v>15</v>
      </c>
      <c r="D22" s="204" t="str">
        <f t="shared" ca="1" si="0"/>
        <v/>
      </c>
      <c r="E22" s="204" t="str">
        <f t="shared" ca="1" si="1"/>
        <v/>
      </c>
      <c r="F22" s="203" t="str">
        <f t="shared" ca="1" si="2"/>
        <v/>
      </c>
      <c r="G22" s="205" t="str">
        <f t="shared" ca="1" si="3"/>
        <v/>
      </c>
      <c r="H22" s="205" t="str">
        <f t="shared" ca="1" si="4"/>
        <v/>
      </c>
      <c r="I22" s="206">
        <f t="shared" ca="1" si="5"/>
        <v>0</v>
      </c>
      <c r="J22" s="207" t="str">
        <f t="shared" ca="1" si="6"/>
        <v/>
      </c>
      <c r="K22" s="205" t="str">
        <f t="shared" ca="1" si="7"/>
        <v/>
      </c>
      <c r="L22" s="208">
        <f t="shared" ca="1" si="8"/>
        <v>0</v>
      </c>
      <c r="M22" s="206">
        <f t="shared" ca="1" si="9"/>
        <v>0</v>
      </c>
      <c r="N22" s="209"/>
    </row>
    <row r="23" spans="2:14" ht="22.5" customHeight="1" thickTop="1" thickBot="1" x14ac:dyDescent="0.25">
      <c r="C23" s="346" t="s">
        <v>51</v>
      </c>
      <c r="D23" s="347"/>
      <c r="E23" s="347"/>
      <c r="F23" s="347"/>
      <c r="G23" s="210"/>
      <c r="H23" s="210"/>
      <c r="I23" s="211">
        <f ca="1">SUM(I8:I22)</f>
        <v>409</v>
      </c>
      <c r="J23" s="212"/>
      <c r="K23" s="210"/>
      <c r="L23" s="213">
        <f ca="1">SUM(L8:L22)</f>
        <v>41</v>
      </c>
      <c r="M23" s="246">
        <f t="shared" ca="1" si="9"/>
        <v>450</v>
      </c>
      <c r="N23" s="214"/>
    </row>
    <row r="24" spans="2:14" ht="11.25" customHeight="1" x14ac:dyDescent="0.2">
      <c r="C24" s="244"/>
    </row>
    <row r="25" spans="2:14" customFormat="1" ht="18" customHeight="1" x14ac:dyDescent="0.2">
      <c r="B25" s="24" t="s">
        <v>47</v>
      </c>
      <c r="C25" s="24"/>
      <c r="D25" s="24"/>
      <c r="E25" s="24"/>
    </row>
    <row r="26" spans="2:14" customFormat="1" ht="16.5" customHeight="1" x14ac:dyDescent="0.2">
      <c r="B26" s="24"/>
      <c r="C26" s="38">
        <v>1</v>
      </c>
      <c r="D26" s="39" t="s">
        <v>145</v>
      </c>
      <c r="E26" s="24"/>
    </row>
    <row r="27" spans="2:14" customFormat="1" ht="16.5" customHeight="1" x14ac:dyDescent="0.2">
      <c r="B27" s="24"/>
      <c r="C27" s="38">
        <v>2</v>
      </c>
      <c r="D27" s="39" t="s">
        <v>208</v>
      </c>
      <c r="E27" s="24"/>
    </row>
    <row r="28" spans="2:14" customFormat="1" ht="16.5" customHeight="1" x14ac:dyDescent="0.2">
      <c r="B28" s="24"/>
      <c r="C28" s="38">
        <v>3</v>
      </c>
      <c r="D28" s="39" t="s">
        <v>209</v>
      </c>
      <c r="E28" s="24"/>
    </row>
    <row r="29" spans="2:14" customFormat="1" ht="16.5" customHeight="1" x14ac:dyDescent="0.2">
      <c r="B29" s="24"/>
      <c r="C29" s="40">
        <v>4</v>
      </c>
      <c r="D29" s="41" t="s">
        <v>53</v>
      </c>
      <c r="E29" s="24"/>
    </row>
    <row r="30" spans="2:14" customFormat="1" ht="16.5" customHeight="1" x14ac:dyDescent="0.2">
      <c r="B30" s="24"/>
      <c r="C30" s="40"/>
      <c r="D30" s="41"/>
      <c r="E30" s="24"/>
    </row>
    <row r="31" spans="2:14" customFormat="1" ht="22.5" customHeight="1" x14ac:dyDescent="0.2"/>
    <row r="32" spans="2:14" customFormat="1" ht="22.5" customHeight="1" x14ac:dyDescent="0.2"/>
    <row r="33" customFormat="1" ht="22.5" customHeight="1" x14ac:dyDescent="0.2"/>
    <row r="34" customFormat="1" ht="22.5" customHeight="1" x14ac:dyDescent="0.2"/>
    <row r="35" customFormat="1" ht="22.5" customHeight="1" x14ac:dyDescent="0.2"/>
    <row r="36" customFormat="1" ht="22.5" customHeight="1" x14ac:dyDescent="0.2"/>
    <row r="37" customFormat="1" ht="22.5" customHeight="1" x14ac:dyDescent="0.2"/>
    <row r="38" customFormat="1" ht="22.5" customHeight="1" x14ac:dyDescent="0.2"/>
    <row r="39" customFormat="1" ht="22.5" customHeight="1" x14ac:dyDescent="0.2"/>
    <row r="40" customFormat="1" ht="22.5" customHeight="1" x14ac:dyDescent="0.2"/>
    <row r="41" customFormat="1" ht="22.5" customHeight="1" x14ac:dyDescent="0.2"/>
  </sheetData>
  <sheetProtection formatCells="0"/>
  <mergeCells count="10">
    <mergeCell ref="C4:N4"/>
    <mergeCell ref="C23:F23"/>
    <mergeCell ref="M6:M7"/>
    <mergeCell ref="N6:N7"/>
    <mergeCell ref="C6:C7"/>
    <mergeCell ref="D6:D7"/>
    <mergeCell ref="E6:E7"/>
    <mergeCell ref="F6:F7"/>
    <mergeCell ref="G6:I6"/>
    <mergeCell ref="J6:L6"/>
  </mergeCells>
  <phoneticPr fontId="3"/>
  <dataValidations count="1">
    <dataValidation allowBlank="1" showInputMessage="1" sqref="F8:F22" xr:uid="{00000000-0002-0000-0400-000000000000}"/>
  </dataValidations>
  <pageMargins left="0.19685039370078741" right="0.19685039370078741" top="0.39370078740157483" bottom="0.39370078740157483" header="0" footer="0"/>
  <pageSetup paperSize="9" scale="76"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AN153"/>
  <sheetViews>
    <sheetView showGridLines="0" view="pageBreakPreview" zoomScale="110" zoomScaleNormal="100" zoomScaleSheetLayoutView="110" workbookViewId="0">
      <selection activeCell="B2" sqref="B2"/>
    </sheetView>
  </sheetViews>
  <sheetFormatPr defaultColWidth="2.21875" defaultRowHeight="13.2" x14ac:dyDescent="0.2"/>
  <cols>
    <col min="1" max="1" width="2.21875" style="76"/>
    <col min="2" max="2" width="2.33203125" style="76" customWidth="1"/>
    <col min="3" max="20" width="2.6640625" style="76" customWidth="1"/>
    <col min="21" max="40" width="2.33203125" style="76" customWidth="1"/>
    <col min="41" max="41" width="2.21875" style="76"/>
    <col min="42" max="42" width="2.21875" style="76" customWidth="1"/>
    <col min="43" max="16384" width="2.21875" style="76"/>
  </cols>
  <sheetData>
    <row r="2" spans="2:40" x14ac:dyDescent="0.2">
      <c r="B2" s="75" t="s">
        <v>228</v>
      </c>
    </row>
    <row r="4" spans="2:40" s="81" customFormat="1" ht="12" customHeight="1" x14ac:dyDescent="0.2">
      <c r="B4" s="457" t="s">
        <v>13</v>
      </c>
      <c r="C4" s="77" t="s">
        <v>0</v>
      </c>
      <c r="D4" s="78"/>
      <c r="E4" s="78"/>
      <c r="F4" s="79"/>
      <c r="G4" s="79"/>
      <c r="H4" s="79"/>
      <c r="I4" s="79"/>
      <c r="J4" s="79"/>
      <c r="K4" s="79"/>
      <c r="L4" s="80"/>
      <c r="M4" s="381" t="s">
        <v>244</v>
      </c>
      <c r="N4" s="382"/>
      <c r="O4" s="382"/>
      <c r="P4" s="382"/>
      <c r="Q4" s="382"/>
      <c r="R4" s="382"/>
      <c r="S4" s="382"/>
      <c r="T4" s="382"/>
      <c r="U4" s="382"/>
      <c r="V4" s="382"/>
      <c r="W4" s="382"/>
      <c r="X4" s="382"/>
      <c r="Y4" s="382"/>
      <c r="Z4" s="382"/>
      <c r="AA4" s="382"/>
      <c r="AB4" s="382"/>
      <c r="AC4" s="382"/>
      <c r="AD4" s="382"/>
      <c r="AE4" s="382"/>
      <c r="AF4" s="382"/>
      <c r="AG4" s="383"/>
      <c r="AH4" s="477" t="s">
        <v>93</v>
      </c>
      <c r="AI4" s="478"/>
      <c r="AJ4" s="478"/>
      <c r="AK4" s="478"/>
      <c r="AL4" s="478"/>
      <c r="AM4" s="478"/>
      <c r="AN4" s="479"/>
    </row>
    <row r="5" spans="2:40" s="81" customFormat="1" ht="20.25" customHeight="1" x14ac:dyDescent="0.2">
      <c r="B5" s="458"/>
      <c r="C5" s="82" t="s">
        <v>11</v>
      </c>
      <c r="D5" s="83"/>
      <c r="E5" s="83"/>
      <c r="F5" s="84"/>
      <c r="G5" s="84"/>
      <c r="H5" s="84"/>
      <c r="I5" s="84"/>
      <c r="J5" s="84"/>
      <c r="K5" s="84"/>
      <c r="L5" s="85"/>
      <c r="M5" s="401" t="s">
        <v>243</v>
      </c>
      <c r="N5" s="402"/>
      <c r="O5" s="402"/>
      <c r="P5" s="402"/>
      <c r="Q5" s="402"/>
      <c r="R5" s="402"/>
      <c r="S5" s="402"/>
      <c r="T5" s="402"/>
      <c r="U5" s="402"/>
      <c r="V5" s="402"/>
      <c r="W5" s="402"/>
      <c r="X5" s="402"/>
      <c r="Y5" s="402"/>
      <c r="Z5" s="402"/>
      <c r="AA5" s="402"/>
      <c r="AB5" s="402"/>
      <c r="AC5" s="402"/>
      <c r="AD5" s="402"/>
      <c r="AE5" s="402"/>
      <c r="AF5" s="402"/>
      <c r="AG5" s="403"/>
      <c r="AH5" s="480" t="s">
        <v>242</v>
      </c>
      <c r="AI5" s="481"/>
      <c r="AJ5" s="481"/>
      <c r="AK5" s="481"/>
      <c r="AL5" s="481"/>
      <c r="AM5" s="481"/>
      <c r="AN5" s="482"/>
    </row>
    <row r="6" spans="2:40" s="81" customFormat="1" ht="20.25" customHeight="1" x14ac:dyDescent="0.2">
      <c r="B6" s="458"/>
      <c r="C6" s="86" t="s">
        <v>30</v>
      </c>
      <c r="D6" s="87"/>
      <c r="E6" s="87"/>
      <c r="F6" s="88"/>
      <c r="G6" s="88"/>
      <c r="H6" s="88"/>
      <c r="I6" s="88"/>
      <c r="J6" s="88"/>
      <c r="K6" s="88"/>
      <c r="L6" s="89"/>
      <c r="M6" s="384" t="s">
        <v>101</v>
      </c>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2:40" s="81" customFormat="1" ht="13.5" customHeight="1" x14ac:dyDescent="0.2">
      <c r="B7" s="458"/>
      <c r="C7" s="485" t="s">
        <v>31</v>
      </c>
      <c r="D7" s="486"/>
      <c r="E7" s="486"/>
      <c r="F7" s="486"/>
      <c r="G7" s="486"/>
      <c r="H7" s="486"/>
      <c r="I7" s="486"/>
      <c r="J7" s="486"/>
      <c r="K7" s="486"/>
      <c r="L7" s="487"/>
      <c r="M7" s="90" t="s">
        <v>1</v>
      </c>
      <c r="N7" s="90"/>
      <c r="O7" s="90"/>
      <c r="P7" s="90"/>
      <c r="Q7" s="90"/>
      <c r="R7" s="466" t="s">
        <v>245</v>
      </c>
      <c r="S7" s="466"/>
      <c r="T7" s="90" t="s">
        <v>2</v>
      </c>
      <c r="U7" s="466" t="s">
        <v>246</v>
      </c>
      <c r="V7" s="466"/>
      <c r="W7" s="466"/>
      <c r="X7" s="90" t="s">
        <v>3</v>
      </c>
      <c r="Y7" s="90"/>
      <c r="Z7" s="90"/>
      <c r="AA7" s="90"/>
      <c r="AB7" s="90"/>
      <c r="AC7" s="90"/>
      <c r="AD7" s="91"/>
      <c r="AE7" s="90"/>
      <c r="AF7" s="90"/>
      <c r="AG7" s="90"/>
      <c r="AH7" s="90"/>
      <c r="AI7" s="90"/>
      <c r="AJ7" s="90"/>
      <c r="AK7" s="90"/>
      <c r="AL7" s="90"/>
      <c r="AM7" s="90"/>
      <c r="AN7" s="92"/>
    </row>
    <row r="8" spans="2:40" s="81" customFormat="1" ht="20.25" customHeight="1" x14ac:dyDescent="0.2">
      <c r="B8" s="458"/>
      <c r="C8" s="488"/>
      <c r="D8" s="489"/>
      <c r="E8" s="489"/>
      <c r="F8" s="489"/>
      <c r="G8" s="489"/>
      <c r="H8" s="489"/>
      <c r="I8" s="489"/>
      <c r="J8" s="489"/>
      <c r="K8" s="489"/>
      <c r="L8" s="490"/>
      <c r="M8" s="401" t="s">
        <v>247</v>
      </c>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2:40" s="81" customFormat="1" ht="20.25" customHeight="1" x14ac:dyDescent="0.2">
      <c r="B9" s="458"/>
      <c r="C9" s="93" t="s">
        <v>4</v>
      </c>
      <c r="D9" s="94"/>
      <c r="E9" s="94"/>
      <c r="F9" s="95"/>
      <c r="G9" s="95"/>
      <c r="H9" s="95"/>
      <c r="I9" s="95"/>
      <c r="J9" s="95"/>
      <c r="K9" s="95"/>
      <c r="L9" s="95"/>
      <c r="M9" s="93" t="s">
        <v>5</v>
      </c>
      <c r="N9" s="95"/>
      <c r="O9" s="95"/>
      <c r="P9" s="95"/>
      <c r="Q9" s="95"/>
      <c r="R9" s="95"/>
      <c r="S9" s="96"/>
      <c r="T9" s="391" t="s">
        <v>248</v>
      </c>
      <c r="U9" s="392"/>
      <c r="V9" s="392"/>
      <c r="W9" s="392"/>
      <c r="X9" s="392"/>
      <c r="Y9" s="392"/>
      <c r="Z9" s="393"/>
      <c r="AA9" s="93" t="s">
        <v>28</v>
      </c>
      <c r="AB9" s="95"/>
      <c r="AC9" s="95"/>
      <c r="AD9" s="95"/>
      <c r="AE9" s="95"/>
      <c r="AF9" s="95"/>
      <c r="AG9" s="96"/>
      <c r="AH9" s="404" t="s">
        <v>249</v>
      </c>
      <c r="AI9" s="392"/>
      <c r="AJ9" s="392"/>
      <c r="AK9" s="392"/>
      <c r="AL9" s="392"/>
      <c r="AM9" s="392"/>
      <c r="AN9" s="393"/>
    </row>
    <row r="10" spans="2:40" s="81" customFormat="1" ht="20.25" customHeight="1" x14ac:dyDescent="0.2">
      <c r="B10" s="459"/>
      <c r="C10" s="93" t="s">
        <v>12</v>
      </c>
      <c r="D10" s="94"/>
      <c r="E10" s="94"/>
      <c r="F10" s="95"/>
      <c r="G10" s="95"/>
      <c r="H10" s="95"/>
      <c r="I10" s="95"/>
      <c r="J10" s="95"/>
      <c r="K10" s="95"/>
      <c r="L10" s="95"/>
      <c r="M10" s="391" t="s">
        <v>250</v>
      </c>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3"/>
    </row>
    <row r="11" spans="2:40" s="81" customFormat="1" ht="18" customHeight="1" x14ac:dyDescent="0.2">
      <c r="B11" s="460" t="s">
        <v>14</v>
      </c>
      <c r="C11" s="461"/>
      <c r="D11" s="461"/>
      <c r="E11" s="461"/>
      <c r="F11" s="461"/>
      <c r="G11" s="461"/>
      <c r="H11" s="461"/>
      <c r="I11" s="462"/>
      <c r="J11" s="97"/>
      <c r="K11" s="98" t="s">
        <v>200</v>
      </c>
      <c r="L11" s="90"/>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row>
    <row r="12" spans="2:40" s="81" customFormat="1" ht="18" customHeight="1" x14ac:dyDescent="0.2">
      <c r="B12" s="463"/>
      <c r="C12" s="464"/>
      <c r="D12" s="464"/>
      <c r="E12" s="464"/>
      <c r="F12" s="464"/>
      <c r="G12" s="464"/>
      <c r="H12" s="464"/>
      <c r="I12" s="465"/>
      <c r="J12" s="101"/>
      <c r="K12" s="102" t="s">
        <v>201</v>
      </c>
      <c r="L12" s="84"/>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103"/>
    </row>
    <row r="13" spans="2:40" s="81" customFormat="1" ht="5.25" customHeight="1" x14ac:dyDescent="0.2">
      <c r="B13" s="104"/>
      <c r="C13" s="104"/>
      <c r="D13" s="104"/>
      <c r="E13" s="104"/>
      <c r="F13" s="104"/>
      <c r="G13" s="104"/>
      <c r="H13" s="104"/>
      <c r="I13" s="104"/>
      <c r="J13" s="98"/>
      <c r="K13" s="105"/>
      <c r="L13" s="90"/>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2:40" s="81" customFormat="1" ht="20.25" customHeight="1" x14ac:dyDescent="0.2">
      <c r="B14" s="106" t="s">
        <v>202</v>
      </c>
      <c r="C14" s="107"/>
      <c r="D14" s="107"/>
      <c r="E14" s="107"/>
      <c r="F14" s="107"/>
      <c r="G14" s="107"/>
      <c r="H14" s="107"/>
      <c r="I14" s="107"/>
      <c r="J14" s="108"/>
      <c r="K14" s="102"/>
      <c r="L14" s="84"/>
      <c r="M14" s="83"/>
      <c r="N14" s="83"/>
      <c r="O14" s="83"/>
      <c r="P14" s="83"/>
      <c r="Q14" s="83"/>
      <c r="R14" s="83"/>
      <c r="S14" s="83"/>
      <c r="T14" s="83"/>
      <c r="U14" s="83"/>
      <c r="V14" s="83"/>
      <c r="W14" s="83"/>
      <c r="X14" s="394" t="s">
        <v>33</v>
      </c>
      <c r="Y14" s="389"/>
      <c r="Z14" s="389"/>
      <c r="AA14" s="390"/>
      <c r="AB14" s="387">
        <f>IF($M$6="","",VLOOKUP($M$6,基準単価!$D$7:$G$35,2,0))</f>
        <v>631</v>
      </c>
      <c r="AC14" s="388"/>
      <c r="AD14" s="388"/>
      <c r="AE14" s="389" t="s">
        <v>25</v>
      </c>
      <c r="AF14" s="390"/>
      <c r="AG14" s="394" t="s">
        <v>20</v>
      </c>
      <c r="AH14" s="389"/>
      <c r="AI14" s="390"/>
      <c r="AJ14" s="410">
        <f>ROUNDDOWN($K$79/1000,0)</f>
        <v>105</v>
      </c>
      <c r="AK14" s="411"/>
      <c r="AL14" s="411"/>
      <c r="AM14" s="389" t="s">
        <v>25</v>
      </c>
      <c r="AN14" s="390"/>
    </row>
    <row r="15" spans="2:40" s="81" customFormat="1" ht="20.25" customHeight="1" x14ac:dyDescent="0.2">
      <c r="B15" s="109" t="s">
        <v>15</v>
      </c>
      <c r="C15" s="110"/>
      <c r="D15" s="111"/>
      <c r="E15" s="111"/>
      <c r="F15" s="111"/>
      <c r="G15" s="111"/>
      <c r="H15" s="111"/>
      <c r="I15" s="474" t="s">
        <v>251</v>
      </c>
      <c r="J15" s="475"/>
      <c r="K15" s="476"/>
      <c r="L15" s="395" t="s">
        <v>40</v>
      </c>
      <c r="M15" s="396"/>
      <c r="N15" s="396"/>
      <c r="O15" s="396"/>
      <c r="P15" s="396"/>
      <c r="Q15" s="396"/>
      <c r="R15" s="396"/>
      <c r="S15" s="396"/>
      <c r="T15" s="396"/>
      <c r="U15" s="396"/>
      <c r="V15" s="396"/>
      <c r="W15" s="396"/>
      <c r="X15" s="396"/>
      <c r="Y15" s="396"/>
      <c r="Z15" s="396"/>
      <c r="AA15" s="396"/>
      <c r="AB15" s="396"/>
      <c r="AC15" s="396"/>
      <c r="AD15" s="396"/>
      <c r="AE15" s="396"/>
      <c r="AF15" s="396"/>
      <c r="AG15" s="112" t="s">
        <v>141</v>
      </c>
      <c r="AH15" s="113"/>
      <c r="AI15" s="113"/>
      <c r="AJ15" s="111"/>
      <c r="AK15" s="111"/>
      <c r="AL15" s="94"/>
      <c r="AM15" s="111"/>
      <c r="AN15" s="114"/>
    </row>
    <row r="16" spans="2:40" s="81" customFormat="1" ht="14.25" customHeight="1" x14ac:dyDescent="0.2">
      <c r="B16" s="115"/>
      <c r="D16" s="397" t="s">
        <v>229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0" s="81" customFormat="1" ht="14.25" customHeight="1" x14ac:dyDescent="0.2">
      <c r="B17" s="116"/>
      <c r="C17" s="11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2:40" s="81" customFormat="1" ht="14.25" customHeight="1" x14ac:dyDescent="0.2">
      <c r="B18" s="116"/>
      <c r="C18" s="11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row>
    <row r="19" spans="2:40" s="81" customFormat="1" ht="14.25" customHeight="1" x14ac:dyDescent="0.2">
      <c r="B19" s="116"/>
      <c r="C19" s="11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row>
    <row r="20" spans="2:40" s="81" customFormat="1" ht="36.75" customHeight="1" x14ac:dyDescent="0.2">
      <c r="B20" s="118"/>
      <c r="C20" s="11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400"/>
    </row>
    <row r="21" spans="2:40" s="81" customFormat="1" ht="19.5" customHeight="1" x14ac:dyDescent="0.2">
      <c r="B21" s="120" t="s">
        <v>143</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2"/>
    </row>
    <row r="22" spans="2:40" s="81" customFormat="1" ht="18.75" customHeight="1" x14ac:dyDescent="0.2">
      <c r="B22" s="252" t="s">
        <v>230</v>
      </c>
      <c r="C22" s="10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row>
    <row r="23" spans="2:40" s="81" customFormat="1" ht="18.75" customHeight="1" x14ac:dyDescent="0.2">
      <c r="B23" s="126"/>
      <c r="C23" s="127"/>
      <c r="D23" s="405" t="s">
        <v>148</v>
      </c>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6"/>
    </row>
    <row r="24" spans="2:40" s="81" customFormat="1" ht="18.75" customHeight="1" x14ac:dyDescent="0.2">
      <c r="B24" s="126"/>
      <c r="C24" s="133"/>
      <c r="D24" s="75" t="s">
        <v>210</v>
      </c>
      <c r="E24" s="117"/>
      <c r="F24" s="117"/>
      <c r="G24" s="117"/>
      <c r="H24" s="117"/>
      <c r="I24" s="117"/>
      <c r="J24" s="117"/>
      <c r="K24" s="117"/>
      <c r="L24" s="117"/>
      <c r="O24" s="117"/>
      <c r="P24" s="221"/>
      <c r="Q24" s="220"/>
      <c r="R24" s="221"/>
      <c r="S24" s="221"/>
      <c r="T24" s="222"/>
      <c r="U24" s="223"/>
      <c r="V24" s="223"/>
      <c r="W24" s="223"/>
      <c r="X24" s="221"/>
      <c r="Y24" s="224"/>
      <c r="Z24" s="224"/>
      <c r="AA24" s="224"/>
      <c r="AB24" s="220"/>
      <c r="AC24" s="224"/>
      <c r="AD24" s="225"/>
      <c r="AE24" s="225"/>
      <c r="AF24" s="225"/>
      <c r="AG24" s="225"/>
      <c r="AH24" s="224"/>
      <c r="AI24" s="224"/>
      <c r="AJ24" s="220"/>
      <c r="AK24" s="226"/>
      <c r="AL24" s="226"/>
      <c r="AM24" s="226"/>
      <c r="AN24" s="134"/>
    </row>
    <row r="25" spans="2:40" s="81" customFormat="1" ht="18.75" customHeight="1" x14ac:dyDescent="0.2">
      <c r="B25" s="126"/>
      <c r="C25" s="133"/>
      <c r="D25" s="75" t="s">
        <v>147</v>
      </c>
      <c r="E25" s="117"/>
      <c r="F25" s="117"/>
      <c r="G25" s="117"/>
      <c r="H25" s="117"/>
      <c r="I25" s="117"/>
      <c r="J25" s="117"/>
      <c r="K25" s="117"/>
      <c r="L25" s="117"/>
      <c r="M25" s="117"/>
      <c r="N25" s="117"/>
      <c r="O25" s="117"/>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134"/>
    </row>
    <row r="26" spans="2:40" s="81" customFormat="1" ht="18.75" customHeight="1" x14ac:dyDescent="0.2">
      <c r="B26" s="126"/>
      <c r="C26" s="133"/>
      <c r="D26" s="75" t="s">
        <v>159</v>
      </c>
      <c r="E26" s="117"/>
      <c r="F26" s="117"/>
      <c r="G26" s="117"/>
      <c r="H26" s="117"/>
      <c r="I26" s="117"/>
      <c r="J26" s="117"/>
      <c r="K26" s="117"/>
      <c r="L26" s="117"/>
      <c r="M26" s="117"/>
      <c r="N26" s="117"/>
      <c r="O26" s="117"/>
      <c r="P26" s="221"/>
      <c r="Q26" s="220"/>
      <c r="R26" s="221"/>
      <c r="S26" s="221"/>
      <c r="T26" s="222"/>
      <c r="U26" s="223"/>
      <c r="V26" s="223"/>
      <c r="W26" s="223"/>
      <c r="X26" s="221"/>
      <c r="Y26" s="224"/>
      <c r="Z26" s="224"/>
      <c r="AA26" s="224"/>
      <c r="AB26" s="220"/>
      <c r="AC26" s="220"/>
      <c r="AD26" s="225"/>
      <c r="AE26" s="225"/>
      <c r="AF26" s="225"/>
      <c r="AG26" s="225"/>
      <c r="AH26" s="224"/>
      <c r="AI26" s="224"/>
      <c r="AJ26" s="220"/>
      <c r="AK26" s="220"/>
      <c r="AL26" s="226"/>
      <c r="AM26" s="226"/>
      <c r="AN26" s="134"/>
    </row>
    <row r="27" spans="2:40" s="81" customFormat="1" ht="18.75" customHeight="1" x14ac:dyDescent="0.2">
      <c r="B27" s="126"/>
      <c r="C27" s="133"/>
      <c r="D27" s="75" t="s">
        <v>231</v>
      </c>
      <c r="E27" s="117"/>
      <c r="F27" s="117"/>
      <c r="G27" s="117"/>
      <c r="H27" s="117"/>
      <c r="I27" s="117"/>
      <c r="J27" s="117"/>
      <c r="K27" s="117"/>
      <c r="M27" s="117"/>
      <c r="O27" s="140"/>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134"/>
    </row>
    <row r="28" spans="2:40" s="81" customFormat="1" ht="18.75" customHeight="1" x14ac:dyDescent="0.2">
      <c r="B28" s="126"/>
      <c r="C28" s="160" t="s">
        <v>211</v>
      </c>
      <c r="D28" s="75"/>
      <c r="E28" s="117"/>
      <c r="F28" s="117"/>
      <c r="G28" s="117"/>
      <c r="H28" s="117"/>
      <c r="I28" s="117"/>
      <c r="J28" s="117"/>
      <c r="K28" s="117"/>
      <c r="M28" s="117"/>
      <c r="O28" s="140"/>
      <c r="P28" s="226"/>
      <c r="Q28" s="226"/>
      <c r="R28" s="226"/>
      <c r="S28" s="226"/>
      <c r="T28" s="226"/>
      <c r="U28" s="415"/>
      <c r="V28" s="415"/>
      <c r="W28" s="415"/>
      <c r="X28" s="415"/>
      <c r="Y28" s="415"/>
      <c r="Z28" s="415"/>
      <c r="AA28" s="415"/>
      <c r="AB28" s="415"/>
      <c r="AC28" s="415"/>
      <c r="AD28" s="415"/>
      <c r="AE28" s="415"/>
      <c r="AF28" s="415"/>
      <c r="AG28" s="415"/>
      <c r="AH28" s="415"/>
      <c r="AI28" s="415"/>
      <c r="AJ28" s="415"/>
      <c r="AK28" s="415"/>
      <c r="AL28" s="415"/>
      <c r="AM28" s="415"/>
      <c r="AN28" s="134"/>
    </row>
    <row r="29" spans="2:40" s="81" customFormat="1" ht="18.75" customHeight="1" x14ac:dyDescent="0.2">
      <c r="B29" s="126"/>
      <c r="C29" s="227"/>
      <c r="D29" s="75" t="s">
        <v>157</v>
      </c>
      <c r="E29" s="117"/>
      <c r="F29" s="117"/>
      <c r="G29" s="117"/>
      <c r="H29" s="117"/>
      <c r="I29" s="117"/>
      <c r="J29" s="117"/>
      <c r="K29" s="117"/>
      <c r="M29" s="117"/>
      <c r="O29" s="140"/>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134"/>
    </row>
    <row r="30" spans="2:40" s="81" customFormat="1" ht="18.75" customHeight="1" x14ac:dyDescent="0.2">
      <c r="B30" s="126"/>
      <c r="C30" s="227"/>
      <c r="D30" s="75" t="s">
        <v>149</v>
      </c>
      <c r="E30" s="117"/>
      <c r="F30" s="117"/>
      <c r="G30" s="117"/>
      <c r="H30" s="117"/>
      <c r="I30" s="117"/>
      <c r="J30" s="117"/>
      <c r="K30" s="117"/>
      <c r="M30" s="117"/>
      <c r="O30" s="140"/>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134"/>
    </row>
    <row r="31" spans="2:40" s="81" customFormat="1" ht="18.75" customHeight="1" x14ac:dyDescent="0.2">
      <c r="B31" s="126"/>
      <c r="C31" s="227"/>
      <c r="D31" s="75" t="s">
        <v>150</v>
      </c>
      <c r="E31" s="117"/>
      <c r="F31" s="117"/>
      <c r="G31" s="117"/>
      <c r="H31" s="117"/>
      <c r="I31" s="117"/>
      <c r="J31" s="117"/>
      <c r="K31" s="117"/>
      <c r="M31" s="117"/>
      <c r="O31" s="140"/>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134"/>
    </row>
    <row r="32" spans="2:40" s="81" customFormat="1" ht="18.75" customHeight="1" x14ac:dyDescent="0.2">
      <c r="B32" s="126"/>
      <c r="C32" s="227"/>
      <c r="D32" s="75" t="s">
        <v>151</v>
      </c>
      <c r="E32" s="117"/>
      <c r="F32" s="117"/>
      <c r="G32" s="117"/>
      <c r="H32" s="117"/>
      <c r="I32" s="117"/>
      <c r="J32" s="117"/>
      <c r="K32" s="117"/>
      <c r="M32" s="117"/>
      <c r="O32" s="140"/>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134"/>
    </row>
    <row r="33" spans="1:40" s="81" customFormat="1" ht="18.75" customHeight="1" x14ac:dyDescent="0.2">
      <c r="B33" s="126"/>
      <c r="C33" s="227"/>
      <c r="D33" s="75" t="s">
        <v>152</v>
      </c>
      <c r="E33" s="117"/>
      <c r="F33" s="117"/>
      <c r="G33" s="117"/>
      <c r="H33" s="117"/>
      <c r="I33" s="117"/>
      <c r="J33" s="117"/>
      <c r="K33" s="117"/>
      <c r="M33" s="117"/>
      <c r="O33" s="140"/>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134"/>
    </row>
    <row r="34" spans="1:40" s="81" customFormat="1" ht="18.75" customHeight="1" x14ac:dyDescent="0.2">
      <c r="B34" s="126"/>
      <c r="C34" s="228"/>
      <c r="D34" s="75" t="s">
        <v>212</v>
      </c>
      <c r="E34" s="117"/>
      <c r="F34" s="117"/>
      <c r="G34" s="117"/>
      <c r="H34" s="117"/>
      <c r="I34" s="117"/>
      <c r="J34" s="117"/>
      <c r="K34" s="117"/>
      <c r="M34" s="117"/>
      <c r="O34" s="140"/>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134"/>
    </row>
    <row r="35" spans="1:40" s="81" customFormat="1" ht="18.75" customHeight="1" x14ac:dyDescent="0.2">
      <c r="B35" s="123" t="s">
        <v>232</v>
      </c>
      <c r="C35" s="104"/>
      <c r="D35" s="104"/>
      <c r="E35" s="104"/>
      <c r="F35" s="143"/>
      <c r="G35" s="104"/>
      <c r="H35" s="104"/>
      <c r="I35" s="104"/>
      <c r="J35" s="104"/>
      <c r="K35" s="130"/>
      <c r="L35" s="130"/>
      <c r="M35" s="130"/>
      <c r="N35" s="130"/>
      <c r="O35" s="130"/>
      <c r="P35" s="98"/>
      <c r="Q35" s="104"/>
      <c r="R35" s="104"/>
      <c r="S35" s="104"/>
      <c r="T35" s="144"/>
      <c r="U35" s="145"/>
      <c r="V35" s="144"/>
      <c r="W35" s="144"/>
      <c r="X35" s="144"/>
      <c r="Y35" s="144"/>
      <c r="Z35" s="111"/>
      <c r="AA35" s="111"/>
      <c r="AB35" s="111"/>
      <c r="AC35" s="111"/>
      <c r="AD35" s="144"/>
      <c r="AE35" s="144"/>
      <c r="AF35" s="144"/>
      <c r="AG35" s="144"/>
      <c r="AH35" s="144"/>
      <c r="AI35" s="144"/>
      <c r="AJ35" s="146"/>
      <c r="AK35" s="146"/>
      <c r="AL35" s="146"/>
      <c r="AM35" s="146"/>
      <c r="AN35" s="147"/>
    </row>
    <row r="36" spans="1:40" s="81" customFormat="1" ht="18.75" customHeight="1" x14ac:dyDescent="0.2">
      <c r="B36" s="148"/>
      <c r="C36" s="149"/>
      <c r="D36" s="150" t="s">
        <v>213</v>
      </c>
      <c r="E36" s="110"/>
      <c r="F36" s="151"/>
      <c r="G36" s="110"/>
      <c r="H36" s="110"/>
      <c r="I36" s="110"/>
      <c r="J36" s="110"/>
      <c r="K36" s="144"/>
      <c r="L36" s="144"/>
      <c r="M36" s="144"/>
      <c r="N36" s="144"/>
      <c r="O36" s="144"/>
      <c r="P36" s="166"/>
      <c r="Q36" s="152"/>
      <c r="R36" s="111"/>
      <c r="S36" s="111"/>
      <c r="T36" s="153"/>
      <c r="U36" s="102"/>
      <c r="V36" s="102"/>
      <c r="W36" s="102"/>
      <c r="X36" s="102"/>
      <c r="Y36" s="102"/>
      <c r="Z36" s="154"/>
      <c r="AA36" s="154"/>
      <c r="AB36" s="154"/>
      <c r="AC36" s="154"/>
      <c r="AD36" s="102"/>
      <c r="AE36" s="102"/>
      <c r="AF36" s="102"/>
      <c r="AG36" s="102"/>
      <c r="AH36" s="102"/>
      <c r="AI36" s="153"/>
      <c r="AJ36" s="155"/>
      <c r="AK36" s="155"/>
      <c r="AL36" s="155"/>
      <c r="AM36" s="155"/>
      <c r="AN36" s="156"/>
    </row>
    <row r="37" spans="1:40" s="81" customFormat="1" ht="18" customHeight="1" x14ac:dyDescent="0.2">
      <c r="A37" s="231"/>
      <c r="B37" s="407" t="s">
        <v>233</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9"/>
    </row>
    <row r="38" spans="1:40" s="81" customFormat="1" ht="18" customHeight="1" x14ac:dyDescent="0.2">
      <c r="B38" s="162"/>
      <c r="C38" s="247" t="s">
        <v>214</v>
      </c>
      <c r="D38" s="245"/>
      <c r="E38" s="245"/>
      <c r="F38" s="143"/>
      <c r="G38" s="245"/>
      <c r="H38" s="245"/>
      <c r="I38" s="245"/>
      <c r="J38" s="245"/>
      <c r="K38" s="130"/>
      <c r="L38" s="130"/>
      <c r="M38" s="130"/>
      <c r="N38" s="130"/>
      <c r="O38" s="130"/>
      <c r="P38" s="159"/>
      <c r="Q38" s="245"/>
      <c r="R38" s="245"/>
      <c r="S38" s="245"/>
      <c r="T38" s="130"/>
      <c r="U38" s="105"/>
      <c r="V38" s="105"/>
      <c r="W38" s="105"/>
      <c r="X38" s="248"/>
      <c r="Y38" s="248"/>
      <c r="Z38" s="248"/>
      <c r="AA38" s="248"/>
      <c r="AB38" s="249"/>
      <c r="AC38" s="249"/>
      <c r="AD38" s="249"/>
      <c r="AE38" s="248"/>
      <c r="AF38" s="248"/>
      <c r="AG38" s="248"/>
      <c r="AH38" s="248"/>
      <c r="AI38" s="248"/>
      <c r="AJ38" s="250"/>
      <c r="AK38" s="250"/>
      <c r="AL38" s="250"/>
      <c r="AM38" s="248"/>
      <c r="AN38" s="251"/>
    </row>
    <row r="39" spans="1:40" s="81" customFormat="1" ht="18.75" customHeight="1" x14ac:dyDescent="0.2">
      <c r="B39" s="162"/>
      <c r="C39" s="133"/>
      <c r="D39" s="75" t="s">
        <v>215</v>
      </c>
      <c r="E39" s="117"/>
      <c r="F39" s="117"/>
      <c r="G39" s="117"/>
      <c r="H39" s="117"/>
      <c r="I39" s="117"/>
      <c r="J39" s="117"/>
      <c r="K39" s="117"/>
      <c r="L39" s="117"/>
      <c r="M39" s="117"/>
      <c r="N39" s="117"/>
      <c r="O39" s="117"/>
      <c r="P39" s="136"/>
      <c r="Q39" s="135"/>
      <c r="R39" s="136"/>
      <c r="S39" s="136"/>
      <c r="T39" s="137"/>
      <c r="X39" s="136"/>
      <c r="Y39" s="138"/>
      <c r="Z39" s="138"/>
      <c r="AA39" s="138"/>
      <c r="AB39" s="135"/>
      <c r="AC39" s="135"/>
      <c r="AD39" s="139"/>
      <c r="AE39" s="139"/>
      <c r="AF39" s="139"/>
      <c r="AG39" s="139"/>
      <c r="AH39" s="138"/>
      <c r="AI39" s="138"/>
      <c r="AJ39" s="135"/>
      <c r="AK39" s="135"/>
      <c r="AL39" s="117"/>
      <c r="AM39" s="117"/>
      <c r="AN39" s="134"/>
    </row>
    <row r="40" spans="1:40" s="81" customFormat="1" ht="18.75" customHeight="1" x14ac:dyDescent="0.2">
      <c r="B40" s="162"/>
      <c r="C40" s="133"/>
      <c r="D40" s="75" t="s">
        <v>149</v>
      </c>
      <c r="E40" s="117"/>
      <c r="F40" s="117"/>
      <c r="G40" s="117"/>
      <c r="H40" s="117"/>
      <c r="I40" s="117"/>
      <c r="J40" s="117"/>
      <c r="K40" s="117"/>
      <c r="L40" s="117"/>
      <c r="M40" s="117"/>
      <c r="N40" s="117"/>
      <c r="O40" s="117"/>
      <c r="P40" s="136"/>
      <c r="Q40" s="135"/>
      <c r="R40" s="136"/>
      <c r="S40" s="136"/>
      <c r="T40" s="137"/>
      <c r="X40" s="136"/>
      <c r="Y40" s="138"/>
      <c r="Z40" s="138"/>
      <c r="AA40" s="138"/>
      <c r="AB40" s="135"/>
      <c r="AC40" s="135"/>
      <c r="AD40" s="139"/>
      <c r="AE40" s="139"/>
      <c r="AF40" s="139"/>
      <c r="AG40" s="139"/>
      <c r="AH40" s="138"/>
      <c r="AI40" s="138"/>
      <c r="AJ40" s="135"/>
      <c r="AK40" s="135"/>
      <c r="AL40" s="117"/>
      <c r="AM40" s="117"/>
      <c r="AN40" s="134"/>
    </row>
    <row r="41" spans="1:40" s="81" customFormat="1" ht="18.75" customHeight="1" x14ac:dyDescent="0.2">
      <c r="B41" s="162"/>
      <c r="C41" s="133"/>
      <c r="D41" s="75" t="s">
        <v>150</v>
      </c>
      <c r="E41" s="117"/>
      <c r="F41" s="117"/>
      <c r="G41" s="117"/>
      <c r="H41" s="117"/>
      <c r="I41" s="117"/>
      <c r="J41" s="117"/>
      <c r="K41" s="117"/>
      <c r="L41" s="117"/>
      <c r="M41" s="117"/>
      <c r="N41" s="117"/>
      <c r="O41" s="117"/>
      <c r="P41" s="136"/>
      <c r="Q41" s="135"/>
      <c r="R41" s="136"/>
      <c r="S41" s="136"/>
      <c r="T41" s="137"/>
      <c r="X41" s="136"/>
      <c r="Y41" s="138"/>
      <c r="Z41" s="138"/>
      <c r="AA41" s="138"/>
      <c r="AB41" s="135"/>
      <c r="AC41" s="135"/>
      <c r="AD41" s="139"/>
      <c r="AE41" s="139"/>
      <c r="AF41" s="139"/>
      <c r="AG41" s="139"/>
      <c r="AH41" s="138"/>
      <c r="AI41" s="138"/>
      <c r="AJ41" s="135"/>
      <c r="AK41" s="135"/>
      <c r="AL41" s="117"/>
      <c r="AM41" s="117"/>
      <c r="AN41" s="134"/>
    </row>
    <row r="42" spans="1:40" s="81" customFormat="1" ht="18.75" customHeight="1" x14ac:dyDescent="0.2">
      <c r="B42" s="162"/>
      <c r="C42" s="133"/>
      <c r="D42" s="75" t="s">
        <v>151</v>
      </c>
      <c r="E42" s="117"/>
      <c r="F42" s="117"/>
      <c r="G42" s="117"/>
      <c r="H42" s="117"/>
      <c r="I42" s="117"/>
      <c r="J42" s="117"/>
      <c r="K42" s="117"/>
      <c r="L42" s="117"/>
      <c r="M42" s="117"/>
      <c r="N42" s="117"/>
      <c r="O42" s="117"/>
      <c r="P42" s="136"/>
      <c r="Q42" s="135"/>
      <c r="R42" s="136"/>
      <c r="S42" s="136"/>
      <c r="T42" s="137"/>
      <c r="X42" s="136"/>
      <c r="Y42" s="138"/>
      <c r="Z42" s="138"/>
      <c r="AA42" s="138"/>
      <c r="AB42" s="135"/>
      <c r="AC42" s="135"/>
      <c r="AD42" s="139"/>
      <c r="AE42" s="139"/>
      <c r="AF42" s="139"/>
      <c r="AG42" s="139"/>
      <c r="AH42" s="138"/>
      <c r="AI42" s="138"/>
      <c r="AJ42" s="135"/>
      <c r="AK42" s="135"/>
      <c r="AL42" s="117"/>
      <c r="AM42" s="117"/>
      <c r="AN42" s="134"/>
    </row>
    <row r="43" spans="1:40" s="81" customFormat="1" ht="18.75" customHeight="1" x14ac:dyDescent="0.2">
      <c r="B43" s="162"/>
      <c r="C43" s="133"/>
      <c r="D43" s="75" t="s">
        <v>152</v>
      </c>
      <c r="E43" s="117"/>
      <c r="F43" s="117"/>
      <c r="G43" s="117"/>
      <c r="H43" s="117"/>
      <c r="I43" s="117"/>
      <c r="J43" s="117"/>
      <c r="K43" s="117"/>
      <c r="L43" s="117"/>
      <c r="M43" s="117"/>
      <c r="N43" s="117"/>
      <c r="O43" s="117"/>
      <c r="P43" s="136"/>
      <c r="Q43" s="135"/>
      <c r="R43" s="136"/>
      <c r="S43" s="136"/>
      <c r="T43" s="137"/>
      <c r="X43" s="136"/>
      <c r="Y43" s="138"/>
      <c r="Z43" s="138"/>
      <c r="AA43" s="138"/>
      <c r="AB43" s="135"/>
      <c r="AC43" s="135"/>
      <c r="AD43" s="139"/>
      <c r="AE43" s="139"/>
      <c r="AF43" s="139"/>
      <c r="AG43" s="139"/>
      <c r="AH43" s="138"/>
      <c r="AI43" s="138"/>
      <c r="AJ43" s="135"/>
      <c r="AK43" s="135"/>
      <c r="AL43" s="117"/>
      <c r="AM43" s="117"/>
      <c r="AN43" s="134"/>
    </row>
    <row r="44" spans="1:40" ht="18.75" customHeight="1" x14ac:dyDescent="0.2">
      <c r="B44" s="163"/>
      <c r="C44" s="164"/>
      <c r="D44" s="141" t="s">
        <v>153</v>
      </c>
      <c r="E44" s="107"/>
      <c r="F44" s="142"/>
      <c r="G44" s="107"/>
      <c r="H44" s="107"/>
      <c r="I44" s="107"/>
      <c r="J44" s="107"/>
      <c r="K44" s="153"/>
      <c r="L44" s="153"/>
      <c r="M44" s="153"/>
      <c r="N44" s="153"/>
      <c r="O44" s="153"/>
      <c r="P44" s="161"/>
      <c r="Q44" s="141"/>
      <c r="R44" s="165"/>
      <c r="S44" s="165"/>
      <c r="T44" s="153"/>
      <c r="U44" s="102"/>
      <c r="V44" s="153"/>
      <c r="W44" s="153"/>
      <c r="X44" s="153"/>
      <c r="Y44" s="153"/>
      <c r="Z44" s="107"/>
      <c r="AA44" s="107"/>
      <c r="AB44" s="107"/>
      <c r="AC44" s="107"/>
      <c r="AD44" s="141"/>
      <c r="AE44" s="153"/>
      <c r="AF44" s="153"/>
      <c r="AG44" s="153"/>
      <c r="AH44" s="153"/>
      <c r="AI44" s="153"/>
      <c r="AJ44" s="155"/>
      <c r="AK44" s="155"/>
      <c r="AL44" s="155"/>
      <c r="AM44" s="155"/>
      <c r="AN44" s="157"/>
    </row>
    <row r="45" spans="1:40" s="81" customFormat="1" ht="18" customHeight="1" x14ac:dyDescent="0.2">
      <c r="B45" s="123" t="s">
        <v>154</v>
      </c>
      <c r="C45" s="110"/>
      <c r="D45" s="111"/>
      <c r="E45" s="111"/>
      <c r="F45" s="158"/>
      <c r="G45" s="111"/>
      <c r="H45" s="111"/>
      <c r="I45" s="111"/>
      <c r="J45" s="111"/>
      <c r="K45" s="144"/>
      <c r="L45" s="144"/>
      <c r="M45" s="144"/>
      <c r="N45" s="144"/>
      <c r="O45" s="144"/>
      <c r="P45" s="166"/>
      <c r="Q45" s="111"/>
      <c r="R45" s="111"/>
      <c r="S45" s="111"/>
      <c r="T45" s="144"/>
      <c r="U45" s="145"/>
      <c r="V45" s="145"/>
      <c r="W45" s="145"/>
      <c r="X45" s="145"/>
      <c r="Y45" s="145"/>
      <c r="Z45" s="145"/>
      <c r="AA45" s="145"/>
      <c r="AB45" s="145"/>
      <c r="AC45" s="145"/>
      <c r="AD45" s="145"/>
      <c r="AE45" s="145"/>
      <c r="AF45" s="145"/>
      <c r="AG45" s="145"/>
      <c r="AH45" s="145"/>
      <c r="AI45" s="144"/>
      <c r="AJ45" s="146"/>
      <c r="AK45" s="146"/>
      <c r="AL45" s="146"/>
      <c r="AM45" s="146"/>
      <c r="AN45" s="147"/>
    </row>
    <row r="46" spans="1:40" ht="30" customHeight="1" x14ac:dyDescent="0.2">
      <c r="B46" s="163"/>
      <c r="C46" s="412"/>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4"/>
    </row>
    <row r="47" spans="1:40" ht="4.5" customHeight="1" x14ac:dyDescent="0.2">
      <c r="B47" s="167"/>
      <c r="C47" s="104"/>
      <c r="D47" s="128"/>
      <c r="E47" s="104"/>
      <c r="F47" s="143"/>
      <c r="G47" s="104"/>
      <c r="H47" s="104"/>
      <c r="I47" s="104"/>
      <c r="J47" s="104"/>
      <c r="K47" s="130"/>
      <c r="L47" s="130"/>
      <c r="M47" s="130"/>
      <c r="N47" s="130"/>
      <c r="O47" s="130"/>
      <c r="P47" s="159"/>
      <c r="Q47" s="128"/>
      <c r="R47" s="167"/>
      <c r="S47" s="167"/>
      <c r="T47" s="130"/>
      <c r="U47" s="105"/>
      <c r="V47" s="130"/>
      <c r="W47" s="130"/>
      <c r="X47" s="130"/>
      <c r="Y47" s="130"/>
      <c r="Z47" s="104"/>
      <c r="AA47" s="104"/>
      <c r="AB47" s="104"/>
      <c r="AC47" s="104"/>
      <c r="AD47" s="128"/>
      <c r="AE47" s="130"/>
      <c r="AF47" s="130"/>
      <c r="AG47" s="130"/>
      <c r="AH47" s="130"/>
      <c r="AI47" s="130"/>
      <c r="AJ47" s="168"/>
      <c r="AK47" s="168"/>
      <c r="AL47" s="168"/>
      <c r="AM47" s="168"/>
      <c r="AN47" s="130"/>
    </row>
    <row r="48" spans="1:40" ht="18.75" customHeight="1" x14ac:dyDescent="0.2">
      <c r="B48" s="169" t="s">
        <v>203</v>
      </c>
      <c r="C48" s="107"/>
      <c r="D48" s="141"/>
      <c r="E48" s="107"/>
      <c r="F48" s="142"/>
      <c r="G48" s="107"/>
      <c r="H48" s="107"/>
      <c r="I48" s="107"/>
      <c r="J48" s="107"/>
      <c r="K48" s="153"/>
      <c r="L48" s="153"/>
      <c r="M48" s="153"/>
      <c r="N48" s="153"/>
      <c r="O48" s="153"/>
      <c r="P48" s="161"/>
      <c r="Q48" s="141"/>
      <c r="R48" s="165"/>
      <c r="S48" s="165"/>
      <c r="T48" s="153"/>
      <c r="U48" s="102"/>
      <c r="V48" s="153"/>
      <c r="W48" s="153"/>
      <c r="X48" s="394" t="s">
        <v>33</v>
      </c>
      <c r="Y48" s="389"/>
      <c r="Z48" s="389"/>
      <c r="AA48" s="390"/>
      <c r="AB48" s="387">
        <f>IF($M$6="","",VLOOKUP($M$6,基準単価!$D$7:$G$35,4,0))</f>
        <v>316</v>
      </c>
      <c r="AC48" s="388"/>
      <c r="AD48" s="388"/>
      <c r="AE48" s="389" t="s">
        <v>25</v>
      </c>
      <c r="AF48" s="390"/>
      <c r="AG48" s="394" t="s">
        <v>20</v>
      </c>
      <c r="AH48" s="389"/>
      <c r="AI48" s="390"/>
      <c r="AJ48" s="410">
        <f>ROUNDDOWN($K$92/1000,0)</f>
        <v>0</v>
      </c>
      <c r="AK48" s="411"/>
      <c r="AL48" s="411"/>
      <c r="AM48" s="389" t="s">
        <v>25</v>
      </c>
      <c r="AN48" s="390"/>
    </row>
    <row r="49" spans="2:40" ht="18.75" customHeight="1" x14ac:dyDescent="0.2">
      <c r="B49" s="109" t="s">
        <v>15</v>
      </c>
      <c r="C49" s="110"/>
      <c r="D49" s="111"/>
      <c r="E49" s="111"/>
      <c r="F49" s="111"/>
      <c r="G49" s="111"/>
      <c r="H49" s="111"/>
      <c r="I49" s="474"/>
      <c r="J49" s="475"/>
      <c r="K49" s="476"/>
      <c r="L49" s="395" t="s">
        <v>40</v>
      </c>
      <c r="M49" s="396"/>
      <c r="N49" s="396"/>
      <c r="O49" s="396"/>
      <c r="P49" s="396"/>
      <c r="Q49" s="396"/>
      <c r="R49" s="396"/>
      <c r="S49" s="396"/>
      <c r="T49" s="396"/>
      <c r="U49" s="396"/>
      <c r="V49" s="396"/>
      <c r="W49" s="396"/>
      <c r="X49" s="396"/>
      <c r="Y49" s="396"/>
      <c r="Z49" s="396"/>
      <c r="AA49" s="396"/>
      <c r="AB49" s="396"/>
      <c r="AC49" s="396"/>
      <c r="AD49" s="396"/>
      <c r="AE49" s="396"/>
      <c r="AF49" s="396"/>
      <c r="AG49" s="112" t="s">
        <v>142</v>
      </c>
      <c r="AH49" s="113"/>
      <c r="AI49" s="113"/>
      <c r="AJ49" s="111"/>
      <c r="AK49" s="111"/>
      <c r="AL49" s="94"/>
      <c r="AM49" s="111"/>
      <c r="AN49" s="114"/>
    </row>
    <row r="50" spans="2:40" ht="18" customHeight="1" x14ac:dyDescent="0.2">
      <c r="B50" s="115"/>
      <c r="C50" s="81"/>
      <c r="D50" s="483" t="s">
        <v>234</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row>
    <row r="51" spans="2:40" ht="21" customHeight="1" x14ac:dyDescent="0.2">
      <c r="B51" s="116"/>
      <c r="C51" s="11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2:40" s="81" customFormat="1" ht="19.5" customHeight="1" x14ac:dyDescent="0.2">
      <c r="B52" s="120" t="s">
        <v>143</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2"/>
    </row>
    <row r="53" spans="2:40" s="81" customFormat="1" ht="18.75" customHeight="1" x14ac:dyDescent="0.2">
      <c r="B53" s="123" t="s">
        <v>189</v>
      </c>
      <c r="C53" s="170"/>
      <c r="D53" s="170"/>
      <c r="E53" s="170"/>
      <c r="F53" s="170"/>
      <c r="G53" s="170"/>
      <c r="H53" s="170"/>
      <c r="I53" s="170"/>
      <c r="J53" s="170"/>
      <c r="K53" s="170"/>
      <c r="L53" s="170"/>
      <c r="M53" s="170"/>
      <c r="N53" s="170"/>
      <c r="O53" s="170"/>
      <c r="P53" s="170"/>
      <c r="Q53" s="170"/>
      <c r="R53" s="170"/>
      <c r="S53" s="170"/>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s="81" customFormat="1" ht="18.75" customHeight="1" x14ac:dyDescent="0.2">
      <c r="B54" s="160"/>
      <c r="C54" s="127"/>
      <c r="D54" s="128" t="s">
        <v>155</v>
      </c>
      <c r="E54" s="124"/>
      <c r="F54" s="124"/>
      <c r="G54" s="124"/>
      <c r="H54" s="124"/>
      <c r="I54" s="124"/>
      <c r="J54" s="124"/>
      <c r="K54" s="124"/>
      <c r="L54" s="124"/>
      <c r="M54" s="124"/>
      <c r="N54" s="124"/>
      <c r="O54" s="124"/>
      <c r="P54" s="130"/>
      <c r="Q54" s="129"/>
      <c r="R54" s="130"/>
      <c r="S54" s="130"/>
      <c r="T54" s="131"/>
      <c r="U54" s="104"/>
      <c r="V54" s="104"/>
      <c r="W54" s="104"/>
      <c r="X54" s="130"/>
      <c r="Y54" s="105"/>
      <c r="Z54" s="105"/>
      <c r="AA54" s="105"/>
      <c r="AB54" s="129"/>
      <c r="AC54" s="129"/>
      <c r="AD54" s="132"/>
      <c r="AE54" s="132"/>
      <c r="AF54" s="132"/>
      <c r="AG54" s="132"/>
      <c r="AH54" s="105"/>
      <c r="AI54" s="105"/>
      <c r="AJ54" s="129"/>
      <c r="AK54" s="129"/>
      <c r="AL54" s="124"/>
      <c r="AM54" s="124"/>
      <c r="AN54" s="125"/>
    </row>
    <row r="55" spans="2:40" s="81" customFormat="1" ht="18" customHeight="1" x14ac:dyDescent="0.2">
      <c r="B55" s="123" t="s">
        <v>156</v>
      </c>
      <c r="C55" s="110"/>
      <c r="D55" s="111"/>
      <c r="E55" s="111"/>
      <c r="F55" s="158"/>
      <c r="G55" s="111"/>
      <c r="H55" s="111"/>
      <c r="I55" s="111"/>
      <c r="J55" s="111"/>
      <c r="K55" s="144"/>
      <c r="L55" s="144"/>
      <c r="M55" s="144"/>
      <c r="N55" s="144"/>
      <c r="O55" s="144"/>
      <c r="P55" s="166"/>
      <c r="Q55" s="111"/>
      <c r="R55" s="111"/>
      <c r="S55" s="111"/>
      <c r="T55" s="144"/>
      <c r="U55" s="145"/>
      <c r="V55" s="145"/>
      <c r="W55" s="145"/>
      <c r="X55" s="145"/>
      <c r="Y55" s="145"/>
      <c r="Z55" s="145"/>
      <c r="AA55" s="145"/>
      <c r="AB55" s="145"/>
      <c r="AC55" s="145"/>
      <c r="AD55" s="145"/>
      <c r="AE55" s="145"/>
      <c r="AF55" s="145"/>
      <c r="AG55" s="145"/>
      <c r="AH55" s="145"/>
      <c r="AI55" s="144"/>
      <c r="AJ55" s="146"/>
      <c r="AK55" s="146"/>
      <c r="AL55" s="146"/>
      <c r="AM55" s="146"/>
      <c r="AN55" s="147"/>
    </row>
    <row r="56" spans="2:40" ht="30" customHeight="1" x14ac:dyDescent="0.2">
      <c r="B56" s="163"/>
      <c r="C56" s="412"/>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4"/>
    </row>
    <row r="57" spans="2:40" ht="6" customHeight="1" x14ac:dyDescent="0.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2:40" ht="18" customHeight="1" x14ac:dyDescent="0.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2:40" ht="18" customHeight="1" x14ac:dyDescent="0.2">
      <c r="B59" s="174" t="s">
        <v>17</v>
      </c>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2:40" ht="165" customHeight="1" x14ac:dyDescent="0.2">
      <c r="B60" s="503" t="s">
        <v>235</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5"/>
    </row>
    <row r="61" spans="2:40" ht="18" customHeight="1" x14ac:dyDescent="0.2">
      <c r="B61" s="175" t="s">
        <v>204</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2:40" ht="18" customHeight="1" x14ac:dyDescent="0.2">
      <c r="B62" s="468" t="s">
        <v>44</v>
      </c>
      <c r="C62" s="469"/>
      <c r="D62" s="469"/>
      <c r="E62" s="470"/>
      <c r="F62" s="471" t="s">
        <v>18</v>
      </c>
      <c r="G62" s="472"/>
      <c r="H62" s="472"/>
      <c r="I62" s="472"/>
      <c r="J62" s="473"/>
      <c r="K62" s="471" t="s">
        <v>22</v>
      </c>
      <c r="L62" s="472"/>
      <c r="M62" s="472"/>
      <c r="N62" s="472"/>
      <c r="O62" s="472"/>
      <c r="P62" s="467" t="s">
        <v>19</v>
      </c>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row>
    <row r="63" spans="2:40" ht="9.75" customHeight="1" x14ac:dyDescent="0.2">
      <c r="B63" s="416" t="s">
        <v>21</v>
      </c>
      <c r="C63" s="417"/>
      <c r="D63" s="417"/>
      <c r="E63" s="418"/>
      <c r="F63" s="449" t="s">
        <v>252</v>
      </c>
      <c r="G63" s="450"/>
      <c r="H63" s="450"/>
      <c r="I63" s="450"/>
      <c r="J63" s="451"/>
      <c r="K63" s="446">
        <v>105000</v>
      </c>
      <c r="L63" s="447"/>
      <c r="M63" s="447"/>
      <c r="N63" s="447"/>
      <c r="O63" s="447"/>
      <c r="P63" s="448" t="s">
        <v>253</v>
      </c>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2">
      <c r="B64" s="419"/>
      <c r="C64" s="420"/>
      <c r="D64" s="420"/>
      <c r="E64" s="421"/>
      <c r="F64" s="431"/>
      <c r="G64" s="432"/>
      <c r="H64" s="432"/>
      <c r="I64" s="432"/>
      <c r="J64" s="433"/>
      <c r="K64" s="434"/>
      <c r="L64" s="435"/>
      <c r="M64" s="435"/>
      <c r="N64" s="435"/>
      <c r="O64" s="435"/>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row>
    <row r="65" spans="2:40" ht="9.75" customHeight="1" x14ac:dyDescent="0.2">
      <c r="B65" s="419"/>
      <c r="C65" s="420"/>
      <c r="D65" s="420"/>
      <c r="E65" s="421"/>
      <c r="F65" s="431"/>
      <c r="G65" s="432"/>
      <c r="H65" s="432"/>
      <c r="I65" s="432"/>
      <c r="J65" s="433"/>
      <c r="K65" s="434"/>
      <c r="L65" s="435"/>
      <c r="M65" s="435"/>
      <c r="N65" s="435"/>
      <c r="O65" s="435"/>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row>
    <row r="66" spans="2:40" ht="9.75" customHeight="1" x14ac:dyDescent="0.2">
      <c r="B66" s="419"/>
      <c r="C66" s="420"/>
      <c r="D66" s="420"/>
      <c r="E66" s="421"/>
      <c r="F66" s="491"/>
      <c r="G66" s="492"/>
      <c r="H66" s="492"/>
      <c r="I66" s="492"/>
      <c r="J66" s="493"/>
      <c r="K66" s="494"/>
      <c r="L66" s="495"/>
      <c r="M66" s="495"/>
      <c r="N66" s="495"/>
      <c r="O66" s="495"/>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row>
    <row r="67" spans="2:40" ht="9.75" customHeight="1" x14ac:dyDescent="0.2">
      <c r="B67" s="416" t="s">
        <v>41</v>
      </c>
      <c r="C67" s="417"/>
      <c r="D67" s="417"/>
      <c r="E67" s="418"/>
      <c r="F67" s="449"/>
      <c r="G67" s="450"/>
      <c r="H67" s="450"/>
      <c r="I67" s="450"/>
      <c r="J67" s="451"/>
      <c r="K67" s="446"/>
      <c r="L67" s="447"/>
      <c r="M67" s="447"/>
      <c r="N67" s="447"/>
      <c r="O67" s="447"/>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row>
    <row r="68" spans="2:40" ht="9.75" customHeight="1" x14ac:dyDescent="0.2">
      <c r="B68" s="419"/>
      <c r="C68" s="420"/>
      <c r="D68" s="420"/>
      <c r="E68" s="421"/>
      <c r="F68" s="431"/>
      <c r="G68" s="432"/>
      <c r="H68" s="432"/>
      <c r="I68" s="432"/>
      <c r="J68" s="433"/>
      <c r="K68" s="434"/>
      <c r="L68" s="435"/>
      <c r="M68" s="435"/>
      <c r="N68" s="435"/>
      <c r="O68" s="435"/>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row>
    <row r="69" spans="2:40" ht="9.75" customHeight="1" x14ac:dyDescent="0.2">
      <c r="B69" s="419"/>
      <c r="C69" s="420"/>
      <c r="D69" s="420"/>
      <c r="E69" s="421"/>
      <c r="F69" s="431"/>
      <c r="G69" s="432"/>
      <c r="H69" s="432"/>
      <c r="I69" s="432"/>
      <c r="J69" s="433"/>
      <c r="K69" s="434"/>
      <c r="L69" s="435"/>
      <c r="M69" s="435"/>
      <c r="N69" s="435"/>
      <c r="O69" s="435"/>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row>
    <row r="70" spans="2:40" ht="9.75" customHeight="1" x14ac:dyDescent="0.2">
      <c r="B70" s="422"/>
      <c r="C70" s="423"/>
      <c r="D70" s="423"/>
      <c r="E70" s="424"/>
      <c r="F70" s="437"/>
      <c r="G70" s="438"/>
      <c r="H70" s="438"/>
      <c r="I70" s="438"/>
      <c r="J70" s="439"/>
      <c r="K70" s="440"/>
      <c r="L70" s="441"/>
      <c r="M70" s="441"/>
      <c r="N70" s="441"/>
      <c r="O70" s="441"/>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row>
    <row r="71" spans="2:40" ht="9.75" customHeight="1" x14ac:dyDescent="0.2">
      <c r="B71" s="419" t="s">
        <v>42</v>
      </c>
      <c r="C71" s="420"/>
      <c r="D71" s="420"/>
      <c r="E71" s="421"/>
      <c r="F71" s="496"/>
      <c r="G71" s="497"/>
      <c r="H71" s="497"/>
      <c r="I71" s="497"/>
      <c r="J71" s="498"/>
      <c r="K71" s="499"/>
      <c r="L71" s="500"/>
      <c r="M71" s="500"/>
      <c r="N71" s="500"/>
      <c r="O71" s="500"/>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row>
    <row r="72" spans="2:40" ht="9.75" customHeight="1" x14ac:dyDescent="0.2">
      <c r="B72" s="419"/>
      <c r="C72" s="420"/>
      <c r="D72" s="420"/>
      <c r="E72" s="421"/>
      <c r="F72" s="431"/>
      <c r="G72" s="432"/>
      <c r="H72" s="432"/>
      <c r="I72" s="432"/>
      <c r="J72" s="433"/>
      <c r="K72" s="434"/>
      <c r="L72" s="435"/>
      <c r="M72" s="435"/>
      <c r="N72" s="435"/>
      <c r="O72" s="435"/>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row>
    <row r="73" spans="2:40" ht="9.75" customHeight="1" x14ac:dyDescent="0.2">
      <c r="B73" s="419"/>
      <c r="C73" s="420"/>
      <c r="D73" s="420"/>
      <c r="E73" s="421"/>
      <c r="F73" s="431"/>
      <c r="G73" s="432"/>
      <c r="H73" s="432"/>
      <c r="I73" s="432"/>
      <c r="J73" s="433"/>
      <c r="K73" s="434"/>
      <c r="L73" s="435"/>
      <c r="M73" s="435"/>
      <c r="N73" s="435"/>
      <c r="O73" s="435"/>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row>
    <row r="74" spans="2:40" ht="9.75" customHeight="1" x14ac:dyDescent="0.2">
      <c r="B74" s="419"/>
      <c r="C74" s="420"/>
      <c r="D74" s="420"/>
      <c r="E74" s="421"/>
      <c r="F74" s="491"/>
      <c r="G74" s="492"/>
      <c r="H74" s="492"/>
      <c r="I74" s="492"/>
      <c r="J74" s="493"/>
      <c r="K74" s="494"/>
      <c r="L74" s="495"/>
      <c r="M74" s="495"/>
      <c r="N74" s="495"/>
      <c r="O74" s="495"/>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row>
    <row r="75" spans="2:40" ht="9.75" customHeight="1" x14ac:dyDescent="0.2">
      <c r="B75" s="416" t="s">
        <v>43</v>
      </c>
      <c r="C75" s="417"/>
      <c r="D75" s="417"/>
      <c r="E75" s="418"/>
      <c r="F75" s="449"/>
      <c r="G75" s="450"/>
      <c r="H75" s="450"/>
      <c r="I75" s="450"/>
      <c r="J75" s="451"/>
      <c r="K75" s="446"/>
      <c r="L75" s="447"/>
      <c r="M75" s="447"/>
      <c r="N75" s="447"/>
      <c r="O75" s="447"/>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row>
    <row r="76" spans="2:40" ht="9.75" customHeight="1" x14ac:dyDescent="0.2">
      <c r="B76" s="419"/>
      <c r="C76" s="420"/>
      <c r="D76" s="420"/>
      <c r="E76" s="421"/>
      <c r="F76" s="431"/>
      <c r="G76" s="432"/>
      <c r="H76" s="432"/>
      <c r="I76" s="432"/>
      <c r="J76" s="433"/>
      <c r="K76" s="434"/>
      <c r="L76" s="435"/>
      <c r="M76" s="435"/>
      <c r="N76" s="435"/>
      <c r="O76" s="435"/>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row>
    <row r="77" spans="2:40" ht="9.75" customHeight="1" x14ac:dyDescent="0.2">
      <c r="B77" s="419"/>
      <c r="C77" s="420"/>
      <c r="D77" s="420"/>
      <c r="E77" s="421"/>
      <c r="F77" s="431"/>
      <c r="G77" s="432"/>
      <c r="H77" s="432"/>
      <c r="I77" s="432"/>
      <c r="J77" s="433"/>
      <c r="K77" s="434"/>
      <c r="L77" s="435"/>
      <c r="M77" s="435"/>
      <c r="N77" s="435"/>
      <c r="O77" s="435"/>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row>
    <row r="78" spans="2:40" ht="9.75" customHeight="1" x14ac:dyDescent="0.2">
      <c r="B78" s="422"/>
      <c r="C78" s="423"/>
      <c r="D78" s="423"/>
      <c r="E78" s="424"/>
      <c r="F78" s="437"/>
      <c r="G78" s="438"/>
      <c r="H78" s="438"/>
      <c r="I78" s="438"/>
      <c r="J78" s="439"/>
      <c r="K78" s="440"/>
      <c r="L78" s="441"/>
      <c r="M78" s="441"/>
      <c r="N78" s="441"/>
      <c r="O78" s="441"/>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row>
    <row r="79" spans="2:40" ht="22.5" customHeight="1" x14ac:dyDescent="0.2">
      <c r="B79" s="422" t="s">
        <v>51</v>
      </c>
      <c r="C79" s="423"/>
      <c r="D79" s="423"/>
      <c r="E79" s="424"/>
      <c r="F79" s="426"/>
      <c r="G79" s="427"/>
      <c r="H79" s="427"/>
      <c r="I79" s="427"/>
      <c r="J79" s="428"/>
      <c r="K79" s="429">
        <f>SUM(K63:O78)</f>
        <v>105000</v>
      </c>
      <c r="L79" s="430"/>
      <c r="M79" s="430"/>
      <c r="N79" s="430"/>
      <c r="O79" s="430"/>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row>
    <row r="80" spans="2:40" ht="2.25" customHeight="1" x14ac:dyDescent="0.2">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2:40" ht="12" customHeight="1" x14ac:dyDescent="0.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2:40" ht="18" customHeight="1" x14ac:dyDescent="0.2">
      <c r="B82" s="169" t="s">
        <v>205</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2:40" ht="18" customHeight="1" x14ac:dyDescent="0.2">
      <c r="B83" s="468" t="s">
        <v>44</v>
      </c>
      <c r="C83" s="469"/>
      <c r="D83" s="469"/>
      <c r="E83" s="470"/>
      <c r="F83" s="471" t="s">
        <v>18</v>
      </c>
      <c r="G83" s="472"/>
      <c r="H83" s="472"/>
      <c r="I83" s="472"/>
      <c r="J83" s="473"/>
      <c r="K83" s="471" t="s">
        <v>22</v>
      </c>
      <c r="L83" s="472"/>
      <c r="M83" s="472"/>
      <c r="N83" s="472"/>
      <c r="O83" s="472"/>
      <c r="P83" s="467" t="s">
        <v>19</v>
      </c>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row>
    <row r="84" spans="2:40" ht="9.75" customHeight="1" x14ac:dyDescent="0.2">
      <c r="B84" s="416" t="s">
        <v>21</v>
      </c>
      <c r="C84" s="417"/>
      <c r="D84" s="417"/>
      <c r="E84" s="418"/>
      <c r="F84" s="449"/>
      <c r="G84" s="450"/>
      <c r="H84" s="450"/>
      <c r="I84" s="450"/>
      <c r="J84" s="451"/>
      <c r="K84" s="446"/>
      <c r="L84" s="447"/>
      <c r="M84" s="447"/>
      <c r="N84" s="447"/>
      <c r="O84" s="447"/>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row>
    <row r="85" spans="2:40" ht="9.75" customHeight="1" x14ac:dyDescent="0.2">
      <c r="B85" s="419"/>
      <c r="C85" s="420"/>
      <c r="D85" s="420"/>
      <c r="E85" s="421"/>
      <c r="F85" s="431"/>
      <c r="G85" s="432"/>
      <c r="H85" s="432"/>
      <c r="I85" s="432"/>
      <c r="J85" s="433"/>
      <c r="K85" s="434"/>
      <c r="L85" s="435"/>
      <c r="M85" s="435"/>
      <c r="N85" s="435"/>
      <c r="O85" s="435"/>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row>
    <row r="86" spans="2:40" ht="9.75" customHeight="1" x14ac:dyDescent="0.2">
      <c r="B86" s="419"/>
      <c r="C86" s="420"/>
      <c r="D86" s="420"/>
      <c r="E86" s="421"/>
      <c r="F86" s="431"/>
      <c r="G86" s="432"/>
      <c r="H86" s="432"/>
      <c r="I86" s="432"/>
      <c r="J86" s="433"/>
      <c r="K86" s="434"/>
      <c r="L86" s="435"/>
      <c r="M86" s="435"/>
      <c r="N86" s="435"/>
      <c r="O86" s="435"/>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row>
    <row r="87" spans="2:40" ht="9.75" customHeight="1" x14ac:dyDescent="0.2">
      <c r="B87" s="419"/>
      <c r="C87" s="420"/>
      <c r="D87" s="420"/>
      <c r="E87" s="421"/>
      <c r="F87" s="491"/>
      <c r="G87" s="492"/>
      <c r="H87" s="492"/>
      <c r="I87" s="492"/>
      <c r="J87" s="493"/>
      <c r="K87" s="494"/>
      <c r="L87" s="495"/>
      <c r="M87" s="495"/>
      <c r="N87" s="495"/>
      <c r="O87" s="495"/>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row>
    <row r="88" spans="2:40" ht="9.75" customHeight="1" x14ac:dyDescent="0.2">
      <c r="B88" s="416" t="s">
        <v>41</v>
      </c>
      <c r="C88" s="417"/>
      <c r="D88" s="417"/>
      <c r="E88" s="418"/>
      <c r="F88" s="449"/>
      <c r="G88" s="450"/>
      <c r="H88" s="450"/>
      <c r="I88" s="450"/>
      <c r="J88" s="451"/>
      <c r="K88" s="446"/>
      <c r="L88" s="447"/>
      <c r="M88" s="447"/>
      <c r="N88" s="447"/>
      <c r="O88" s="447"/>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row>
    <row r="89" spans="2:40" ht="9.75" customHeight="1" x14ac:dyDescent="0.2">
      <c r="B89" s="419"/>
      <c r="C89" s="420"/>
      <c r="D89" s="420"/>
      <c r="E89" s="421"/>
      <c r="F89" s="431"/>
      <c r="G89" s="432"/>
      <c r="H89" s="432"/>
      <c r="I89" s="432"/>
      <c r="J89" s="433"/>
      <c r="K89" s="434"/>
      <c r="L89" s="435"/>
      <c r="M89" s="435"/>
      <c r="N89" s="435"/>
      <c r="O89" s="435"/>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row>
    <row r="90" spans="2:40" ht="9.75" customHeight="1" x14ac:dyDescent="0.2">
      <c r="B90" s="419"/>
      <c r="C90" s="420"/>
      <c r="D90" s="420"/>
      <c r="E90" s="421"/>
      <c r="F90" s="431"/>
      <c r="G90" s="432"/>
      <c r="H90" s="432"/>
      <c r="I90" s="432"/>
      <c r="J90" s="433"/>
      <c r="K90" s="434"/>
      <c r="L90" s="435"/>
      <c r="M90" s="435"/>
      <c r="N90" s="435"/>
      <c r="O90" s="435"/>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row>
    <row r="91" spans="2:40" ht="9.75" customHeight="1" x14ac:dyDescent="0.2">
      <c r="B91" s="422"/>
      <c r="C91" s="423"/>
      <c r="D91" s="423"/>
      <c r="E91" s="424"/>
      <c r="F91" s="437"/>
      <c r="G91" s="438"/>
      <c r="H91" s="438"/>
      <c r="I91" s="438"/>
      <c r="J91" s="439"/>
      <c r="K91" s="440"/>
      <c r="L91" s="441"/>
      <c r="M91" s="441"/>
      <c r="N91" s="441"/>
      <c r="O91" s="441"/>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row>
    <row r="92" spans="2:40" ht="22.5" customHeight="1" x14ac:dyDescent="0.2">
      <c r="B92" s="422" t="s">
        <v>51</v>
      </c>
      <c r="C92" s="423"/>
      <c r="D92" s="423"/>
      <c r="E92" s="424"/>
      <c r="F92" s="426"/>
      <c r="G92" s="427"/>
      <c r="H92" s="427"/>
      <c r="I92" s="427"/>
      <c r="J92" s="428"/>
      <c r="K92" s="443">
        <f>SUM(K84:O91)</f>
        <v>0</v>
      </c>
      <c r="L92" s="444"/>
      <c r="M92" s="444"/>
      <c r="N92" s="444"/>
      <c r="O92" s="444"/>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row>
    <row r="93" spans="2:40" ht="10.5" customHeight="1" thickBot="1" x14ac:dyDescent="0.2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7"/>
      <c r="AM93" s="177"/>
      <c r="AN93" s="177"/>
    </row>
    <row r="94" spans="2:40" ht="6" customHeight="1" x14ac:dyDescent="0.2"/>
    <row r="95" spans="2:40" s="140" customFormat="1" ht="9.6" x14ac:dyDescent="0.2"/>
    <row r="96" spans="2:40" s="140" customFormat="1" ht="5.25" customHeight="1" x14ac:dyDescent="0.2"/>
    <row r="97" spans="2:40" s="140" customFormat="1" ht="9.6" x14ac:dyDescent="0.2"/>
    <row r="98" spans="2:40" s="140" customFormat="1" ht="9.6" x14ac:dyDescent="0.2"/>
    <row r="99" spans="2:40" s="140" customFormat="1" ht="5.25" customHeight="1" x14ac:dyDescent="0.2"/>
    <row r="100" spans="2:40" ht="12" customHeight="1" x14ac:dyDescent="0.2"/>
    <row r="101" spans="2:40" ht="12" customHeight="1" x14ac:dyDescent="0.2"/>
    <row r="102" spans="2:40" ht="12" customHeight="1" x14ac:dyDescent="0.2"/>
    <row r="103" spans="2:40" ht="12" customHeight="1" x14ac:dyDescent="0.2"/>
    <row r="104" spans="2:40" ht="12" customHeight="1" x14ac:dyDescent="0.2"/>
    <row r="105" spans="2:40" ht="12" customHeight="1" thickBot="1" x14ac:dyDescent="0.2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9"/>
      <c r="AM105" s="219"/>
      <c r="AN105" s="219"/>
    </row>
    <row r="106" spans="2:40" ht="12" customHeight="1" x14ac:dyDescent="0.2">
      <c r="B106" s="178" t="s">
        <v>23</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40"/>
      <c r="AM106" s="140"/>
      <c r="AN106" s="140"/>
    </row>
    <row r="107" spans="2:40" ht="12" customHeight="1" x14ac:dyDescent="0.2">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40"/>
      <c r="AM107" s="140"/>
      <c r="AN107" s="140"/>
    </row>
    <row r="108" spans="2:40" ht="12" customHeight="1" x14ac:dyDescent="0.2">
      <c r="B108" s="178"/>
      <c r="C108" s="140" t="s">
        <v>144</v>
      </c>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40"/>
      <c r="AM108" s="140"/>
      <c r="AN108" s="140"/>
    </row>
    <row r="109" spans="2:40" ht="12" customHeight="1" x14ac:dyDescent="0.2">
      <c r="B109" s="178"/>
      <c r="C109" s="140" t="s">
        <v>190</v>
      </c>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40"/>
      <c r="AM109" s="140"/>
      <c r="AN109" s="140"/>
    </row>
    <row r="110" spans="2:40" ht="6" customHeight="1" x14ac:dyDescent="0.2">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40"/>
      <c r="AM110" s="140"/>
      <c r="AN110" s="140"/>
    </row>
    <row r="111" spans="2:40" ht="12" customHeight="1" x14ac:dyDescent="0.2">
      <c r="B111" s="140" t="s">
        <v>206</v>
      </c>
      <c r="C111" s="179"/>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2:40" ht="12" customHeight="1" x14ac:dyDescent="0.2">
      <c r="B112" s="180" t="s">
        <v>237</v>
      </c>
      <c r="C112" s="181"/>
      <c r="D112" s="181"/>
      <c r="E112" s="181"/>
      <c r="F112" s="181"/>
      <c r="G112" s="181"/>
      <c r="H112" s="181"/>
      <c r="I112" s="181"/>
      <c r="J112" s="181"/>
      <c r="K112" s="181"/>
      <c r="L112" s="181"/>
      <c r="M112" s="181"/>
      <c r="N112" s="181"/>
      <c r="O112" s="181"/>
      <c r="P112" s="181"/>
      <c r="Q112" s="181"/>
      <c r="R112" s="181"/>
      <c r="S112" s="181"/>
      <c r="T112" s="181"/>
      <c r="U112" s="194" t="s">
        <v>26</v>
      </c>
      <c r="V112" s="194"/>
      <c r="W112" s="194"/>
      <c r="X112" s="194"/>
      <c r="Y112" s="194"/>
      <c r="Z112" s="194"/>
      <c r="AA112" s="194"/>
      <c r="AB112" s="194"/>
      <c r="AC112" s="194"/>
      <c r="AD112" s="194"/>
      <c r="AE112" s="194"/>
      <c r="AF112" s="194"/>
      <c r="AG112" s="194"/>
      <c r="AH112" s="194"/>
      <c r="AI112" s="194"/>
      <c r="AJ112" s="194"/>
      <c r="AK112" s="194"/>
      <c r="AL112" s="194"/>
      <c r="AM112" s="194"/>
      <c r="AN112" s="217"/>
    </row>
    <row r="113" spans="2:40" ht="37.5" customHeight="1" x14ac:dyDescent="0.2">
      <c r="B113" s="182"/>
      <c r="C113" s="378" t="s">
        <v>165</v>
      </c>
      <c r="D113" s="379"/>
      <c r="E113" s="379"/>
      <c r="F113" s="379"/>
      <c r="G113" s="379"/>
      <c r="H113" s="379"/>
      <c r="I113" s="379"/>
      <c r="J113" s="379"/>
      <c r="K113" s="379"/>
      <c r="L113" s="379"/>
      <c r="M113" s="379"/>
      <c r="N113" s="379"/>
      <c r="O113" s="379"/>
      <c r="P113" s="379"/>
      <c r="Q113" s="379"/>
      <c r="R113" s="379"/>
      <c r="S113" s="379"/>
      <c r="T113" s="380"/>
      <c r="U113" s="363" t="s">
        <v>173</v>
      </c>
      <c r="V113" s="364"/>
      <c r="W113" s="364"/>
      <c r="X113" s="364"/>
      <c r="Y113" s="364"/>
      <c r="Z113" s="364"/>
      <c r="AA113" s="364"/>
      <c r="AB113" s="364"/>
      <c r="AC113" s="364"/>
      <c r="AD113" s="364"/>
      <c r="AE113" s="364"/>
      <c r="AF113" s="364"/>
      <c r="AG113" s="364"/>
      <c r="AH113" s="364"/>
      <c r="AI113" s="364"/>
      <c r="AJ113" s="364"/>
      <c r="AK113" s="364"/>
      <c r="AL113" s="364"/>
      <c r="AM113" s="364"/>
      <c r="AN113" s="365"/>
    </row>
    <row r="114" spans="2:40" ht="17.25" customHeight="1" x14ac:dyDescent="0.2">
      <c r="B114" s="182"/>
      <c r="C114" s="357" t="s">
        <v>216</v>
      </c>
      <c r="D114" s="358"/>
      <c r="E114" s="358"/>
      <c r="F114" s="358"/>
      <c r="G114" s="358"/>
      <c r="H114" s="358"/>
      <c r="I114" s="358"/>
      <c r="J114" s="358"/>
      <c r="K114" s="358"/>
      <c r="L114" s="358"/>
      <c r="M114" s="358"/>
      <c r="N114" s="358"/>
      <c r="O114" s="358"/>
      <c r="P114" s="358"/>
      <c r="Q114" s="358"/>
      <c r="R114" s="358"/>
      <c r="S114" s="358"/>
      <c r="T114" s="359"/>
      <c r="U114" s="357" t="s">
        <v>166</v>
      </c>
      <c r="V114" s="358"/>
      <c r="W114" s="358"/>
      <c r="X114" s="358"/>
      <c r="Y114" s="358"/>
      <c r="Z114" s="358"/>
      <c r="AA114" s="358"/>
      <c r="AB114" s="358"/>
      <c r="AC114" s="358"/>
      <c r="AD114" s="358"/>
      <c r="AE114" s="358"/>
      <c r="AF114" s="358"/>
      <c r="AG114" s="358"/>
      <c r="AH114" s="358"/>
      <c r="AI114" s="358"/>
      <c r="AJ114" s="358"/>
      <c r="AK114" s="358"/>
      <c r="AL114" s="358"/>
      <c r="AM114" s="358"/>
      <c r="AN114" s="359"/>
    </row>
    <row r="115" spans="2:40" x14ac:dyDescent="0.2">
      <c r="B115" s="182"/>
      <c r="C115" s="183" t="s">
        <v>158</v>
      </c>
      <c r="D115" s="184"/>
      <c r="E115" s="184"/>
      <c r="F115" s="184"/>
      <c r="G115" s="184"/>
      <c r="H115" s="184"/>
      <c r="I115" s="184"/>
      <c r="J115" s="184"/>
      <c r="K115" s="184"/>
      <c r="L115" s="184"/>
      <c r="M115" s="184"/>
      <c r="N115" s="184"/>
      <c r="O115" s="184"/>
      <c r="P115" s="184"/>
      <c r="Q115" s="184"/>
      <c r="R115" s="184"/>
      <c r="S115" s="184"/>
      <c r="T115" s="185"/>
      <c r="U115" s="357" t="s">
        <v>161</v>
      </c>
      <c r="V115" s="358"/>
      <c r="W115" s="358"/>
      <c r="X115" s="358"/>
      <c r="Y115" s="358"/>
      <c r="Z115" s="358"/>
      <c r="AA115" s="358"/>
      <c r="AB115" s="358"/>
      <c r="AC115" s="358"/>
      <c r="AD115" s="358"/>
      <c r="AE115" s="358"/>
      <c r="AF115" s="358"/>
      <c r="AG115" s="358"/>
      <c r="AH115" s="358"/>
      <c r="AI115" s="358"/>
      <c r="AJ115" s="358"/>
      <c r="AK115" s="358"/>
      <c r="AL115" s="358"/>
      <c r="AM115" s="358"/>
      <c r="AN115" s="359"/>
    </row>
    <row r="116" spans="2:40" ht="12" customHeight="1" x14ac:dyDescent="0.2">
      <c r="B116" s="182"/>
      <c r="C116" s="183" t="s">
        <v>160</v>
      </c>
      <c r="D116" s="184"/>
      <c r="E116" s="184"/>
      <c r="F116" s="184"/>
      <c r="G116" s="184"/>
      <c r="H116" s="184"/>
      <c r="I116" s="184"/>
      <c r="J116" s="184"/>
      <c r="K116" s="184"/>
      <c r="L116" s="184"/>
      <c r="M116" s="184"/>
      <c r="N116" s="184"/>
      <c r="O116" s="184"/>
      <c r="P116" s="184"/>
      <c r="Q116" s="184"/>
      <c r="R116" s="184"/>
      <c r="S116" s="184"/>
      <c r="T116" s="185"/>
      <c r="U116" s="366" t="s">
        <v>163</v>
      </c>
      <c r="V116" s="367"/>
      <c r="W116" s="367"/>
      <c r="X116" s="367"/>
      <c r="Y116" s="367"/>
      <c r="Z116" s="367"/>
      <c r="AA116" s="367"/>
      <c r="AB116" s="367"/>
      <c r="AC116" s="367"/>
      <c r="AD116" s="367"/>
      <c r="AE116" s="367"/>
      <c r="AF116" s="367"/>
      <c r="AG116" s="367"/>
      <c r="AH116" s="367"/>
      <c r="AI116" s="367"/>
      <c r="AJ116" s="367"/>
      <c r="AK116" s="367"/>
      <c r="AL116" s="367"/>
      <c r="AM116" s="367"/>
      <c r="AN116" s="368"/>
    </row>
    <row r="117" spans="2:40" ht="22.8" customHeight="1" x14ac:dyDescent="0.2">
      <c r="B117" s="186"/>
      <c r="C117" s="506" t="s">
        <v>236</v>
      </c>
      <c r="D117" s="507"/>
      <c r="E117" s="507"/>
      <c r="F117" s="507"/>
      <c r="G117" s="507"/>
      <c r="H117" s="507"/>
      <c r="I117" s="507"/>
      <c r="J117" s="507"/>
      <c r="K117" s="507"/>
      <c r="L117" s="507"/>
      <c r="M117" s="507"/>
      <c r="N117" s="507"/>
      <c r="O117" s="507"/>
      <c r="P117" s="507"/>
      <c r="Q117" s="507"/>
      <c r="R117" s="507"/>
      <c r="S117" s="507"/>
      <c r="T117" s="508"/>
      <c r="U117" s="369" t="s">
        <v>164</v>
      </c>
      <c r="V117" s="370"/>
      <c r="W117" s="370"/>
      <c r="X117" s="370"/>
      <c r="Y117" s="370"/>
      <c r="Z117" s="370"/>
      <c r="AA117" s="370"/>
      <c r="AB117" s="370"/>
      <c r="AC117" s="370"/>
      <c r="AD117" s="370"/>
      <c r="AE117" s="370"/>
      <c r="AF117" s="370"/>
      <c r="AG117" s="370"/>
      <c r="AH117" s="370"/>
      <c r="AI117" s="370"/>
      <c r="AJ117" s="370"/>
      <c r="AK117" s="370"/>
      <c r="AL117" s="370"/>
      <c r="AM117" s="370"/>
      <c r="AN117" s="371"/>
    </row>
    <row r="118" spans="2:40" ht="18" customHeight="1" x14ac:dyDescent="0.2">
      <c r="B118" s="182"/>
      <c r="C118" s="360" t="s">
        <v>217</v>
      </c>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2"/>
    </row>
    <row r="119" spans="2:40" ht="37.5" customHeight="1" x14ac:dyDescent="0.2">
      <c r="B119" s="182"/>
      <c r="C119" s="378" t="s">
        <v>168</v>
      </c>
      <c r="D119" s="379"/>
      <c r="E119" s="379"/>
      <c r="F119" s="379"/>
      <c r="G119" s="379"/>
      <c r="H119" s="379"/>
      <c r="I119" s="379"/>
      <c r="J119" s="379"/>
      <c r="K119" s="379"/>
      <c r="L119" s="379"/>
      <c r="M119" s="379"/>
      <c r="N119" s="379"/>
      <c r="O119" s="379"/>
      <c r="P119" s="379"/>
      <c r="Q119" s="379"/>
      <c r="R119" s="379"/>
      <c r="S119" s="379"/>
      <c r="T119" s="380"/>
      <c r="U119" s="363" t="s">
        <v>162</v>
      </c>
      <c r="V119" s="364"/>
      <c r="W119" s="364"/>
      <c r="X119" s="364"/>
      <c r="Y119" s="364"/>
      <c r="Z119" s="364"/>
      <c r="AA119" s="364"/>
      <c r="AB119" s="364"/>
      <c r="AC119" s="364"/>
      <c r="AD119" s="364"/>
      <c r="AE119" s="364"/>
      <c r="AF119" s="364"/>
      <c r="AG119" s="364"/>
      <c r="AH119" s="364"/>
      <c r="AI119" s="364"/>
      <c r="AJ119" s="364"/>
      <c r="AK119" s="364"/>
      <c r="AL119" s="364"/>
      <c r="AM119" s="364"/>
      <c r="AN119" s="365"/>
    </row>
    <row r="120" spans="2:40" ht="12" customHeight="1" x14ac:dyDescent="0.2">
      <c r="B120" s="182"/>
      <c r="C120" s="183" t="s">
        <v>169</v>
      </c>
      <c r="D120" s="184"/>
      <c r="E120" s="184"/>
      <c r="F120" s="184"/>
      <c r="G120" s="184"/>
      <c r="H120" s="184"/>
      <c r="I120" s="184"/>
      <c r="J120" s="184"/>
      <c r="K120" s="184"/>
      <c r="L120" s="184"/>
      <c r="M120" s="184"/>
      <c r="N120" s="184"/>
      <c r="O120" s="184"/>
      <c r="P120" s="184"/>
      <c r="Q120" s="184"/>
      <c r="R120" s="184"/>
      <c r="S120" s="184"/>
      <c r="T120" s="185"/>
      <c r="U120" s="357" t="s">
        <v>39</v>
      </c>
      <c r="V120" s="358"/>
      <c r="W120" s="358"/>
      <c r="X120" s="358"/>
      <c r="Y120" s="358"/>
      <c r="Z120" s="358"/>
      <c r="AA120" s="358"/>
      <c r="AB120" s="358"/>
      <c r="AC120" s="358"/>
      <c r="AD120" s="358"/>
      <c r="AE120" s="358"/>
      <c r="AF120" s="358"/>
      <c r="AG120" s="358"/>
      <c r="AH120" s="358"/>
      <c r="AI120" s="358"/>
      <c r="AJ120" s="358"/>
      <c r="AK120" s="358"/>
      <c r="AL120" s="358"/>
      <c r="AM120" s="358"/>
      <c r="AN120" s="359"/>
    </row>
    <row r="121" spans="2:40" x14ac:dyDescent="0.2">
      <c r="B121" s="182"/>
      <c r="C121" s="183" t="s">
        <v>170</v>
      </c>
      <c r="D121" s="184"/>
      <c r="E121" s="184"/>
      <c r="F121" s="184"/>
      <c r="G121" s="184"/>
      <c r="H121" s="184"/>
      <c r="I121" s="184"/>
      <c r="J121" s="184"/>
      <c r="K121" s="184"/>
      <c r="L121" s="184"/>
      <c r="M121" s="184"/>
      <c r="N121" s="184"/>
      <c r="O121" s="184"/>
      <c r="P121" s="184"/>
      <c r="Q121" s="184"/>
      <c r="R121" s="184"/>
      <c r="S121" s="184"/>
      <c r="T121" s="185"/>
      <c r="U121" s="357" t="s">
        <v>174</v>
      </c>
      <c r="V121" s="358"/>
      <c r="W121" s="358"/>
      <c r="X121" s="358"/>
      <c r="Y121" s="358"/>
      <c r="Z121" s="358"/>
      <c r="AA121" s="358"/>
      <c r="AB121" s="358"/>
      <c r="AC121" s="358"/>
      <c r="AD121" s="358"/>
      <c r="AE121" s="358"/>
      <c r="AF121" s="358"/>
      <c r="AG121" s="358"/>
      <c r="AH121" s="358"/>
      <c r="AI121" s="358"/>
      <c r="AJ121" s="358"/>
      <c r="AK121" s="358"/>
      <c r="AL121" s="358"/>
      <c r="AM121" s="358"/>
      <c r="AN121" s="359"/>
    </row>
    <row r="122" spans="2:40" ht="12" customHeight="1" x14ac:dyDescent="0.2">
      <c r="B122" s="182"/>
      <c r="C122" s="183" t="s">
        <v>171</v>
      </c>
      <c r="D122" s="184"/>
      <c r="E122" s="184"/>
      <c r="F122" s="184"/>
      <c r="G122" s="184"/>
      <c r="H122" s="184"/>
      <c r="I122" s="184"/>
      <c r="J122" s="184"/>
      <c r="K122" s="184"/>
      <c r="L122" s="184"/>
      <c r="M122" s="184"/>
      <c r="N122" s="184"/>
      <c r="O122" s="184"/>
      <c r="P122" s="184"/>
      <c r="Q122" s="184"/>
      <c r="R122" s="184"/>
      <c r="S122" s="184"/>
      <c r="T122" s="185"/>
      <c r="U122" s="366" t="s">
        <v>175</v>
      </c>
      <c r="V122" s="367"/>
      <c r="W122" s="367"/>
      <c r="X122" s="367"/>
      <c r="Y122" s="367"/>
      <c r="Z122" s="367"/>
      <c r="AA122" s="367"/>
      <c r="AB122" s="367"/>
      <c r="AC122" s="367"/>
      <c r="AD122" s="367"/>
      <c r="AE122" s="367"/>
      <c r="AF122" s="367"/>
      <c r="AG122" s="367"/>
      <c r="AH122" s="367"/>
      <c r="AI122" s="367"/>
      <c r="AJ122" s="367"/>
      <c r="AK122" s="367"/>
      <c r="AL122" s="367"/>
      <c r="AM122" s="367"/>
      <c r="AN122" s="368"/>
    </row>
    <row r="123" spans="2:40" ht="23.25" customHeight="1" x14ac:dyDescent="0.2">
      <c r="B123" s="182"/>
      <c r="C123" s="357" t="s">
        <v>172</v>
      </c>
      <c r="D123" s="358"/>
      <c r="E123" s="358"/>
      <c r="F123" s="358"/>
      <c r="G123" s="358"/>
      <c r="H123" s="358"/>
      <c r="I123" s="358"/>
      <c r="J123" s="358"/>
      <c r="K123" s="358"/>
      <c r="L123" s="358"/>
      <c r="M123" s="358"/>
      <c r="N123" s="358"/>
      <c r="O123" s="358"/>
      <c r="P123" s="358"/>
      <c r="Q123" s="358"/>
      <c r="R123" s="358"/>
      <c r="S123" s="358"/>
      <c r="T123" s="359"/>
      <c r="U123" s="366" t="s">
        <v>177</v>
      </c>
      <c r="V123" s="367"/>
      <c r="W123" s="367"/>
      <c r="X123" s="367"/>
      <c r="Y123" s="367"/>
      <c r="Z123" s="367"/>
      <c r="AA123" s="367"/>
      <c r="AB123" s="367"/>
      <c r="AC123" s="367"/>
      <c r="AD123" s="367"/>
      <c r="AE123" s="367"/>
      <c r="AF123" s="367"/>
      <c r="AG123" s="367"/>
      <c r="AH123" s="367"/>
      <c r="AI123" s="367"/>
      <c r="AJ123" s="367"/>
      <c r="AK123" s="367"/>
      <c r="AL123" s="367"/>
      <c r="AM123" s="367"/>
      <c r="AN123" s="368"/>
    </row>
    <row r="124" spans="2:40" ht="18" customHeight="1" x14ac:dyDescent="0.2">
      <c r="B124" s="186"/>
      <c r="C124" s="506" t="s">
        <v>218</v>
      </c>
      <c r="D124" s="507"/>
      <c r="E124" s="507"/>
      <c r="F124" s="507"/>
      <c r="G124" s="507"/>
      <c r="H124" s="507"/>
      <c r="I124" s="507"/>
      <c r="J124" s="507"/>
      <c r="K124" s="507"/>
      <c r="L124" s="507"/>
      <c r="M124" s="507"/>
      <c r="N124" s="507"/>
      <c r="O124" s="507"/>
      <c r="P124" s="507"/>
      <c r="Q124" s="507"/>
      <c r="R124" s="507"/>
      <c r="S124" s="507"/>
      <c r="T124" s="508"/>
      <c r="U124" s="369" t="s">
        <v>176</v>
      </c>
      <c r="V124" s="370"/>
      <c r="W124" s="370"/>
      <c r="X124" s="370"/>
      <c r="Y124" s="370"/>
      <c r="Z124" s="370"/>
      <c r="AA124" s="370"/>
      <c r="AB124" s="370"/>
      <c r="AC124" s="370"/>
      <c r="AD124" s="370"/>
      <c r="AE124" s="370"/>
      <c r="AF124" s="370"/>
      <c r="AG124" s="370"/>
      <c r="AH124" s="370"/>
      <c r="AI124" s="370"/>
      <c r="AJ124" s="370"/>
      <c r="AK124" s="370"/>
      <c r="AL124" s="370"/>
      <c r="AM124" s="370"/>
      <c r="AN124" s="371"/>
    </row>
    <row r="125" spans="2:40" x14ac:dyDescent="0.2">
      <c r="B125" s="180" t="s">
        <v>232</v>
      </c>
      <c r="C125" s="181"/>
      <c r="D125" s="181"/>
      <c r="E125" s="181"/>
      <c r="F125" s="181"/>
      <c r="G125" s="181"/>
      <c r="H125" s="181"/>
      <c r="I125" s="181"/>
      <c r="J125" s="181"/>
      <c r="K125" s="181"/>
      <c r="L125" s="181"/>
      <c r="M125" s="181"/>
      <c r="N125" s="181"/>
      <c r="O125" s="181"/>
      <c r="P125" s="181"/>
      <c r="Q125" s="181"/>
      <c r="R125" s="181"/>
      <c r="S125" s="181"/>
      <c r="T125" s="181"/>
      <c r="U125" s="187"/>
      <c r="V125" s="187"/>
      <c r="W125" s="187"/>
      <c r="X125" s="187"/>
      <c r="Y125" s="187"/>
      <c r="Z125" s="187"/>
      <c r="AA125" s="187"/>
      <c r="AB125" s="187"/>
      <c r="AC125" s="187"/>
      <c r="AD125" s="187"/>
      <c r="AE125" s="187"/>
      <c r="AF125" s="187"/>
      <c r="AG125" s="187"/>
      <c r="AH125" s="187"/>
      <c r="AI125" s="187"/>
      <c r="AJ125" s="187"/>
      <c r="AK125" s="187"/>
      <c r="AL125" s="187"/>
      <c r="AM125" s="187"/>
      <c r="AN125" s="188"/>
    </row>
    <row r="126" spans="2:40" ht="24.75" customHeight="1" x14ac:dyDescent="0.2">
      <c r="B126" s="182"/>
      <c r="C126" s="375" t="s">
        <v>219</v>
      </c>
      <c r="D126" s="376"/>
      <c r="E126" s="376"/>
      <c r="F126" s="376"/>
      <c r="G126" s="376"/>
      <c r="H126" s="376"/>
      <c r="I126" s="376"/>
      <c r="J126" s="376"/>
      <c r="K126" s="376"/>
      <c r="L126" s="376"/>
      <c r="M126" s="376"/>
      <c r="N126" s="376"/>
      <c r="O126" s="376"/>
      <c r="P126" s="376"/>
      <c r="Q126" s="376"/>
      <c r="R126" s="376"/>
      <c r="S126" s="376"/>
      <c r="T126" s="377"/>
      <c r="U126" s="372" t="s">
        <v>167</v>
      </c>
      <c r="V126" s="373"/>
      <c r="W126" s="373"/>
      <c r="X126" s="373"/>
      <c r="Y126" s="373"/>
      <c r="Z126" s="373"/>
      <c r="AA126" s="373"/>
      <c r="AB126" s="373"/>
      <c r="AC126" s="373"/>
      <c r="AD126" s="373"/>
      <c r="AE126" s="373"/>
      <c r="AF126" s="373"/>
      <c r="AG126" s="373"/>
      <c r="AH126" s="373"/>
      <c r="AI126" s="373"/>
      <c r="AJ126" s="373"/>
      <c r="AK126" s="373"/>
      <c r="AL126" s="373"/>
      <c r="AM126" s="373"/>
      <c r="AN126" s="374"/>
    </row>
    <row r="127" spans="2:40" x14ac:dyDescent="0.2">
      <c r="B127" s="180" t="s">
        <v>233</v>
      </c>
      <c r="C127" s="181"/>
      <c r="D127" s="181"/>
      <c r="E127" s="181"/>
      <c r="F127" s="181"/>
      <c r="G127" s="181"/>
      <c r="H127" s="181"/>
      <c r="I127" s="181"/>
      <c r="J127" s="181"/>
      <c r="K127" s="181"/>
      <c r="L127" s="181"/>
      <c r="M127" s="181"/>
      <c r="N127" s="181"/>
      <c r="O127" s="181"/>
      <c r="P127" s="181"/>
      <c r="Q127" s="181"/>
      <c r="R127" s="181"/>
      <c r="S127" s="181"/>
      <c r="T127" s="181"/>
      <c r="U127" s="189"/>
      <c r="V127" s="189"/>
      <c r="W127" s="189"/>
      <c r="X127" s="189"/>
      <c r="Y127" s="189"/>
      <c r="Z127" s="189"/>
      <c r="AA127" s="189"/>
      <c r="AB127" s="189"/>
      <c r="AC127" s="189"/>
      <c r="AD127" s="189"/>
      <c r="AE127" s="189"/>
      <c r="AF127" s="189"/>
      <c r="AG127" s="189"/>
      <c r="AH127" s="189"/>
      <c r="AI127" s="189"/>
      <c r="AJ127" s="189"/>
      <c r="AK127" s="189"/>
      <c r="AL127" s="187"/>
      <c r="AM127" s="187"/>
      <c r="AN127" s="188"/>
    </row>
    <row r="128" spans="2:40" ht="16.5" customHeight="1" x14ac:dyDescent="0.2">
      <c r="B128" s="182"/>
      <c r="C128" s="360" t="s">
        <v>220</v>
      </c>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2"/>
    </row>
    <row r="129" spans="2:40" ht="35.25" customHeight="1" x14ac:dyDescent="0.2">
      <c r="B129" s="182"/>
      <c r="C129" s="378" t="s">
        <v>193</v>
      </c>
      <c r="D129" s="379"/>
      <c r="E129" s="379"/>
      <c r="F129" s="379"/>
      <c r="G129" s="379"/>
      <c r="H129" s="379"/>
      <c r="I129" s="379"/>
      <c r="J129" s="379"/>
      <c r="K129" s="379"/>
      <c r="L129" s="379"/>
      <c r="M129" s="379"/>
      <c r="N129" s="379"/>
      <c r="O129" s="379"/>
      <c r="P129" s="379"/>
      <c r="Q129" s="379"/>
      <c r="R129" s="379"/>
      <c r="S129" s="379"/>
      <c r="T129" s="380"/>
      <c r="U129" s="363" t="s">
        <v>182</v>
      </c>
      <c r="V129" s="364"/>
      <c r="W129" s="364"/>
      <c r="X129" s="364"/>
      <c r="Y129" s="364"/>
      <c r="Z129" s="364"/>
      <c r="AA129" s="364"/>
      <c r="AB129" s="364"/>
      <c r="AC129" s="364"/>
      <c r="AD129" s="364"/>
      <c r="AE129" s="364"/>
      <c r="AF129" s="364"/>
      <c r="AG129" s="364"/>
      <c r="AH129" s="364"/>
      <c r="AI129" s="364"/>
      <c r="AJ129" s="364"/>
      <c r="AK129" s="364"/>
      <c r="AL129" s="364"/>
      <c r="AM129" s="364"/>
      <c r="AN129" s="365"/>
    </row>
    <row r="130" spans="2:40" ht="13.5" customHeight="1" x14ac:dyDescent="0.2">
      <c r="B130" s="182"/>
      <c r="C130" s="183" t="s">
        <v>178</v>
      </c>
      <c r="D130" s="184"/>
      <c r="E130" s="184"/>
      <c r="F130" s="184"/>
      <c r="G130" s="184"/>
      <c r="H130" s="184"/>
      <c r="I130" s="184"/>
      <c r="J130" s="184"/>
      <c r="K130" s="184"/>
      <c r="L130" s="184"/>
      <c r="M130" s="184"/>
      <c r="N130" s="184"/>
      <c r="O130" s="184"/>
      <c r="P130" s="184"/>
      <c r="Q130" s="184"/>
      <c r="R130" s="184"/>
      <c r="S130" s="184"/>
      <c r="T130" s="185"/>
      <c r="U130" s="357" t="s">
        <v>183</v>
      </c>
      <c r="V130" s="358"/>
      <c r="W130" s="358"/>
      <c r="X130" s="358"/>
      <c r="Y130" s="358"/>
      <c r="Z130" s="358"/>
      <c r="AA130" s="358"/>
      <c r="AB130" s="358"/>
      <c r="AC130" s="358"/>
      <c r="AD130" s="358"/>
      <c r="AE130" s="358"/>
      <c r="AF130" s="358"/>
      <c r="AG130" s="358"/>
      <c r="AH130" s="358"/>
      <c r="AI130" s="358"/>
      <c r="AJ130" s="358"/>
      <c r="AK130" s="358"/>
      <c r="AL130" s="358"/>
      <c r="AM130" s="358"/>
      <c r="AN130" s="359"/>
    </row>
    <row r="131" spans="2:40" ht="13.5" customHeight="1" x14ac:dyDescent="0.2">
      <c r="B131" s="182"/>
      <c r="C131" s="183" t="s">
        <v>179</v>
      </c>
      <c r="D131" s="184"/>
      <c r="E131" s="184"/>
      <c r="F131" s="184"/>
      <c r="G131" s="184"/>
      <c r="H131" s="184"/>
      <c r="I131" s="184"/>
      <c r="J131" s="184"/>
      <c r="K131" s="184"/>
      <c r="L131" s="184"/>
      <c r="M131" s="184"/>
      <c r="N131" s="184"/>
      <c r="O131" s="184"/>
      <c r="P131" s="184"/>
      <c r="Q131" s="184"/>
      <c r="R131" s="184"/>
      <c r="S131" s="184"/>
      <c r="T131" s="185"/>
      <c r="U131" s="357" t="s">
        <v>184</v>
      </c>
      <c r="V131" s="358"/>
      <c r="W131" s="358"/>
      <c r="X131" s="358"/>
      <c r="Y131" s="358"/>
      <c r="Z131" s="358"/>
      <c r="AA131" s="358"/>
      <c r="AB131" s="358"/>
      <c r="AC131" s="358"/>
      <c r="AD131" s="358"/>
      <c r="AE131" s="358"/>
      <c r="AF131" s="358"/>
      <c r="AG131" s="358"/>
      <c r="AH131" s="358"/>
      <c r="AI131" s="358"/>
      <c r="AJ131" s="358"/>
      <c r="AK131" s="358"/>
      <c r="AL131" s="358"/>
      <c r="AM131" s="358"/>
      <c r="AN131" s="359"/>
    </row>
    <row r="132" spans="2:40" x14ac:dyDescent="0.2">
      <c r="B132" s="182"/>
      <c r="C132" s="183" t="s">
        <v>180</v>
      </c>
      <c r="D132" s="184"/>
      <c r="E132" s="184"/>
      <c r="F132" s="184"/>
      <c r="G132" s="184"/>
      <c r="H132" s="184"/>
      <c r="I132" s="184"/>
      <c r="J132" s="184"/>
      <c r="K132" s="184"/>
      <c r="L132" s="184"/>
      <c r="M132" s="184"/>
      <c r="N132" s="184"/>
      <c r="O132" s="184"/>
      <c r="P132" s="184"/>
      <c r="Q132" s="184"/>
      <c r="R132" s="184"/>
      <c r="S132" s="184"/>
      <c r="T132" s="185"/>
      <c r="U132" s="366" t="s">
        <v>185</v>
      </c>
      <c r="V132" s="367"/>
      <c r="W132" s="367"/>
      <c r="X132" s="367"/>
      <c r="Y132" s="367"/>
      <c r="Z132" s="367"/>
      <c r="AA132" s="367"/>
      <c r="AB132" s="367"/>
      <c r="AC132" s="367"/>
      <c r="AD132" s="367"/>
      <c r="AE132" s="367"/>
      <c r="AF132" s="367"/>
      <c r="AG132" s="367"/>
      <c r="AH132" s="367"/>
      <c r="AI132" s="367"/>
      <c r="AJ132" s="367"/>
      <c r="AK132" s="367"/>
      <c r="AL132" s="367"/>
      <c r="AM132" s="367"/>
      <c r="AN132" s="368"/>
    </row>
    <row r="133" spans="2:40" ht="24" customHeight="1" x14ac:dyDescent="0.2">
      <c r="B133" s="182"/>
      <c r="C133" s="357" t="s">
        <v>181</v>
      </c>
      <c r="D133" s="358"/>
      <c r="E133" s="358"/>
      <c r="F133" s="358"/>
      <c r="G133" s="358"/>
      <c r="H133" s="358"/>
      <c r="I133" s="358"/>
      <c r="J133" s="358"/>
      <c r="K133" s="358"/>
      <c r="L133" s="358"/>
      <c r="M133" s="358"/>
      <c r="N133" s="358"/>
      <c r="O133" s="358"/>
      <c r="P133" s="358"/>
      <c r="Q133" s="358"/>
      <c r="R133" s="358"/>
      <c r="S133" s="358"/>
      <c r="T133" s="359"/>
      <c r="U133" s="366" t="s">
        <v>186</v>
      </c>
      <c r="V133" s="367"/>
      <c r="W133" s="367"/>
      <c r="X133" s="367"/>
      <c r="Y133" s="367"/>
      <c r="Z133" s="367"/>
      <c r="AA133" s="367"/>
      <c r="AB133" s="367"/>
      <c r="AC133" s="367"/>
      <c r="AD133" s="367"/>
      <c r="AE133" s="367"/>
      <c r="AF133" s="367"/>
      <c r="AG133" s="367"/>
      <c r="AH133" s="367"/>
      <c r="AI133" s="367"/>
      <c r="AJ133" s="367"/>
      <c r="AK133" s="367"/>
      <c r="AL133" s="367"/>
      <c r="AM133" s="367"/>
      <c r="AN133" s="368"/>
    </row>
    <row r="134" spans="2:40" ht="21" customHeight="1" x14ac:dyDescent="0.2">
      <c r="B134" s="229"/>
      <c r="C134" s="506" t="s">
        <v>221</v>
      </c>
      <c r="D134" s="507"/>
      <c r="E134" s="507"/>
      <c r="F134" s="507"/>
      <c r="G134" s="507"/>
      <c r="H134" s="507"/>
      <c r="I134" s="507"/>
      <c r="J134" s="507"/>
      <c r="K134" s="507"/>
      <c r="L134" s="507"/>
      <c r="M134" s="507"/>
      <c r="N134" s="507"/>
      <c r="O134" s="507"/>
      <c r="P134" s="507"/>
      <c r="Q134" s="507"/>
      <c r="R134" s="507"/>
      <c r="S134" s="507"/>
      <c r="T134" s="508"/>
      <c r="U134" s="369" t="s">
        <v>187</v>
      </c>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x14ac:dyDescent="0.2">
      <c r="B135" s="190"/>
      <c r="C135" s="190"/>
      <c r="D135" s="191"/>
      <c r="E135" s="191"/>
      <c r="F135" s="191"/>
      <c r="G135" s="191"/>
      <c r="H135" s="191"/>
      <c r="I135" s="191"/>
      <c r="J135" s="191"/>
      <c r="K135" s="191"/>
      <c r="L135" s="191"/>
      <c r="M135" s="191"/>
      <c r="N135" s="191"/>
      <c r="O135" s="191"/>
      <c r="P135" s="191"/>
      <c r="Q135" s="191"/>
      <c r="R135" s="191"/>
      <c r="S135" s="191"/>
      <c r="T135" s="191"/>
      <c r="U135" s="192"/>
      <c r="V135" s="192"/>
      <c r="W135" s="192"/>
      <c r="X135" s="192"/>
      <c r="Y135" s="192"/>
      <c r="Z135" s="192"/>
      <c r="AA135" s="192"/>
      <c r="AB135" s="192"/>
      <c r="AC135" s="192"/>
      <c r="AD135" s="192"/>
      <c r="AE135" s="192"/>
      <c r="AF135" s="192"/>
      <c r="AG135" s="192"/>
      <c r="AH135" s="192"/>
      <c r="AI135" s="192"/>
      <c r="AJ135" s="192"/>
      <c r="AK135" s="192"/>
      <c r="AL135" s="192"/>
      <c r="AM135" s="192"/>
      <c r="AN135" s="192"/>
    </row>
    <row r="136" spans="2:40" x14ac:dyDescent="0.2">
      <c r="B136" s="140" t="s">
        <v>203</v>
      </c>
      <c r="C136" s="191"/>
      <c r="D136" s="191"/>
      <c r="E136" s="191"/>
      <c r="F136" s="191"/>
      <c r="G136" s="191"/>
      <c r="H136" s="191"/>
      <c r="I136" s="191"/>
      <c r="J136" s="191"/>
      <c r="K136" s="191"/>
      <c r="L136" s="191"/>
      <c r="M136" s="191"/>
      <c r="N136" s="191"/>
      <c r="O136" s="191"/>
      <c r="P136" s="191"/>
      <c r="Q136" s="191"/>
      <c r="R136" s="191"/>
      <c r="S136" s="191"/>
      <c r="T136" s="191"/>
      <c r="U136" s="425"/>
      <c r="V136" s="425"/>
      <c r="W136" s="425"/>
      <c r="X136" s="425"/>
      <c r="Y136" s="425"/>
      <c r="Z136" s="425"/>
      <c r="AA136" s="425"/>
      <c r="AB136" s="425"/>
      <c r="AC136" s="425"/>
      <c r="AD136" s="425"/>
      <c r="AE136" s="425"/>
      <c r="AF136" s="425"/>
      <c r="AG136" s="425"/>
      <c r="AH136" s="425"/>
      <c r="AI136" s="425"/>
      <c r="AJ136" s="425"/>
      <c r="AK136" s="425"/>
      <c r="AL136" s="425"/>
      <c r="AM136" s="425"/>
      <c r="AN136" s="425"/>
    </row>
    <row r="137" spans="2:40" x14ac:dyDescent="0.2">
      <c r="B137" s="180" t="s">
        <v>188</v>
      </c>
      <c r="C137" s="193"/>
      <c r="D137" s="181"/>
      <c r="E137" s="181"/>
      <c r="F137" s="181"/>
      <c r="G137" s="181"/>
      <c r="H137" s="181"/>
      <c r="I137" s="181"/>
      <c r="J137" s="181"/>
      <c r="K137" s="181"/>
      <c r="L137" s="181"/>
      <c r="M137" s="181"/>
      <c r="N137" s="181"/>
      <c r="O137" s="181"/>
      <c r="P137" s="181"/>
      <c r="Q137" s="181"/>
      <c r="R137" s="181"/>
      <c r="S137" s="181"/>
      <c r="T137" s="194"/>
      <c r="U137" s="452" t="s">
        <v>27</v>
      </c>
      <c r="V137" s="452"/>
      <c r="W137" s="452"/>
      <c r="X137" s="452"/>
      <c r="Y137" s="452"/>
      <c r="Z137" s="452"/>
      <c r="AA137" s="452"/>
      <c r="AB137" s="452"/>
      <c r="AC137" s="452"/>
      <c r="AD137" s="452"/>
      <c r="AE137" s="452"/>
      <c r="AF137" s="452"/>
      <c r="AG137" s="452"/>
      <c r="AH137" s="452"/>
      <c r="AI137" s="452"/>
      <c r="AJ137" s="452"/>
      <c r="AK137" s="452"/>
      <c r="AL137" s="452"/>
      <c r="AM137" s="452"/>
      <c r="AN137" s="453"/>
    </row>
    <row r="138" spans="2:40" ht="37.5" customHeight="1" x14ac:dyDescent="0.2">
      <c r="B138" s="229"/>
      <c r="C138" s="375" t="s">
        <v>191</v>
      </c>
      <c r="D138" s="376"/>
      <c r="E138" s="376"/>
      <c r="F138" s="376"/>
      <c r="G138" s="376"/>
      <c r="H138" s="376"/>
      <c r="I138" s="376"/>
      <c r="J138" s="376"/>
      <c r="K138" s="376"/>
      <c r="L138" s="376"/>
      <c r="M138" s="376"/>
      <c r="N138" s="376"/>
      <c r="O138" s="376"/>
      <c r="P138" s="376"/>
      <c r="Q138" s="376"/>
      <c r="R138" s="376"/>
      <c r="S138" s="376"/>
      <c r="T138" s="377"/>
      <c r="U138" s="454" t="s">
        <v>192</v>
      </c>
      <c r="V138" s="455"/>
      <c r="W138" s="455"/>
      <c r="X138" s="455"/>
      <c r="Y138" s="455"/>
      <c r="Z138" s="455"/>
      <c r="AA138" s="455"/>
      <c r="AB138" s="455"/>
      <c r="AC138" s="455"/>
      <c r="AD138" s="455"/>
      <c r="AE138" s="455"/>
      <c r="AF138" s="455"/>
      <c r="AG138" s="455"/>
      <c r="AH138" s="455"/>
      <c r="AI138" s="455"/>
      <c r="AJ138" s="455"/>
      <c r="AK138" s="455"/>
      <c r="AL138" s="455"/>
      <c r="AM138" s="455"/>
      <c r="AN138" s="456"/>
    </row>
    <row r="152" spans="2:37" x14ac:dyDescent="0.2">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row>
    <row r="153" spans="2:37" x14ac:dyDescent="0.2">
      <c r="C153" s="195"/>
    </row>
  </sheetData>
  <sheetProtection formatCells="0" formatColumns="0" formatRows="0" insertColumns="0" insertRows="0" autoFilter="0"/>
  <mergeCells count="166">
    <mergeCell ref="C138:T138"/>
    <mergeCell ref="B60:AN60"/>
    <mergeCell ref="C113:T113"/>
    <mergeCell ref="C117:T117"/>
    <mergeCell ref="C119:T119"/>
    <mergeCell ref="U119:AN119"/>
    <mergeCell ref="U120:AN120"/>
    <mergeCell ref="U122:AN122"/>
    <mergeCell ref="C124:T124"/>
    <mergeCell ref="U124:AN124"/>
    <mergeCell ref="U123:AN123"/>
    <mergeCell ref="F89:J89"/>
    <mergeCell ref="K89:O89"/>
    <mergeCell ref="P89:AN89"/>
    <mergeCell ref="P85:AN85"/>
    <mergeCell ref="F86:J86"/>
    <mergeCell ref="K86:O86"/>
    <mergeCell ref="C134:T134"/>
    <mergeCell ref="P79:AN79"/>
    <mergeCell ref="K88:O88"/>
    <mergeCell ref="P88:AN88"/>
    <mergeCell ref="P86:AN86"/>
    <mergeCell ref="F87:J87"/>
    <mergeCell ref="K87:O87"/>
    <mergeCell ref="K85:O85"/>
    <mergeCell ref="B83:E83"/>
    <mergeCell ref="F83:J83"/>
    <mergeCell ref="K83:O83"/>
    <mergeCell ref="P83:AN83"/>
    <mergeCell ref="B75:E78"/>
    <mergeCell ref="F75:J75"/>
    <mergeCell ref="K75:O75"/>
    <mergeCell ref="P75:AN75"/>
    <mergeCell ref="F76:J76"/>
    <mergeCell ref="K76:O76"/>
    <mergeCell ref="P76:AN76"/>
    <mergeCell ref="F77:J77"/>
    <mergeCell ref="K77:O77"/>
    <mergeCell ref="P77:AN77"/>
    <mergeCell ref="F78:J78"/>
    <mergeCell ref="K78:O78"/>
    <mergeCell ref="P78:AN78"/>
    <mergeCell ref="B88:E91"/>
    <mergeCell ref="F88:J88"/>
    <mergeCell ref="P90:AN90"/>
    <mergeCell ref="F91:J91"/>
    <mergeCell ref="K91:O91"/>
    <mergeCell ref="P91:AN91"/>
    <mergeCell ref="F90:J90"/>
    <mergeCell ref="K90:O90"/>
    <mergeCell ref="B71:E74"/>
    <mergeCell ref="F71:J71"/>
    <mergeCell ref="K71:O71"/>
    <mergeCell ref="P71:AN71"/>
    <mergeCell ref="F72:J72"/>
    <mergeCell ref="K72:O72"/>
    <mergeCell ref="P72:AN72"/>
    <mergeCell ref="F73:J73"/>
    <mergeCell ref="K73:O73"/>
    <mergeCell ref="P73:AN73"/>
    <mergeCell ref="F74:J74"/>
    <mergeCell ref="K74:O74"/>
    <mergeCell ref="P74:AN74"/>
    <mergeCell ref="P84:AN84"/>
    <mergeCell ref="P87:AN87"/>
    <mergeCell ref="F85:J85"/>
    <mergeCell ref="B63:E66"/>
    <mergeCell ref="F63:J63"/>
    <mergeCell ref="K63:O63"/>
    <mergeCell ref="P63:AN63"/>
    <mergeCell ref="K65:O65"/>
    <mergeCell ref="F65:J65"/>
    <mergeCell ref="F64:J64"/>
    <mergeCell ref="K64:O64"/>
    <mergeCell ref="P64:AN64"/>
    <mergeCell ref="P65:AN65"/>
    <mergeCell ref="F66:J66"/>
    <mergeCell ref="K66:O66"/>
    <mergeCell ref="P66:AN66"/>
    <mergeCell ref="U137:AN137"/>
    <mergeCell ref="U138:AN138"/>
    <mergeCell ref="B4:B10"/>
    <mergeCell ref="B11:I12"/>
    <mergeCell ref="R7:S7"/>
    <mergeCell ref="P62:AN62"/>
    <mergeCell ref="B62:E62"/>
    <mergeCell ref="F62:J62"/>
    <mergeCell ref="K62:O62"/>
    <mergeCell ref="I15:K15"/>
    <mergeCell ref="AH4:AN4"/>
    <mergeCell ref="AH5:AN5"/>
    <mergeCell ref="L49:AF49"/>
    <mergeCell ref="AM14:AN14"/>
    <mergeCell ref="AJ14:AL14"/>
    <mergeCell ref="D50:AN51"/>
    <mergeCell ref="C7:L8"/>
    <mergeCell ref="U7:W7"/>
    <mergeCell ref="U134:AN134"/>
    <mergeCell ref="U129:AN129"/>
    <mergeCell ref="U132:AN132"/>
    <mergeCell ref="U130:AN130"/>
    <mergeCell ref="I49:K49"/>
    <mergeCell ref="C56:AN56"/>
    <mergeCell ref="B67:E70"/>
    <mergeCell ref="B79:E79"/>
    <mergeCell ref="U136:AN136"/>
    <mergeCell ref="F79:J79"/>
    <mergeCell ref="K79:O79"/>
    <mergeCell ref="F68:J68"/>
    <mergeCell ref="K68:O68"/>
    <mergeCell ref="P68:AN68"/>
    <mergeCell ref="F69:J69"/>
    <mergeCell ref="K69:O69"/>
    <mergeCell ref="P69:AN69"/>
    <mergeCell ref="F70:J70"/>
    <mergeCell ref="K70:O70"/>
    <mergeCell ref="P70:AN70"/>
    <mergeCell ref="B92:E92"/>
    <mergeCell ref="F92:J92"/>
    <mergeCell ref="K92:O92"/>
    <mergeCell ref="P92:AN92"/>
    <mergeCell ref="K67:O67"/>
    <mergeCell ref="P67:AN67"/>
    <mergeCell ref="F67:J67"/>
    <mergeCell ref="B84:E87"/>
    <mergeCell ref="F84:J84"/>
    <mergeCell ref="K84:O84"/>
    <mergeCell ref="M4:AG4"/>
    <mergeCell ref="M6:AN6"/>
    <mergeCell ref="AB14:AD14"/>
    <mergeCell ref="AE14:AF14"/>
    <mergeCell ref="M10:AN10"/>
    <mergeCell ref="AM48:AN48"/>
    <mergeCell ref="X48:AA48"/>
    <mergeCell ref="X14:AA14"/>
    <mergeCell ref="AG14:AI14"/>
    <mergeCell ref="AG48:AI48"/>
    <mergeCell ref="L15:AF15"/>
    <mergeCell ref="D16:AN20"/>
    <mergeCell ref="M5:AG5"/>
    <mergeCell ref="T9:Z9"/>
    <mergeCell ref="AH9:AN9"/>
    <mergeCell ref="M8:AN8"/>
    <mergeCell ref="D23:AN23"/>
    <mergeCell ref="B37:AN37"/>
    <mergeCell ref="AJ48:AL48"/>
    <mergeCell ref="AE48:AF48"/>
    <mergeCell ref="AB48:AD48"/>
    <mergeCell ref="C46:AN46"/>
    <mergeCell ref="U28:AM28"/>
    <mergeCell ref="C133:T133"/>
    <mergeCell ref="C123:T123"/>
    <mergeCell ref="C118:AN118"/>
    <mergeCell ref="C128:AN128"/>
    <mergeCell ref="U113:AN113"/>
    <mergeCell ref="U114:AN114"/>
    <mergeCell ref="U115:AN115"/>
    <mergeCell ref="U116:AN116"/>
    <mergeCell ref="U117:AN117"/>
    <mergeCell ref="U126:AN126"/>
    <mergeCell ref="U121:AN121"/>
    <mergeCell ref="C114:T114"/>
    <mergeCell ref="C126:T126"/>
    <mergeCell ref="U133:AN133"/>
    <mergeCell ref="C129:T129"/>
    <mergeCell ref="U131:AN131"/>
  </mergeCells>
  <phoneticPr fontId="3"/>
  <dataValidations count="3">
    <dataValidation imeMode="halfAlpha" allowBlank="1" showInputMessage="1" showErrorMessage="1" sqref="T38:W38 X26:AC26 P26:S26 AH26:AK26 AN35 T47:W48 X47:Y47 X39:AC43 P39:S43 AH39:AK43 AN44:AN45 K44:O45 AE47:AI47 K47:O48 AN47 T53 AJ53 X54:AC54 P54:S54 AH54:AK54 T44:Y44 AE44:AI44 T55:X55 AH45:AI45 T45:X45 AN55 K55:O55 AH55:AI55 P24:S24 AD35:AI36 T35:Y36 X24:AC24 AH24:AJ24 K35:O36 K38:O38" xr:uid="{00000000-0002-0000-0500-000000000000}"/>
    <dataValidation type="list" allowBlank="1" showInputMessage="1" showErrorMessage="1" sqref="I15:K15" xr:uid="{00000000-0002-0000-0500-000001000000}">
      <formula1>"①,②,③,④"</formula1>
    </dataValidation>
    <dataValidation type="list" allowBlank="1" showInputMessage="1" showErrorMessage="1" sqref="I49:K49" xr:uid="{00000000-0002-0000-0500-000002000000}">
      <formula1>"①,②"</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2" manualBreakCount="2">
    <brk id="57" max="40" man="1"/>
    <brk id="10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152400</xdr:colOff>
                    <xdr:row>9</xdr:row>
                    <xdr:rowOff>259080</xdr:rowOff>
                  </from>
                  <to>
                    <xdr:col>9</xdr:col>
                    <xdr:colOff>190500</xdr:colOff>
                    <xdr:row>11</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152400</xdr:colOff>
                    <xdr:row>10</xdr:row>
                    <xdr:rowOff>220980</xdr:rowOff>
                  </from>
                  <to>
                    <xdr:col>9</xdr:col>
                    <xdr:colOff>190500</xdr:colOff>
                    <xdr:row>12</xdr:row>
                    <xdr:rowOff>22860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1</xdr:col>
                    <xdr:colOff>144780</xdr:colOff>
                    <xdr:row>21</xdr:row>
                    <xdr:rowOff>228600</xdr:rowOff>
                  </from>
                  <to>
                    <xdr:col>3</xdr:col>
                    <xdr:colOff>0</xdr:colOff>
                    <xdr:row>23</xdr:row>
                    <xdr:rowOff>7620</xdr:rowOff>
                  </to>
                </anchor>
              </controlPr>
            </control>
          </mc:Choice>
        </mc:AlternateContent>
        <mc:AlternateContent xmlns:mc="http://schemas.openxmlformats.org/markup-compatibility/2006">
          <mc:Choice Requires="x14">
            <control shapeId="24644" r:id="rId7" name="Check Box 68">
              <controlPr defaultSize="0" autoFill="0" autoLine="0" autoPict="0">
                <anchor moveWithCells="1">
                  <from>
                    <xdr:col>1</xdr:col>
                    <xdr:colOff>144780</xdr:colOff>
                    <xdr:row>24</xdr:row>
                    <xdr:rowOff>0</xdr:rowOff>
                  </from>
                  <to>
                    <xdr:col>3</xdr:col>
                    <xdr:colOff>0</xdr:colOff>
                    <xdr:row>25</xdr:row>
                    <xdr:rowOff>7620</xdr:rowOff>
                  </to>
                </anchor>
              </controlPr>
            </control>
          </mc:Choice>
        </mc:AlternateContent>
        <mc:AlternateContent xmlns:mc="http://schemas.openxmlformats.org/markup-compatibility/2006">
          <mc:Choice Requires="x14">
            <control shapeId="24645" r:id="rId8" name="Check Box 69">
              <controlPr defaultSize="0" autoFill="0" autoLine="0" autoPict="0">
                <anchor moveWithCells="1">
                  <from>
                    <xdr:col>1</xdr:col>
                    <xdr:colOff>144780</xdr:colOff>
                    <xdr:row>25</xdr:row>
                    <xdr:rowOff>0</xdr:rowOff>
                  </from>
                  <to>
                    <xdr:col>3</xdr:col>
                    <xdr:colOff>0</xdr:colOff>
                    <xdr:row>26</xdr:row>
                    <xdr:rowOff>7620</xdr:rowOff>
                  </to>
                </anchor>
              </controlPr>
            </control>
          </mc:Choice>
        </mc:AlternateContent>
        <mc:AlternateContent xmlns:mc="http://schemas.openxmlformats.org/markup-compatibility/2006">
          <mc:Choice Requires="x14">
            <control shapeId="24651" r:id="rId9" name="Check Box 75">
              <controlPr defaultSize="0" autoFill="0" autoLine="0" autoPict="0">
                <anchor moveWithCells="1">
                  <from>
                    <xdr:col>1</xdr:col>
                    <xdr:colOff>144780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24653" r:id="rId10" name="Check Box 77">
              <controlPr defaultSize="0" autoFill="0" autoLine="0" autoPict="0">
                <anchor moveWithCells="1">
                  <from>
                    <xdr:col>1</xdr:col>
                    <xdr:colOff>152400</xdr:colOff>
                    <xdr:row>35</xdr:row>
                    <xdr:rowOff>0</xdr:rowOff>
                  </from>
                  <to>
                    <xdr:col>3</xdr:col>
                    <xdr:colOff>7620</xdr:colOff>
                    <xdr:row>36</xdr:row>
                    <xdr:rowOff>7620</xdr:rowOff>
                  </to>
                </anchor>
              </controlPr>
            </control>
          </mc:Choice>
        </mc:AlternateContent>
        <mc:AlternateContent xmlns:mc="http://schemas.openxmlformats.org/markup-compatibility/2006">
          <mc:Choice Requires="x14">
            <control shapeId="24672" r:id="rId11" name="Check Box 96">
              <controlPr defaultSize="0" autoFill="0" autoLine="0" autoPict="0">
                <anchor moveWithCells="1">
                  <from>
                    <xdr:col>1</xdr:col>
                    <xdr:colOff>152400</xdr:colOff>
                    <xdr:row>53</xdr:row>
                    <xdr:rowOff>0</xdr:rowOff>
                  </from>
                  <to>
                    <xdr:col>3</xdr:col>
                    <xdr:colOff>7620</xdr:colOff>
                    <xdr:row>54</xdr:row>
                    <xdr:rowOff>7620</xdr:rowOff>
                  </to>
                </anchor>
              </controlPr>
            </control>
          </mc:Choice>
        </mc:AlternateContent>
        <mc:AlternateContent xmlns:mc="http://schemas.openxmlformats.org/markup-compatibility/2006">
          <mc:Choice Requires="x14">
            <control shapeId="24687" r:id="rId12" name="Check Box 111">
              <controlPr defaultSize="0" autoFill="0" autoLine="0" autoPict="0">
                <anchor moveWithCells="1">
                  <from>
                    <xdr:col>1</xdr:col>
                    <xdr:colOff>152400</xdr:colOff>
                    <xdr:row>38</xdr:row>
                    <xdr:rowOff>7620</xdr:rowOff>
                  </from>
                  <to>
                    <xdr:col>2</xdr:col>
                    <xdr:colOff>190500</xdr:colOff>
                    <xdr:row>39</xdr:row>
                    <xdr:rowOff>7620</xdr:rowOff>
                  </to>
                </anchor>
              </controlPr>
            </control>
          </mc:Choice>
        </mc:AlternateContent>
        <mc:AlternateContent xmlns:mc="http://schemas.openxmlformats.org/markup-compatibility/2006">
          <mc:Choice Requires="x14">
            <control shapeId="24688" r:id="rId13" name="Check Box 112">
              <controlPr defaultSize="0" autoFill="0" autoLine="0" autoPict="0">
                <anchor moveWithCells="1">
                  <from>
                    <xdr:col>1</xdr:col>
                    <xdr:colOff>152400</xdr:colOff>
                    <xdr:row>38</xdr:row>
                    <xdr:rowOff>220980</xdr:rowOff>
                  </from>
                  <to>
                    <xdr:col>2</xdr:col>
                    <xdr:colOff>190500</xdr:colOff>
                    <xdr:row>39</xdr:row>
                    <xdr:rowOff>228600</xdr:rowOff>
                  </to>
                </anchor>
              </controlPr>
            </control>
          </mc:Choice>
        </mc:AlternateContent>
        <mc:AlternateContent xmlns:mc="http://schemas.openxmlformats.org/markup-compatibility/2006">
          <mc:Choice Requires="x14">
            <control shapeId="24691" r:id="rId14" name="Check Box 115">
              <controlPr defaultSize="0" autoFill="0" autoLine="0" autoPict="0">
                <anchor moveWithCells="1">
                  <from>
                    <xdr:col>1</xdr:col>
                    <xdr:colOff>152400</xdr:colOff>
                    <xdr:row>23</xdr:row>
                    <xdr:rowOff>0</xdr:rowOff>
                  </from>
                  <to>
                    <xdr:col>3</xdr:col>
                    <xdr:colOff>7620</xdr:colOff>
                    <xdr:row>24</xdr:row>
                    <xdr:rowOff>22860</xdr:rowOff>
                  </to>
                </anchor>
              </controlPr>
            </control>
          </mc:Choice>
        </mc:AlternateContent>
        <mc:AlternateContent xmlns:mc="http://schemas.openxmlformats.org/markup-compatibility/2006">
          <mc:Choice Requires="x14">
            <control shapeId="24692" r:id="rId15" name="Check Box 116">
              <controlPr defaultSize="0" autoFill="0" autoLine="0" autoPict="0">
                <anchor moveWithCells="1">
                  <from>
                    <xdr:col>1</xdr:col>
                    <xdr:colOff>160020</xdr:colOff>
                    <xdr:row>28</xdr:row>
                    <xdr:rowOff>0</xdr:rowOff>
                  </from>
                  <to>
                    <xdr:col>3</xdr:col>
                    <xdr:colOff>22860</xdr:colOff>
                    <xdr:row>29</xdr:row>
                    <xdr:rowOff>7620</xdr:rowOff>
                  </to>
                </anchor>
              </controlPr>
            </control>
          </mc:Choice>
        </mc:AlternateContent>
        <mc:AlternateContent xmlns:mc="http://schemas.openxmlformats.org/markup-compatibility/2006">
          <mc:Choice Requires="x14">
            <control shapeId="24693" r:id="rId16" name="Check Box 117">
              <controlPr defaultSize="0" autoFill="0" autoLine="0" autoPict="0">
                <anchor moveWithCells="1">
                  <from>
                    <xdr:col>1</xdr:col>
                    <xdr:colOff>160020</xdr:colOff>
                    <xdr:row>29</xdr:row>
                    <xdr:rowOff>0</xdr:rowOff>
                  </from>
                  <to>
                    <xdr:col>3</xdr:col>
                    <xdr:colOff>22860</xdr:colOff>
                    <xdr:row>30</xdr:row>
                    <xdr:rowOff>7620</xdr:rowOff>
                  </to>
                </anchor>
              </controlPr>
            </control>
          </mc:Choice>
        </mc:AlternateContent>
        <mc:AlternateContent xmlns:mc="http://schemas.openxmlformats.org/markup-compatibility/2006">
          <mc:Choice Requires="x14">
            <control shapeId="24694" r:id="rId17" name="Check Box 118">
              <controlPr defaultSize="0" autoFill="0" autoLine="0" autoPict="0">
                <anchor moveWithCells="1">
                  <from>
                    <xdr:col>1</xdr:col>
                    <xdr:colOff>160020</xdr:colOff>
                    <xdr:row>30</xdr:row>
                    <xdr:rowOff>0</xdr:rowOff>
                  </from>
                  <to>
                    <xdr:col>3</xdr:col>
                    <xdr:colOff>22860</xdr:colOff>
                    <xdr:row>31</xdr:row>
                    <xdr:rowOff>7620</xdr:rowOff>
                  </to>
                </anchor>
              </controlPr>
            </control>
          </mc:Choice>
        </mc:AlternateContent>
        <mc:AlternateContent xmlns:mc="http://schemas.openxmlformats.org/markup-compatibility/2006">
          <mc:Choice Requires="x14">
            <control shapeId="24695" r:id="rId18" name="Check Box 119">
              <controlPr defaultSize="0" autoFill="0" autoLine="0" autoPict="0">
                <anchor moveWithCells="1">
                  <from>
                    <xdr:col>1</xdr:col>
                    <xdr:colOff>160020</xdr:colOff>
                    <xdr:row>31</xdr:row>
                    <xdr:rowOff>0</xdr:rowOff>
                  </from>
                  <to>
                    <xdr:col>3</xdr:col>
                    <xdr:colOff>22860</xdr:colOff>
                    <xdr:row>32</xdr:row>
                    <xdr:rowOff>7620</xdr:rowOff>
                  </to>
                </anchor>
              </controlPr>
            </control>
          </mc:Choice>
        </mc:AlternateContent>
        <mc:AlternateContent xmlns:mc="http://schemas.openxmlformats.org/markup-compatibility/2006">
          <mc:Choice Requires="x14">
            <control shapeId="24697" r:id="rId19" name="Check Box 121">
              <controlPr defaultSize="0" autoFill="0" autoLine="0" autoPict="0">
                <anchor moveWithCells="1">
                  <from>
                    <xdr:col>1</xdr:col>
                    <xdr:colOff>160020</xdr:colOff>
                    <xdr:row>32</xdr:row>
                    <xdr:rowOff>0</xdr:rowOff>
                  </from>
                  <to>
                    <xdr:col>3</xdr:col>
                    <xdr:colOff>22860</xdr:colOff>
                    <xdr:row>33</xdr:row>
                    <xdr:rowOff>7620</xdr:rowOff>
                  </to>
                </anchor>
              </controlPr>
            </control>
          </mc:Choice>
        </mc:AlternateContent>
        <mc:AlternateContent xmlns:mc="http://schemas.openxmlformats.org/markup-compatibility/2006">
          <mc:Choice Requires="x14">
            <control shapeId="24698" r:id="rId20" name="Check Box 122">
              <controlPr defaultSize="0" autoFill="0" autoLine="0" autoPict="0">
                <anchor moveWithCells="1">
                  <from>
                    <xdr:col>1</xdr:col>
                    <xdr:colOff>160020</xdr:colOff>
                    <xdr:row>33</xdr:row>
                    <xdr:rowOff>0</xdr:rowOff>
                  </from>
                  <to>
                    <xdr:col>3</xdr:col>
                    <xdr:colOff>22860</xdr:colOff>
                    <xdr:row>34</xdr:row>
                    <xdr:rowOff>7620</xdr:rowOff>
                  </to>
                </anchor>
              </controlPr>
            </control>
          </mc:Choice>
        </mc:AlternateContent>
        <mc:AlternateContent xmlns:mc="http://schemas.openxmlformats.org/markup-compatibility/2006">
          <mc:Choice Requires="x14">
            <control shapeId="24699" r:id="rId21" name="Check Box 123">
              <controlPr defaultSize="0" autoFill="0" autoLine="0" autoPict="0">
                <anchor moveWithCells="1">
                  <from>
                    <xdr:col>1</xdr:col>
                    <xdr:colOff>160020</xdr:colOff>
                    <xdr:row>40</xdr:row>
                    <xdr:rowOff>236220</xdr:rowOff>
                  </from>
                  <to>
                    <xdr:col>3</xdr:col>
                    <xdr:colOff>0</xdr:colOff>
                    <xdr:row>42</xdr:row>
                    <xdr:rowOff>0</xdr:rowOff>
                  </to>
                </anchor>
              </controlPr>
            </control>
          </mc:Choice>
        </mc:AlternateContent>
        <mc:AlternateContent xmlns:mc="http://schemas.openxmlformats.org/markup-compatibility/2006">
          <mc:Choice Requires="x14">
            <control shapeId="24701" r:id="rId22" name="Check Box 125">
              <controlPr defaultSize="0" autoFill="0" autoLine="0" autoPict="0">
                <anchor moveWithCells="1">
                  <from>
                    <xdr:col>1</xdr:col>
                    <xdr:colOff>152400</xdr:colOff>
                    <xdr:row>40</xdr:row>
                    <xdr:rowOff>0</xdr:rowOff>
                  </from>
                  <to>
                    <xdr:col>2</xdr:col>
                    <xdr:colOff>190500</xdr:colOff>
                    <xdr:row>41</xdr:row>
                    <xdr:rowOff>7620</xdr:rowOff>
                  </to>
                </anchor>
              </controlPr>
            </control>
          </mc:Choice>
        </mc:AlternateContent>
        <mc:AlternateContent xmlns:mc="http://schemas.openxmlformats.org/markup-compatibility/2006">
          <mc:Choice Requires="x14">
            <control shapeId="24703" r:id="rId23" name="Check Box 127">
              <controlPr defaultSize="0" autoFill="0" autoLine="0" autoPict="0">
                <anchor moveWithCells="1">
                  <from>
                    <xdr:col>1</xdr:col>
                    <xdr:colOff>152400</xdr:colOff>
                    <xdr:row>42</xdr:row>
                    <xdr:rowOff>0</xdr:rowOff>
                  </from>
                  <to>
                    <xdr:col>2</xdr:col>
                    <xdr:colOff>190500</xdr:colOff>
                    <xdr:row>43</xdr:row>
                    <xdr:rowOff>7620</xdr:rowOff>
                  </to>
                </anchor>
              </controlPr>
            </control>
          </mc:Choice>
        </mc:AlternateContent>
        <mc:AlternateContent xmlns:mc="http://schemas.openxmlformats.org/markup-compatibility/2006">
          <mc:Choice Requires="x14">
            <control shapeId="24704" r:id="rId24" name="Check Box 128">
              <controlPr defaultSize="0" autoFill="0" autoLine="0" autoPict="0">
                <anchor moveWithCells="1">
                  <from>
                    <xdr:col>1</xdr:col>
                    <xdr:colOff>160020</xdr:colOff>
                    <xdr:row>42</xdr:row>
                    <xdr:rowOff>228600</xdr:rowOff>
                  </from>
                  <to>
                    <xdr:col>3</xdr:col>
                    <xdr:colOff>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基準単価!$D$7:$D$35</xm:f>
          </x14:formula1>
          <xm:sqref>M6:AN6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N153"/>
  <sheetViews>
    <sheetView showGridLines="0" view="pageBreakPreview" topLeftCell="A107" zoomScale="110" zoomScaleNormal="100" zoomScaleSheetLayoutView="110" workbookViewId="0">
      <selection activeCell="B2" sqref="B2"/>
    </sheetView>
  </sheetViews>
  <sheetFormatPr defaultColWidth="2.21875" defaultRowHeight="13.2" x14ac:dyDescent="0.2"/>
  <cols>
    <col min="1" max="1" width="2.21875" style="76"/>
    <col min="2" max="2" width="2.33203125" style="76" customWidth="1"/>
    <col min="3" max="20" width="2.6640625" style="76" customWidth="1"/>
    <col min="21" max="40" width="2.33203125" style="76" customWidth="1"/>
    <col min="41" max="41" width="2.21875" style="76"/>
    <col min="42" max="42" width="2.21875" style="76" customWidth="1"/>
    <col min="43" max="16384" width="2.21875" style="76"/>
  </cols>
  <sheetData>
    <row r="2" spans="2:40" x14ac:dyDescent="0.2">
      <c r="B2" s="75" t="s">
        <v>228</v>
      </c>
    </row>
    <row r="4" spans="2:40" s="81" customFormat="1" ht="12" customHeight="1" x14ac:dyDescent="0.2">
      <c r="B4" s="457" t="s">
        <v>13</v>
      </c>
      <c r="C4" s="77" t="s">
        <v>0</v>
      </c>
      <c r="D4" s="78"/>
      <c r="E4" s="78"/>
      <c r="F4" s="79"/>
      <c r="G4" s="79"/>
      <c r="H4" s="79"/>
      <c r="I4" s="79"/>
      <c r="J4" s="79"/>
      <c r="K4" s="79"/>
      <c r="L4" s="80"/>
      <c r="M4" s="381" t="s">
        <v>262</v>
      </c>
      <c r="N4" s="382"/>
      <c r="O4" s="382"/>
      <c r="P4" s="382"/>
      <c r="Q4" s="382"/>
      <c r="R4" s="382"/>
      <c r="S4" s="382"/>
      <c r="T4" s="382"/>
      <c r="U4" s="382"/>
      <c r="V4" s="382"/>
      <c r="W4" s="382"/>
      <c r="X4" s="382"/>
      <c r="Y4" s="382"/>
      <c r="Z4" s="382"/>
      <c r="AA4" s="382"/>
      <c r="AB4" s="382"/>
      <c r="AC4" s="382"/>
      <c r="AD4" s="382"/>
      <c r="AE4" s="382"/>
      <c r="AF4" s="382"/>
      <c r="AG4" s="383"/>
      <c r="AH4" s="477" t="s">
        <v>93</v>
      </c>
      <c r="AI4" s="478"/>
      <c r="AJ4" s="478"/>
      <c r="AK4" s="478"/>
      <c r="AL4" s="478"/>
      <c r="AM4" s="478"/>
      <c r="AN4" s="479"/>
    </row>
    <row r="5" spans="2:40" s="81" customFormat="1" ht="20.25" customHeight="1" x14ac:dyDescent="0.2">
      <c r="B5" s="458"/>
      <c r="C5" s="266" t="s">
        <v>11</v>
      </c>
      <c r="D5" s="83"/>
      <c r="E5" s="83"/>
      <c r="F5" s="267"/>
      <c r="G5" s="267"/>
      <c r="H5" s="267"/>
      <c r="I5" s="267"/>
      <c r="J5" s="267"/>
      <c r="K5" s="267"/>
      <c r="L5" s="268"/>
      <c r="M5" s="401" t="s">
        <v>254</v>
      </c>
      <c r="N5" s="402"/>
      <c r="O5" s="402"/>
      <c r="P5" s="402"/>
      <c r="Q5" s="402"/>
      <c r="R5" s="402"/>
      <c r="S5" s="402"/>
      <c r="T5" s="402"/>
      <c r="U5" s="402"/>
      <c r="V5" s="402"/>
      <c r="W5" s="402"/>
      <c r="X5" s="402"/>
      <c r="Y5" s="402"/>
      <c r="Z5" s="402"/>
      <c r="AA5" s="402"/>
      <c r="AB5" s="402"/>
      <c r="AC5" s="402"/>
      <c r="AD5" s="402"/>
      <c r="AE5" s="402"/>
      <c r="AF5" s="402"/>
      <c r="AG5" s="403"/>
      <c r="AH5" s="480" t="s">
        <v>258</v>
      </c>
      <c r="AI5" s="481"/>
      <c r="AJ5" s="481"/>
      <c r="AK5" s="481"/>
      <c r="AL5" s="481"/>
      <c r="AM5" s="481"/>
      <c r="AN5" s="482"/>
    </row>
    <row r="6" spans="2:40" s="81" customFormat="1" ht="20.25" customHeight="1" x14ac:dyDescent="0.2">
      <c r="B6" s="458"/>
      <c r="C6" s="86" t="s">
        <v>30</v>
      </c>
      <c r="D6" s="87"/>
      <c r="E6" s="87"/>
      <c r="F6" s="88"/>
      <c r="G6" s="88"/>
      <c r="H6" s="88"/>
      <c r="I6" s="88"/>
      <c r="J6" s="88"/>
      <c r="K6" s="88"/>
      <c r="L6" s="89"/>
      <c r="M6" s="384" t="s">
        <v>107</v>
      </c>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2:40" s="81" customFormat="1" ht="13.5" customHeight="1" x14ac:dyDescent="0.2">
      <c r="B7" s="458"/>
      <c r="C7" s="485" t="s">
        <v>31</v>
      </c>
      <c r="D7" s="486"/>
      <c r="E7" s="486"/>
      <c r="F7" s="486"/>
      <c r="G7" s="486"/>
      <c r="H7" s="486"/>
      <c r="I7" s="486"/>
      <c r="J7" s="486"/>
      <c r="K7" s="486"/>
      <c r="L7" s="487"/>
      <c r="M7" s="264" t="s">
        <v>1</v>
      </c>
      <c r="N7" s="264"/>
      <c r="O7" s="264"/>
      <c r="P7" s="264"/>
      <c r="Q7" s="264"/>
      <c r="R7" s="466" t="s">
        <v>287</v>
      </c>
      <c r="S7" s="466"/>
      <c r="T7" s="264" t="s">
        <v>2</v>
      </c>
      <c r="U7" s="466" t="s">
        <v>288</v>
      </c>
      <c r="V7" s="466"/>
      <c r="W7" s="466"/>
      <c r="X7" s="264" t="s">
        <v>3</v>
      </c>
      <c r="Y7" s="264"/>
      <c r="Z7" s="264"/>
      <c r="AA7" s="264"/>
      <c r="AB7" s="264"/>
      <c r="AC7" s="264"/>
      <c r="AD7" s="91"/>
      <c r="AE7" s="264"/>
      <c r="AF7" s="264"/>
      <c r="AG7" s="264"/>
      <c r="AH7" s="264"/>
      <c r="AI7" s="264"/>
      <c r="AJ7" s="264"/>
      <c r="AK7" s="264"/>
      <c r="AL7" s="264"/>
      <c r="AM7" s="264"/>
      <c r="AN7" s="265"/>
    </row>
    <row r="8" spans="2:40" s="81" customFormat="1" ht="20.25" customHeight="1" x14ac:dyDescent="0.2">
      <c r="B8" s="458"/>
      <c r="C8" s="488"/>
      <c r="D8" s="489"/>
      <c r="E8" s="489"/>
      <c r="F8" s="489"/>
      <c r="G8" s="489"/>
      <c r="H8" s="489"/>
      <c r="I8" s="489"/>
      <c r="J8" s="489"/>
      <c r="K8" s="489"/>
      <c r="L8" s="490"/>
      <c r="M8" s="401" t="s">
        <v>286</v>
      </c>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2:40" s="81" customFormat="1" ht="20.25" customHeight="1" x14ac:dyDescent="0.2">
      <c r="B9" s="458"/>
      <c r="C9" s="93" t="s">
        <v>4</v>
      </c>
      <c r="D9" s="94"/>
      <c r="E9" s="94"/>
      <c r="F9" s="95"/>
      <c r="G9" s="95"/>
      <c r="H9" s="95"/>
      <c r="I9" s="95"/>
      <c r="J9" s="95"/>
      <c r="K9" s="95"/>
      <c r="L9" s="95"/>
      <c r="M9" s="93" t="s">
        <v>5</v>
      </c>
      <c r="N9" s="95"/>
      <c r="O9" s="95"/>
      <c r="P9" s="95"/>
      <c r="Q9" s="95"/>
      <c r="R9" s="95"/>
      <c r="S9" s="96"/>
      <c r="T9" s="391" t="s">
        <v>289</v>
      </c>
      <c r="U9" s="392"/>
      <c r="V9" s="392"/>
      <c r="W9" s="392"/>
      <c r="X9" s="392"/>
      <c r="Y9" s="392"/>
      <c r="Z9" s="393"/>
      <c r="AA9" s="93" t="s">
        <v>28</v>
      </c>
      <c r="AB9" s="95"/>
      <c r="AC9" s="95"/>
      <c r="AD9" s="95"/>
      <c r="AE9" s="95"/>
      <c r="AF9" s="95"/>
      <c r="AG9" s="96"/>
      <c r="AH9" s="404" t="s">
        <v>290</v>
      </c>
      <c r="AI9" s="392"/>
      <c r="AJ9" s="392"/>
      <c r="AK9" s="392"/>
      <c r="AL9" s="392"/>
      <c r="AM9" s="392"/>
      <c r="AN9" s="393"/>
    </row>
    <row r="10" spans="2:40" s="81" customFormat="1" ht="20.25" customHeight="1" x14ac:dyDescent="0.2">
      <c r="B10" s="459"/>
      <c r="C10" s="93" t="s">
        <v>12</v>
      </c>
      <c r="D10" s="94"/>
      <c r="E10" s="94"/>
      <c r="F10" s="95"/>
      <c r="G10" s="95"/>
      <c r="H10" s="95"/>
      <c r="I10" s="95"/>
      <c r="J10" s="95"/>
      <c r="K10" s="95"/>
      <c r="L10" s="95"/>
      <c r="M10" s="391" t="s">
        <v>291</v>
      </c>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3"/>
    </row>
    <row r="11" spans="2:40" s="81" customFormat="1" ht="18" customHeight="1" x14ac:dyDescent="0.2">
      <c r="B11" s="460" t="s">
        <v>14</v>
      </c>
      <c r="C11" s="461"/>
      <c r="D11" s="461"/>
      <c r="E11" s="461"/>
      <c r="F11" s="461"/>
      <c r="G11" s="461"/>
      <c r="H11" s="461"/>
      <c r="I11" s="462"/>
      <c r="J11" s="97"/>
      <c r="K11" s="257" t="s">
        <v>200</v>
      </c>
      <c r="L11" s="264"/>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row>
    <row r="12" spans="2:40" s="81" customFormat="1" ht="18" customHeight="1" x14ac:dyDescent="0.2">
      <c r="B12" s="463"/>
      <c r="C12" s="464"/>
      <c r="D12" s="464"/>
      <c r="E12" s="464"/>
      <c r="F12" s="464"/>
      <c r="G12" s="464"/>
      <c r="H12" s="464"/>
      <c r="I12" s="465"/>
      <c r="J12" s="101"/>
      <c r="K12" s="102" t="s">
        <v>201</v>
      </c>
      <c r="L12" s="267"/>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103"/>
    </row>
    <row r="13" spans="2:40" s="81" customFormat="1" ht="5.25" customHeight="1" x14ac:dyDescent="0.2">
      <c r="B13" s="260"/>
      <c r="C13" s="260"/>
      <c r="D13" s="260"/>
      <c r="E13" s="260"/>
      <c r="F13" s="260"/>
      <c r="G13" s="260"/>
      <c r="H13" s="260"/>
      <c r="I13" s="260"/>
      <c r="J13" s="257"/>
      <c r="K13" s="105"/>
      <c r="L13" s="264"/>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2:40" s="81" customFormat="1" ht="20.25" customHeight="1" x14ac:dyDescent="0.2">
      <c r="B14" s="106" t="s">
        <v>202</v>
      </c>
      <c r="C14" s="261"/>
      <c r="D14" s="261"/>
      <c r="E14" s="261"/>
      <c r="F14" s="261"/>
      <c r="G14" s="261"/>
      <c r="H14" s="261"/>
      <c r="I14" s="261"/>
      <c r="J14" s="108"/>
      <c r="K14" s="102"/>
      <c r="L14" s="267"/>
      <c r="M14" s="83"/>
      <c r="N14" s="83"/>
      <c r="O14" s="83"/>
      <c r="P14" s="83"/>
      <c r="Q14" s="83"/>
      <c r="R14" s="83"/>
      <c r="S14" s="83"/>
      <c r="T14" s="83"/>
      <c r="U14" s="83"/>
      <c r="V14" s="83"/>
      <c r="W14" s="83"/>
      <c r="X14" s="394" t="s">
        <v>33</v>
      </c>
      <c r="Y14" s="389"/>
      <c r="Z14" s="389"/>
      <c r="AA14" s="390"/>
      <c r="AB14" s="387">
        <f>IF($M$6="","",VLOOKUP($M$6,基準単価!$D$7:$G$35,2,0))</f>
        <v>271</v>
      </c>
      <c r="AC14" s="388"/>
      <c r="AD14" s="388"/>
      <c r="AE14" s="389" t="s">
        <v>25</v>
      </c>
      <c r="AF14" s="390"/>
      <c r="AG14" s="394" t="s">
        <v>20</v>
      </c>
      <c r="AH14" s="389"/>
      <c r="AI14" s="390"/>
      <c r="AJ14" s="410">
        <f>ROUNDDOWN($K$79/1000,0)</f>
        <v>57</v>
      </c>
      <c r="AK14" s="411"/>
      <c r="AL14" s="411"/>
      <c r="AM14" s="389" t="s">
        <v>25</v>
      </c>
      <c r="AN14" s="390"/>
    </row>
    <row r="15" spans="2:40" s="81" customFormat="1" ht="20.25" customHeight="1" x14ac:dyDescent="0.2">
      <c r="B15" s="256" t="s">
        <v>15</v>
      </c>
      <c r="C15" s="263"/>
      <c r="D15" s="111"/>
      <c r="E15" s="111"/>
      <c r="F15" s="111"/>
      <c r="G15" s="111"/>
      <c r="H15" s="111"/>
      <c r="I15" s="474" t="s">
        <v>251</v>
      </c>
      <c r="J15" s="475"/>
      <c r="K15" s="476"/>
      <c r="L15" s="395" t="s">
        <v>40</v>
      </c>
      <c r="M15" s="396"/>
      <c r="N15" s="396"/>
      <c r="O15" s="396"/>
      <c r="P15" s="396"/>
      <c r="Q15" s="396"/>
      <c r="R15" s="396"/>
      <c r="S15" s="396"/>
      <c r="T15" s="396"/>
      <c r="U15" s="396"/>
      <c r="V15" s="396"/>
      <c r="W15" s="396"/>
      <c r="X15" s="396"/>
      <c r="Y15" s="396"/>
      <c r="Z15" s="396"/>
      <c r="AA15" s="396"/>
      <c r="AB15" s="396"/>
      <c r="AC15" s="396"/>
      <c r="AD15" s="396"/>
      <c r="AE15" s="396"/>
      <c r="AF15" s="396"/>
      <c r="AG15" s="112" t="s">
        <v>141</v>
      </c>
      <c r="AH15" s="113"/>
      <c r="AI15" s="113"/>
      <c r="AJ15" s="111"/>
      <c r="AK15" s="111"/>
      <c r="AL15" s="94"/>
      <c r="AM15" s="111"/>
      <c r="AN15" s="114"/>
    </row>
    <row r="16" spans="2:40" s="81" customFormat="1" ht="14.25" customHeight="1" x14ac:dyDescent="0.2">
      <c r="B16" s="115"/>
      <c r="D16" s="397" t="s">
        <v>229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0" s="81" customFormat="1" ht="14.25" customHeight="1" x14ac:dyDescent="0.2">
      <c r="B17" s="116"/>
      <c r="C17" s="11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2:40" s="81" customFormat="1" ht="14.25" customHeight="1" x14ac:dyDescent="0.2">
      <c r="B18" s="116"/>
      <c r="C18" s="11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row>
    <row r="19" spans="2:40" s="81" customFormat="1" ht="14.25" customHeight="1" x14ac:dyDescent="0.2">
      <c r="B19" s="116"/>
      <c r="C19" s="11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row>
    <row r="20" spans="2:40" s="81" customFormat="1" ht="36.75" customHeight="1" x14ac:dyDescent="0.2">
      <c r="B20" s="118"/>
      <c r="C20" s="11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400"/>
    </row>
    <row r="21" spans="2:40" s="81" customFormat="1" ht="19.5" customHeight="1" x14ac:dyDescent="0.2">
      <c r="B21" s="120" t="s">
        <v>143</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2"/>
    </row>
    <row r="22" spans="2:40" s="81" customFormat="1" ht="18.75" customHeight="1" x14ac:dyDescent="0.2">
      <c r="B22" s="259" t="s">
        <v>230</v>
      </c>
      <c r="C22" s="260"/>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row>
    <row r="23" spans="2:40" s="81" customFormat="1" ht="18.75" customHeight="1" x14ac:dyDescent="0.2">
      <c r="B23" s="126"/>
      <c r="C23" s="127"/>
      <c r="D23" s="405" t="s">
        <v>148</v>
      </c>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6"/>
    </row>
    <row r="24" spans="2:40" s="81" customFormat="1" ht="18.75" customHeight="1" x14ac:dyDescent="0.2">
      <c r="B24" s="126"/>
      <c r="C24" s="133"/>
      <c r="D24" s="75" t="s">
        <v>210</v>
      </c>
      <c r="E24" s="117"/>
      <c r="F24" s="117"/>
      <c r="G24" s="117"/>
      <c r="H24" s="117"/>
      <c r="I24" s="117"/>
      <c r="J24" s="117"/>
      <c r="K24" s="117"/>
      <c r="L24" s="117"/>
      <c r="O24" s="117"/>
      <c r="P24" s="221"/>
      <c r="Q24" s="220"/>
      <c r="R24" s="221"/>
      <c r="S24" s="221"/>
      <c r="T24" s="222"/>
      <c r="U24" s="223"/>
      <c r="V24" s="223"/>
      <c r="W24" s="223"/>
      <c r="X24" s="221"/>
      <c r="Y24" s="224"/>
      <c r="Z24" s="224"/>
      <c r="AA24" s="224"/>
      <c r="AB24" s="220"/>
      <c r="AC24" s="224"/>
      <c r="AD24" s="225"/>
      <c r="AE24" s="225"/>
      <c r="AF24" s="225"/>
      <c r="AG24" s="225"/>
      <c r="AH24" s="224"/>
      <c r="AI24" s="224"/>
      <c r="AJ24" s="220"/>
      <c r="AK24" s="258"/>
      <c r="AL24" s="258"/>
      <c r="AM24" s="258"/>
      <c r="AN24" s="134"/>
    </row>
    <row r="25" spans="2:40" s="81" customFormat="1" ht="18.75" customHeight="1" x14ac:dyDescent="0.2">
      <c r="B25" s="126"/>
      <c r="C25" s="133"/>
      <c r="D25" s="75" t="s">
        <v>147</v>
      </c>
      <c r="E25" s="117"/>
      <c r="F25" s="117"/>
      <c r="G25" s="117"/>
      <c r="H25" s="117"/>
      <c r="I25" s="117"/>
      <c r="J25" s="117"/>
      <c r="K25" s="117"/>
      <c r="L25" s="117"/>
      <c r="M25" s="117"/>
      <c r="N25" s="117"/>
      <c r="O25" s="117"/>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134"/>
    </row>
    <row r="26" spans="2:40" s="81" customFormat="1" ht="18.75" customHeight="1" x14ac:dyDescent="0.2">
      <c r="B26" s="126"/>
      <c r="C26" s="133"/>
      <c r="D26" s="75" t="s">
        <v>159</v>
      </c>
      <c r="E26" s="117"/>
      <c r="F26" s="117"/>
      <c r="G26" s="117"/>
      <c r="H26" s="117"/>
      <c r="I26" s="117"/>
      <c r="J26" s="117"/>
      <c r="K26" s="117"/>
      <c r="L26" s="117"/>
      <c r="M26" s="117"/>
      <c r="N26" s="117"/>
      <c r="O26" s="117"/>
      <c r="P26" s="221"/>
      <c r="Q26" s="220"/>
      <c r="R26" s="221"/>
      <c r="S26" s="221"/>
      <c r="T26" s="222"/>
      <c r="U26" s="223"/>
      <c r="V26" s="223"/>
      <c r="W26" s="223"/>
      <c r="X26" s="221"/>
      <c r="Y26" s="224"/>
      <c r="Z26" s="224"/>
      <c r="AA26" s="224"/>
      <c r="AB26" s="220"/>
      <c r="AC26" s="220"/>
      <c r="AD26" s="225"/>
      <c r="AE26" s="225"/>
      <c r="AF26" s="225"/>
      <c r="AG26" s="225"/>
      <c r="AH26" s="224"/>
      <c r="AI26" s="224"/>
      <c r="AJ26" s="220"/>
      <c r="AK26" s="220"/>
      <c r="AL26" s="258"/>
      <c r="AM26" s="258"/>
      <c r="AN26" s="134"/>
    </row>
    <row r="27" spans="2:40" s="81" customFormat="1" ht="18.75" customHeight="1" x14ac:dyDescent="0.2">
      <c r="B27" s="126"/>
      <c r="C27" s="133"/>
      <c r="D27" s="75" t="s">
        <v>231</v>
      </c>
      <c r="E27" s="117"/>
      <c r="F27" s="117"/>
      <c r="G27" s="117"/>
      <c r="H27" s="117"/>
      <c r="I27" s="117"/>
      <c r="J27" s="117"/>
      <c r="K27" s="117"/>
      <c r="M27" s="117"/>
      <c r="O27" s="140"/>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134"/>
    </row>
    <row r="28" spans="2:40" s="81" customFormat="1" ht="18.75" customHeight="1" x14ac:dyDescent="0.2">
      <c r="B28" s="126"/>
      <c r="C28" s="160" t="s">
        <v>211</v>
      </c>
      <c r="D28" s="75"/>
      <c r="E28" s="117"/>
      <c r="F28" s="117"/>
      <c r="G28" s="117"/>
      <c r="H28" s="117"/>
      <c r="I28" s="117"/>
      <c r="J28" s="117"/>
      <c r="K28" s="117"/>
      <c r="M28" s="117"/>
      <c r="O28" s="140"/>
      <c r="P28" s="258"/>
      <c r="Q28" s="258"/>
      <c r="R28" s="258"/>
      <c r="S28" s="258"/>
      <c r="T28" s="258"/>
      <c r="U28" s="415"/>
      <c r="V28" s="415"/>
      <c r="W28" s="415"/>
      <c r="X28" s="415"/>
      <c r="Y28" s="415"/>
      <c r="Z28" s="415"/>
      <c r="AA28" s="415"/>
      <c r="AB28" s="415"/>
      <c r="AC28" s="415"/>
      <c r="AD28" s="415"/>
      <c r="AE28" s="415"/>
      <c r="AF28" s="415"/>
      <c r="AG28" s="415"/>
      <c r="AH28" s="415"/>
      <c r="AI28" s="415"/>
      <c r="AJ28" s="415"/>
      <c r="AK28" s="415"/>
      <c r="AL28" s="415"/>
      <c r="AM28" s="415"/>
      <c r="AN28" s="134"/>
    </row>
    <row r="29" spans="2:40" s="81" customFormat="1" ht="18.75" customHeight="1" x14ac:dyDescent="0.2">
      <c r="B29" s="126"/>
      <c r="C29" s="227"/>
      <c r="D29" s="75" t="s">
        <v>157</v>
      </c>
      <c r="E29" s="117"/>
      <c r="F29" s="117"/>
      <c r="G29" s="117"/>
      <c r="H29" s="117"/>
      <c r="I29" s="117"/>
      <c r="J29" s="117"/>
      <c r="K29" s="117"/>
      <c r="M29" s="117"/>
      <c r="O29" s="140"/>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134"/>
    </row>
    <row r="30" spans="2:40" s="81" customFormat="1" ht="18.75" customHeight="1" x14ac:dyDescent="0.2">
      <c r="B30" s="126"/>
      <c r="C30" s="227"/>
      <c r="D30" s="75" t="s">
        <v>149</v>
      </c>
      <c r="E30" s="117"/>
      <c r="F30" s="117"/>
      <c r="G30" s="117"/>
      <c r="H30" s="117"/>
      <c r="I30" s="117"/>
      <c r="J30" s="117"/>
      <c r="K30" s="117"/>
      <c r="M30" s="117"/>
      <c r="O30" s="140"/>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134"/>
    </row>
    <row r="31" spans="2:40" s="81" customFormat="1" ht="18.75" customHeight="1" x14ac:dyDescent="0.2">
      <c r="B31" s="126"/>
      <c r="C31" s="227"/>
      <c r="D31" s="75" t="s">
        <v>150</v>
      </c>
      <c r="E31" s="117"/>
      <c r="F31" s="117"/>
      <c r="G31" s="117"/>
      <c r="H31" s="117"/>
      <c r="I31" s="117"/>
      <c r="J31" s="117"/>
      <c r="K31" s="117"/>
      <c r="M31" s="117"/>
      <c r="O31" s="140"/>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134"/>
    </row>
    <row r="32" spans="2:40" s="81" customFormat="1" ht="18.75" customHeight="1" x14ac:dyDescent="0.2">
      <c r="B32" s="126"/>
      <c r="C32" s="227"/>
      <c r="D32" s="75" t="s">
        <v>151</v>
      </c>
      <c r="E32" s="117"/>
      <c r="F32" s="117"/>
      <c r="G32" s="117"/>
      <c r="H32" s="117"/>
      <c r="I32" s="117"/>
      <c r="J32" s="117"/>
      <c r="K32" s="117"/>
      <c r="M32" s="117"/>
      <c r="O32" s="140"/>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134"/>
    </row>
    <row r="33" spans="1:40" s="81" customFormat="1" ht="18.75" customHeight="1" x14ac:dyDescent="0.2">
      <c r="B33" s="126"/>
      <c r="C33" s="227"/>
      <c r="D33" s="75" t="s">
        <v>152</v>
      </c>
      <c r="E33" s="117"/>
      <c r="F33" s="117"/>
      <c r="G33" s="117"/>
      <c r="H33" s="117"/>
      <c r="I33" s="117"/>
      <c r="J33" s="117"/>
      <c r="K33" s="117"/>
      <c r="M33" s="117"/>
      <c r="O33" s="140"/>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134"/>
    </row>
    <row r="34" spans="1:40" s="81" customFormat="1" ht="18.75" customHeight="1" x14ac:dyDescent="0.2">
      <c r="B34" s="126"/>
      <c r="C34" s="228"/>
      <c r="D34" s="75" t="s">
        <v>212</v>
      </c>
      <c r="E34" s="117"/>
      <c r="F34" s="117"/>
      <c r="G34" s="117"/>
      <c r="H34" s="117"/>
      <c r="I34" s="117"/>
      <c r="J34" s="117"/>
      <c r="K34" s="117"/>
      <c r="M34" s="117"/>
      <c r="O34" s="140"/>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134"/>
    </row>
    <row r="35" spans="1:40" s="81" customFormat="1" ht="18.75" customHeight="1" x14ac:dyDescent="0.2">
      <c r="B35" s="259" t="s">
        <v>232</v>
      </c>
      <c r="C35" s="260"/>
      <c r="D35" s="260"/>
      <c r="E35" s="260"/>
      <c r="F35" s="143"/>
      <c r="G35" s="260"/>
      <c r="H35" s="260"/>
      <c r="I35" s="260"/>
      <c r="J35" s="260"/>
      <c r="K35" s="130"/>
      <c r="L35" s="130"/>
      <c r="M35" s="130"/>
      <c r="N35" s="130"/>
      <c r="O35" s="130"/>
      <c r="P35" s="257"/>
      <c r="Q35" s="260"/>
      <c r="R35" s="260"/>
      <c r="S35" s="260"/>
      <c r="T35" s="144"/>
      <c r="U35" s="145"/>
      <c r="V35" s="144"/>
      <c r="W35" s="144"/>
      <c r="X35" s="144"/>
      <c r="Y35" s="144"/>
      <c r="Z35" s="111"/>
      <c r="AA35" s="111"/>
      <c r="AB35" s="111"/>
      <c r="AC35" s="111"/>
      <c r="AD35" s="144"/>
      <c r="AE35" s="144"/>
      <c r="AF35" s="144"/>
      <c r="AG35" s="144"/>
      <c r="AH35" s="144"/>
      <c r="AI35" s="144"/>
      <c r="AJ35" s="146"/>
      <c r="AK35" s="146"/>
      <c r="AL35" s="146"/>
      <c r="AM35" s="146"/>
      <c r="AN35" s="147"/>
    </row>
    <row r="36" spans="1:40" s="81" customFormat="1" ht="18.75" customHeight="1" x14ac:dyDescent="0.2">
      <c r="B36" s="148"/>
      <c r="C36" s="149"/>
      <c r="D36" s="150" t="s">
        <v>213</v>
      </c>
      <c r="E36" s="263"/>
      <c r="F36" s="151"/>
      <c r="G36" s="263"/>
      <c r="H36" s="263"/>
      <c r="I36" s="263"/>
      <c r="J36" s="263"/>
      <c r="K36" s="144"/>
      <c r="L36" s="144"/>
      <c r="M36" s="144"/>
      <c r="N36" s="144"/>
      <c r="O36" s="144"/>
      <c r="P36" s="166"/>
      <c r="Q36" s="152"/>
      <c r="R36" s="111"/>
      <c r="S36" s="111"/>
      <c r="T36" s="153"/>
      <c r="U36" s="102"/>
      <c r="V36" s="102"/>
      <c r="W36" s="102"/>
      <c r="X36" s="102"/>
      <c r="Y36" s="102"/>
      <c r="Z36" s="154"/>
      <c r="AA36" s="154"/>
      <c r="AB36" s="154"/>
      <c r="AC36" s="154"/>
      <c r="AD36" s="102"/>
      <c r="AE36" s="102"/>
      <c r="AF36" s="102"/>
      <c r="AG36" s="102"/>
      <c r="AH36" s="102"/>
      <c r="AI36" s="153"/>
      <c r="AJ36" s="155"/>
      <c r="AK36" s="155"/>
      <c r="AL36" s="155"/>
      <c r="AM36" s="155"/>
      <c r="AN36" s="262"/>
    </row>
    <row r="37" spans="1:40" s="81" customFormat="1" ht="18" customHeight="1" x14ac:dyDescent="0.2">
      <c r="A37" s="231"/>
      <c r="B37" s="407" t="s">
        <v>233</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9"/>
    </row>
    <row r="38" spans="1:40" s="81" customFormat="1" ht="18" customHeight="1" x14ac:dyDescent="0.2">
      <c r="B38" s="162"/>
      <c r="C38" s="247" t="s">
        <v>214</v>
      </c>
      <c r="D38" s="260"/>
      <c r="E38" s="260"/>
      <c r="F38" s="143"/>
      <c r="G38" s="260"/>
      <c r="H38" s="260"/>
      <c r="I38" s="260"/>
      <c r="J38" s="260"/>
      <c r="K38" s="130"/>
      <c r="L38" s="130"/>
      <c r="M38" s="130"/>
      <c r="N38" s="130"/>
      <c r="O38" s="130"/>
      <c r="P38" s="159"/>
      <c r="Q38" s="260"/>
      <c r="R38" s="260"/>
      <c r="S38" s="260"/>
      <c r="T38" s="130"/>
      <c r="U38" s="105"/>
      <c r="V38" s="105"/>
      <c r="W38" s="105"/>
      <c r="X38" s="248"/>
      <c r="Y38" s="248"/>
      <c r="Z38" s="248"/>
      <c r="AA38" s="248"/>
      <c r="AB38" s="249"/>
      <c r="AC38" s="249"/>
      <c r="AD38" s="249"/>
      <c r="AE38" s="248"/>
      <c r="AF38" s="248"/>
      <c r="AG38" s="248"/>
      <c r="AH38" s="248"/>
      <c r="AI38" s="248"/>
      <c r="AJ38" s="250"/>
      <c r="AK38" s="250"/>
      <c r="AL38" s="250"/>
      <c r="AM38" s="248"/>
      <c r="AN38" s="251"/>
    </row>
    <row r="39" spans="1:40" s="81" customFormat="1" ht="18.75" customHeight="1" x14ac:dyDescent="0.2">
      <c r="B39" s="162"/>
      <c r="C39" s="133"/>
      <c r="D39" s="75" t="s">
        <v>215</v>
      </c>
      <c r="E39" s="117"/>
      <c r="F39" s="117"/>
      <c r="G39" s="117"/>
      <c r="H39" s="117"/>
      <c r="I39" s="117"/>
      <c r="J39" s="117"/>
      <c r="K39" s="117"/>
      <c r="L39" s="117"/>
      <c r="M39" s="117"/>
      <c r="N39" s="117"/>
      <c r="O39" s="117"/>
      <c r="P39" s="136"/>
      <c r="Q39" s="135"/>
      <c r="R39" s="136"/>
      <c r="S39" s="136"/>
      <c r="T39" s="137"/>
      <c r="X39" s="136"/>
      <c r="Y39" s="138"/>
      <c r="Z39" s="138"/>
      <c r="AA39" s="138"/>
      <c r="AB39" s="135"/>
      <c r="AC39" s="135"/>
      <c r="AD39" s="139"/>
      <c r="AE39" s="139"/>
      <c r="AF39" s="139"/>
      <c r="AG39" s="139"/>
      <c r="AH39" s="138"/>
      <c r="AI39" s="138"/>
      <c r="AJ39" s="135"/>
      <c r="AK39" s="135"/>
      <c r="AL39" s="117"/>
      <c r="AM39" s="117"/>
      <c r="AN39" s="134"/>
    </row>
    <row r="40" spans="1:40" s="81" customFormat="1" ht="18.75" customHeight="1" x14ac:dyDescent="0.2">
      <c r="B40" s="162"/>
      <c r="C40" s="133"/>
      <c r="D40" s="75" t="s">
        <v>149</v>
      </c>
      <c r="E40" s="117"/>
      <c r="F40" s="117"/>
      <c r="G40" s="117"/>
      <c r="H40" s="117"/>
      <c r="I40" s="117"/>
      <c r="J40" s="117"/>
      <c r="K40" s="117"/>
      <c r="L40" s="117"/>
      <c r="M40" s="117"/>
      <c r="N40" s="117"/>
      <c r="O40" s="117"/>
      <c r="P40" s="136"/>
      <c r="Q40" s="135"/>
      <c r="R40" s="136"/>
      <c r="S40" s="136"/>
      <c r="T40" s="137"/>
      <c r="X40" s="136"/>
      <c r="Y40" s="138"/>
      <c r="Z40" s="138"/>
      <c r="AA40" s="138"/>
      <c r="AB40" s="135"/>
      <c r="AC40" s="135"/>
      <c r="AD40" s="139"/>
      <c r="AE40" s="139"/>
      <c r="AF40" s="139"/>
      <c r="AG40" s="139"/>
      <c r="AH40" s="138"/>
      <c r="AI40" s="138"/>
      <c r="AJ40" s="135"/>
      <c r="AK40" s="135"/>
      <c r="AL40" s="117"/>
      <c r="AM40" s="117"/>
      <c r="AN40" s="134"/>
    </row>
    <row r="41" spans="1:40" s="81" customFormat="1" ht="18.75" customHeight="1" x14ac:dyDescent="0.2">
      <c r="B41" s="162"/>
      <c r="C41" s="133"/>
      <c r="D41" s="75" t="s">
        <v>150</v>
      </c>
      <c r="E41" s="117"/>
      <c r="F41" s="117"/>
      <c r="G41" s="117"/>
      <c r="H41" s="117"/>
      <c r="I41" s="117"/>
      <c r="J41" s="117"/>
      <c r="K41" s="117"/>
      <c r="L41" s="117"/>
      <c r="M41" s="117"/>
      <c r="N41" s="117"/>
      <c r="O41" s="117"/>
      <c r="P41" s="136"/>
      <c r="Q41" s="135"/>
      <c r="R41" s="136"/>
      <c r="S41" s="136"/>
      <c r="T41" s="137"/>
      <c r="X41" s="136"/>
      <c r="Y41" s="138"/>
      <c r="Z41" s="138"/>
      <c r="AA41" s="138"/>
      <c r="AB41" s="135"/>
      <c r="AC41" s="135"/>
      <c r="AD41" s="139"/>
      <c r="AE41" s="139"/>
      <c r="AF41" s="139"/>
      <c r="AG41" s="139"/>
      <c r="AH41" s="138"/>
      <c r="AI41" s="138"/>
      <c r="AJ41" s="135"/>
      <c r="AK41" s="135"/>
      <c r="AL41" s="117"/>
      <c r="AM41" s="117"/>
      <c r="AN41" s="134"/>
    </row>
    <row r="42" spans="1:40" s="81" customFormat="1" ht="18.75" customHeight="1" x14ac:dyDescent="0.2">
      <c r="B42" s="162"/>
      <c r="C42" s="133"/>
      <c r="D42" s="75" t="s">
        <v>151</v>
      </c>
      <c r="E42" s="117"/>
      <c r="F42" s="117"/>
      <c r="G42" s="117"/>
      <c r="H42" s="117"/>
      <c r="I42" s="117"/>
      <c r="J42" s="117"/>
      <c r="K42" s="117"/>
      <c r="L42" s="117"/>
      <c r="M42" s="117"/>
      <c r="N42" s="117"/>
      <c r="O42" s="117"/>
      <c r="P42" s="136"/>
      <c r="Q42" s="135"/>
      <c r="R42" s="136"/>
      <c r="S42" s="136"/>
      <c r="T42" s="137"/>
      <c r="X42" s="136"/>
      <c r="Y42" s="138"/>
      <c r="Z42" s="138"/>
      <c r="AA42" s="138"/>
      <c r="AB42" s="135"/>
      <c r="AC42" s="135"/>
      <c r="AD42" s="139"/>
      <c r="AE42" s="139"/>
      <c r="AF42" s="139"/>
      <c r="AG42" s="139"/>
      <c r="AH42" s="138"/>
      <c r="AI42" s="138"/>
      <c r="AJ42" s="135"/>
      <c r="AK42" s="135"/>
      <c r="AL42" s="117"/>
      <c r="AM42" s="117"/>
      <c r="AN42" s="134"/>
    </row>
    <row r="43" spans="1:40" s="81" customFormat="1" ht="18.75" customHeight="1" x14ac:dyDescent="0.2">
      <c r="B43" s="162"/>
      <c r="C43" s="133"/>
      <c r="D43" s="75" t="s">
        <v>152</v>
      </c>
      <c r="E43" s="117"/>
      <c r="F43" s="117"/>
      <c r="G43" s="117"/>
      <c r="H43" s="117"/>
      <c r="I43" s="117"/>
      <c r="J43" s="117"/>
      <c r="K43" s="117"/>
      <c r="L43" s="117"/>
      <c r="M43" s="117"/>
      <c r="N43" s="117"/>
      <c r="O43" s="117"/>
      <c r="P43" s="136"/>
      <c r="Q43" s="135"/>
      <c r="R43" s="136"/>
      <c r="S43" s="136"/>
      <c r="T43" s="137"/>
      <c r="X43" s="136"/>
      <c r="Y43" s="138"/>
      <c r="Z43" s="138"/>
      <c r="AA43" s="138"/>
      <c r="AB43" s="135"/>
      <c r="AC43" s="135"/>
      <c r="AD43" s="139"/>
      <c r="AE43" s="139"/>
      <c r="AF43" s="139"/>
      <c r="AG43" s="139"/>
      <c r="AH43" s="138"/>
      <c r="AI43" s="138"/>
      <c r="AJ43" s="135"/>
      <c r="AK43" s="135"/>
      <c r="AL43" s="117"/>
      <c r="AM43" s="117"/>
      <c r="AN43" s="134"/>
    </row>
    <row r="44" spans="1:40" ht="18.75" customHeight="1" x14ac:dyDescent="0.2">
      <c r="B44" s="163"/>
      <c r="C44" s="164"/>
      <c r="D44" s="141" t="s">
        <v>153</v>
      </c>
      <c r="E44" s="261"/>
      <c r="F44" s="142"/>
      <c r="G44" s="261"/>
      <c r="H44" s="261"/>
      <c r="I44" s="261"/>
      <c r="J44" s="261"/>
      <c r="K44" s="153"/>
      <c r="L44" s="153"/>
      <c r="M44" s="153"/>
      <c r="N44" s="153"/>
      <c r="O44" s="153"/>
      <c r="P44" s="161"/>
      <c r="Q44" s="141"/>
      <c r="R44" s="165"/>
      <c r="S44" s="165"/>
      <c r="T44" s="153"/>
      <c r="U44" s="102"/>
      <c r="V44" s="153"/>
      <c r="W44" s="153"/>
      <c r="X44" s="153"/>
      <c r="Y44" s="153"/>
      <c r="Z44" s="261"/>
      <c r="AA44" s="261"/>
      <c r="AB44" s="261"/>
      <c r="AC44" s="261"/>
      <c r="AD44" s="141"/>
      <c r="AE44" s="153"/>
      <c r="AF44" s="153"/>
      <c r="AG44" s="153"/>
      <c r="AH44" s="153"/>
      <c r="AI44" s="153"/>
      <c r="AJ44" s="155"/>
      <c r="AK44" s="155"/>
      <c r="AL44" s="155"/>
      <c r="AM44" s="155"/>
      <c r="AN44" s="157"/>
    </row>
    <row r="45" spans="1:40" s="81" customFormat="1" ht="18" customHeight="1" x14ac:dyDescent="0.2">
      <c r="B45" s="259" t="s">
        <v>154</v>
      </c>
      <c r="C45" s="263"/>
      <c r="D45" s="111"/>
      <c r="E45" s="111"/>
      <c r="F45" s="158"/>
      <c r="G45" s="111"/>
      <c r="H45" s="111"/>
      <c r="I45" s="111"/>
      <c r="J45" s="111"/>
      <c r="K45" s="144"/>
      <c r="L45" s="144"/>
      <c r="M45" s="144"/>
      <c r="N45" s="144"/>
      <c r="O45" s="144"/>
      <c r="P45" s="166"/>
      <c r="Q45" s="111"/>
      <c r="R45" s="111"/>
      <c r="S45" s="111"/>
      <c r="T45" s="144"/>
      <c r="U45" s="145"/>
      <c r="V45" s="145"/>
      <c r="W45" s="145"/>
      <c r="X45" s="145"/>
      <c r="Y45" s="145"/>
      <c r="Z45" s="145"/>
      <c r="AA45" s="145"/>
      <c r="AB45" s="145"/>
      <c r="AC45" s="145"/>
      <c r="AD45" s="145"/>
      <c r="AE45" s="145"/>
      <c r="AF45" s="145"/>
      <c r="AG45" s="145"/>
      <c r="AH45" s="145"/>
      <c r="AI45" s="144"/>
      <c r="AJ45" s="146"/>
      <c r="AK45" s="146"/>
      <c r="AL45" s="146"/>
      <c r="AM45" s="146"/>
      <c r="AN45" s="147"/>
    </row>
    <row r="46" spans="1:40" ht="30" customHeight="1" x14ac:dyDescent="0.2">
      <c r="B46" s="163"/>
      <c r="C46" s="412"/>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4"/>
    </row>
    <row r="47" spans="1:40" ht="4.5" customHeight="1" x14ac:dyDescent="0.2">
      <c r="B47" s="167"/>
      <c r="C47" s="260"/>
      <c r="D47" s="128"/>
      <c r="E47" s="260"/>
      <c r="F47" s="143"/>
      <c r="G47" s="260"/>
      <c r="H47" s="260"/>
      <c r="I47" s="260"/>
      <c r="J47" s="260"/>
      <c r="K47" s="130"/>
      <c r="L47" s="130"/>
      <c r="M47" s="130"/>
      <c r="N47" s="130"/>
      <c r="O47" s="130"/>
      <c r="P47" s="159"/>
      <c r="Q47" s="128"/>
      <c r="R47" s="167"/>
      <c r="S47" s="167"/>
      <c r="T47" s="130"/>
      <c r="U47" s="105"/>
      <c r="V47" s="130"/>
      <c r="W47" s="130"/>
      <c r="X47" s="130"/>
      <c r="Y47" s="130"/>
      <c r="Z47" s="260"/>
      <c r="AA47" s="260"/>
      <c r="AB47" s="260"/>
      <c r="AC47" s="260"/>
      <c r="AD47" s="128"/>
      <c r="AE47" s="130"/>
      <c r="AF47" s="130"/>
      <c r="AG47" s="130"/>
      <c r="AH47" s="130"/>
      <c r="AI47" s="130"/>
      <c r="AJ47" s="168"/>
      <c r="AK47" s="168"/>
      <c r="AL47" s="168"/>
      <c r="AM47" s="168"/>
      <c r="AN47" s="130"/>
    </row>
    <row r="48" spans="1:40" ht="18.75" customHeight="1" x14ac:dyDescent="0.2">
      <c r="B48" s="169" t="s">
        <v>203</v>
      </c>
      <c r="C48" s="261"/>
      <c r="D48" s="141"/>
      <c r="E48" s="261"/>
      <c r="F48" s="142"/>
      <c r="G48" s="261"/>
      <c r="H48" s="261"/>
      <c r="I48" s="261"/>
      <c r="J48" s="261"/>
      <c r="K48" s="153"/>
      <c r="L48" s="153"/>
      <c r="M48" s="153"/>
      <c r="N48" s="153"/>
      <c r="O48" s="153"/>
      <c r="P48" s="161"/>
      <c r="Q48" s="141"/>
      <c r="R48" s="165"/>
      <c r="S48" s="165"/>
      <c r="T48" s="153"/>
      <c r="U48" s="102"/>
      <c r="V48" s="153"/>
      <c r="W48" s="153"/>
      <c r="X48" s="394" t="s">
        <v>33</v>
      </c>
      <c r="Y48" s="389"/>
      <c r="Z48" s="389"/>
      <c r="AA48" s="390"/>
      <c r="AB48" s="387">
        <f>IF($M$6="","",VLOOKUP($M$6,基準単価!$D$7:$G$35,4,0))</f>
        <v>136</v>
      </c>
      <c r="AC48" s="388"/>
      <c r="AD48" s="388"/>
      <c r="AE48" s="389" t="s">
        <v>25</v>
      </c>
      <c r="AF48" s="390"/>
      <c r="AG48" s="394" t="s">
        <v>20</v>
      </c>
      <c r="AH48" s="389"/>
      <c r="AI48" s="390"/>
      <c r="AJ48" s="410">
        <f>ROUNDDOWN($K$92/1000,0)</f>
        <v>0</v>
      </c>
      <c r="AK48" s="411"/>
      <c r="AL48" s="411"/>
      <c r="AM48" s="389" t="s">
        <v>25</v>
      </c>
      <c r="AN48" s="390"/>
    </row>
    <row r="49" spans="2:40" ht="18.75" customHeight="1" x14ac:dyDescent="0.2">
      <c r="B49" s="256" t="s">
        <v>15</v>
      </c>
      <c r="C49" s="263"/>
      <c r="D49" s="111"/>
      <c r="E49" s="111"/>
      <c r="F49" s="111"/>
      <c r="G49" s="111"/>
      <c r="H49" s="111"/>
      <c r="I49" s="474"/>
      <c r="J49" s="475"/>
      <c r="K49" s="476"/>
      <c r="L49" s="395" t="s">
        <v>40</v>
      </c>
      <c r="M49" s="396"/>
      <c r="N49" s="396"/>
      <c r="O49" s="396"/>
      <c r="P49" s="396"/>
      <c r="Q49" s="396"/>
      <c r="R49" s="396"/>
      <c r="S49" s="396"/>
      <c r="T49" s="396"/>
      <c r="U49" s="396"/>
      <c r="V49" s="396"/>
      <c r="W49" s="396"/>
      <c r="X49" s="396"/>
      <c r="Y49" s="396"/>
      <c r="Z49" s="396"/>
      <c r="AA49" s="396"/>
      <c r="AB49" s="396"/>
      <c r="AC49" s="396"/>
      <c r="AD49" s="396"/>
      <c r="AE49" s="396"/>
      <c r="AF49" s="396"/>
      <c r="AG49" s="112" t="s">
        <v>142</v>
      </c>
      <c r="AH49" s="113"/>
      <c r="AI49" s="113"/>
      <c r="AJ49" s="111"/>
      <c r="AK49" s="111"/>
      <c r="AL49" s="94"/>
      <c r="AM49" s="111"/>
      <c r="AN49" s="114"/>
    </row>
    <row r="50" spans="2:40" ht="18" customHeight="1" x14ac:dyDescent="0.2">
      <c r="B50" s="115"/>
      <c r="C50" s="81"/>
      <c r="D50" s="483" t="s">
        <v>234</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row>
    <row r="51" spans="2:40" ht="21" customHeight="1" x14ac:dyDescent="0.2">
      <c r="B51" s="116"/>
      <c r="C51" s="11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2:40" s="81" customFormat="1" ht="19.5" customHeight="1" x14ac:dyDescent="0.2">
      <c r="B52" s="120" t="s">
        <v>143</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2"/>
    </row>
    <row r="53" spans="2:40" s="81" customFormat="1" ht="18.75" customHeight="1" x14ac:dyDescent="0.2">
      <c r="B53" s="259" t="s">
        <v>189</v>
      </c>
      <c r="C53" s="170"/>
      <c r="D53" s="170"/>
      <c r="E53" s="170"/>
      <c r="F53" s="170"/>
      <c r="G53" s="170"/>
      <c r="H53" s="170"/>
      <c r="I53" s="170"/>
      <c r="J53" s="170"/>
      <c r="K53" s="170"/>
      <c r="L53" s="170"/>
      <c r="M53" s="170"/>
      <c r="N53" s="170"/>
      <c r="O53" s="170"/>
      <c r="P53" s="170"/>
      <c r="Q53" s="170"/>
      <c r="R53" s="170"/>
      <c r="S53" s="170"/>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s="81" customFormat="1" ht="18.75" customHeight="1" x14ac:dyDescent="0.2">
      <c r="B54" s="160"/>
      <c r="C54" s="127"/>
      <c r="D54" s="128" t="s">
        <v>155</v>
      </c>
      <c r="E54" s="124"/>
      <c r="F54" s="124"/>
      <c r="G54" s="124"/>
      <c r="H54" s="124"/>
      <c r="I54" s="124"/>
      <c r="J54" s="124"/>
      <c r="K54" s="124"/>
      <c r="L54" s="124"/>
      <c r="M54" s="124"/>
      <c r="N54" s="124"/>
      <c r="O54" s="124"/>
      <c r="P54" s="130"/>
      <c r="Q54" s="129"/>
      <c r="R54" s="130"/>
      <c r="S54" s="130"/>
      <c r="T54" s="131"/>
      <c r="U54" s="260"/>
      <c r="V54" s="260"/>
      <c r="W54" s="260"/>
      <c r="X54" s="130"/>
      <c r="Y54" s="105"/>
      <c r="Z54" s="105"/>
      <c r="AA54" s="105"/>
      <c r="AB54" s="129"/>
      <c r="AC54" s="129"/>
      <c r="AD54" s="132"/>
      <c r="AE54" s="132"/>
      <c r="AF54" s="132"/>
      <c r="AG54" s="132"/>
      <c r="AH54" s="105"/>
      <c r="AI54" s="105"/>
      <c r="AJ54" s="129"/>
      <c r="AK54" s="129"/>
      <c r="AL54" s="124"/>
      <c r="AM54" s="124"/>
      <c r="AN54" s="125"/>
    </row>
    <row r="55" spans="2:40" s="81" customFormat="1" ht="18" customHeight="1" x14ac:dyDescent="0.2">
      <c r="B55" s="259" t="s">
        <v>156</v>
      </c>
      <c r="C55" s="263"/>
      <c r="D55" s="111"/>
      <c r="E55" s="111"/>
      <c r="F55" s="158"/>
      <c r="G55" s="111"/>
      <c r="H55" s="111"/>
      <c r="I55" s="111"/>
      <c r="J55" s="111"/>
      <c r="K55" s="144"/>
      <c r="L55" s="144"/>
      <c r="M55" s="144"/>
      <c r="N55" s="144"/>
      <c r="O55" s="144"/>
      <c r="P55" s="166"/>
      <c r="Q55" s="111"/>
      <c r="R55" s="111"/>
      <c r="S55" s="111"/>
      <c r="T55" s="144"/>
      <c r="U55" s="145"/>
      <c r="V55" s="145"/>
      <c r="W55" s="145"/>
      <c r="X55" s="145"/>
      <c r="Y55" s="145"/>
      <c r="Z55" s="145"/>
      <c r="AA55" s="145"/>
      <c r="AB55" s="145"/>
      <c r="AC55" s="145"/>
      <c r="AD55" s="145"/>
      <c r="AE55" s="145"/>
      <c r="AF55" s="145"/>
      <c r="AG55" s="145"/>
      <c r="AH55" s="145"/>
      <c r="AI55" s="144"/>
      <c r="AJ55" s="146"/>
      <c r="AK55" s="146"/>
      <c r="AL55" s="146"/>
      <c r="AM55" s="146"/>
      <c r="AN55" s="147"/>
    </row>
    <row r="56" spans="2:40" ht="30" customHeight="1" x14ac:dyDescent="0.2">
      <c r="B56" s="163"/>
      <c r="C56" s="412"/>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4"/>
    </row>
    <row r="57" spans="2:40" ht="6" customHeight="1" x14ac:dyDescent="0.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2:40" ht="18" customHeight="1" x14ac:dyDescent="0.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2:40" ht="18" customHeight="1" x14ac:dyDescent="0.2">
      <c r="B59" s="174" t="s">
        <v>17</v>
      </c>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2:40" ht="165" customHeight="1" x14ac:dyDescent="0.2">
      <c r="B60" s="503" t="s">
        <v>235</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5"/>
    </row>
    <row r="61" spans="2:40" ht="18" customHeight="1" x14ac:dyDescent="0.2">
      <c r="B61" s="175" t="s">
        <v>204</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2:40" ht="18" customHeight="1" x14ac:dyDescent="0.2">
      <c r="B62" s="468" t="s">
        <v>44</v>
      </c>
      <c r="C62" s="469"/>
      <c r="D62" s="469"/>
      <c r="E62" s="470"/>
      <c r="F62" s="471" t="s">
        <v>18</v>
      </c>
      <c r="G62" s="472"/>
      <c r="H62" s="472"/>
      <c r="I62" s="472"/>
      <c r="J62" s="473"/>
      <c r="K62" s="471" t="s">
        <v>22</v>
      </c>
      <c r="L62" s="472"/>
      <c r="M62" s="472"/>
      <c r="N62" s="472"/>
      <c r="O62" s="472"/>
      <c r="P62" s="467" t="s">
        <v>19</v>
      </c>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row>
    <row r="63" spans="2:40" ht="9.75" customHeight="1" x14ac:dyDescent="0.2">
      <c r="B63" s="416" t="s">
        <v>21</v>
      </c>
      <c r="C63" s="417"/>
      <c r="D63" s="417"/>
      <c r="E63" s="418"/>
      <c r="F63" s="449" t="s">
        <v>267</v>
      </c>
      <c r="G63" s="450"/>
      <c r="H63" s="450"/>
      <c r="I63" s="450"/>
      <c r="J63" s="451"/>
      <c r="K63" s="446">
        <v>57750</v>
      </c>
      <c r="L63" s="447"/>
      <c r="M63" s="447"/>
      <c r="N63" s="447"/>
      <c r="O63" s="447"/>
      <c r="P63" s="448" t="s">
        <v>268</v>
      </c>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2">
      <c r="B64" s="419"/>
      <c r="C64" s="420"/>
      <c r="D64" s="420"/>
      <c r="E64" s="421"/>
      <c r="F64" s="431"/>
      <c r="G64" s="432"/>
      <c r="H64" s="432"/>
      <c r="I64" s="432"/>
      <c r="J64" s="433"/>
      <c r="K64" s="434"/>
      <c r="L64" s="435"/>
      <c r="M64" s="435"/>
      <c r="N64" s="435"/>
      <c r="O64" s="435"/>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row>
    <row r="65" spans="2:40" ht="9.75" customHeight="1" x14ac:dyDescent="0.2">
      <c r="B65" s="419"/>
      <c r="C65" s="420"/>
      <c r="D65" s="420"/>
      <c r="E65" s="421"/>
      <c r="F65" s="431"/>
      <c r="G65" s="432"/>
      <c r="H65" s="432"/>
      <c r="I65" s="432"/>
      <c r="J65" s="433"/>
      <c r="K65" s="434"/>
      <c r="L65" s="435"/>
      <c r="M65" s="435"/>
      <c r="N65" s="435"/>
      <c r="O65" s="435"/>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row>
    <row r="66" spans="2:40" ht="9.75" customHeight="1" x14ac:dyDescent="0.2">
      <c r="B66" s="419"/>
      <c r="C66" s="420"/>
      <c r="D66" s="420"/>
      <c r="E66" s="421"/>
      <c r="F66" s="491"/>
      <c r="G66" s="492"/>
      <c r="H66" s="492"/>
      <c r="I66" s="492"/>
      <c r="J66" s="493"/>
      <c r="K66" s="494"/>
      <c r="L66" s="495"/>
      <c r="M66" s="495"/>
      <c r="N66" s="495"/>
      <c r="O66" s="495"/>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row>
    <row r="67" spans="2:40" ht="9.75" customHeight="1" x14ac:dyDescent="0.2">
      <c r="B67" s="416" t="s">
        <v>41</v>
      </c>
      <c r="C67" s="417"/>
      <c r="D67" s="417"/>
      <c r="E67" s="418"/>
      <c r="F67" s="449"/>
      <c r="G67" s="450"/>
      <c r="H67" s="450"/>
      <c r="I67" s="450"/>
      <c r="J67" s="451"/>
      <c r="K67" s="446"/>
      <c r="L67" s="447"/>
      <c r="M67" s="447"/>
      <c r="N67" s="447"/>
      <c r="O67" s="447"/>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row>
    <row r="68" spans="2:40" ht="9.75" customHeight="1" x14ac:dyDescent="0.2">
      <c r="B68" s="419"/>
      <c r="C68" s="420"/>
      <c r="D68" s="420"/>
      <c r="E68" s="421"/>
      <c r="F68" s="431"/>
      <c r="G68" s="432"/>
      <c r="H68" s="432"/>
      <c r="I68" s="432"/>
      <c r="J68" s="433"/>
      <c r="K68" s="434"/>
      <c r="L68" s="435"/>
      <c r="M68" s="435"/>
      <c r="N68" s="435"/>
      <c r="O68" s="435"/>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row>
    <row r="69" spans="2:40" ht="9.75" customHeight="1" x14ac:dyDescent="0.2">
      <c r="B69" s="419"/>
      <c r="C69" s="420"/>
      <c r="D69" s="420"/>
      <c r="E69" s="421"/>
      <c r="F69" s="431"/>
      <c r="G69" s="432"/>
      <c r="H69" s="432"/>
      <c r="I69" s="432"/>
      <c r="J69" s="433"/>
      <c r="K69" s="434"/>
      <c r="L69" s="435"/>
      <c r="M69" s="435"/>
      <c r="N69" s="435"/>
      <c r="O69" s="435"/>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row>
    <row r="70" spans="2:40" ht="9.75" customHeight="1" x14ac:dyDescent="0.2">
      <c r="B70" s="422"/>
      <c r="C70" s="423"/>
      <c r="D70" s="423"/>
      <c r="E70" s="424"/>
      <c r="F70" s="437"/>
      <c r="G70" s="438"/>
      <c r="H70" s="438"/>
      <c r="I70" s="438"/>
      <c r="J70" s="439"/>
      <c r="K70" s="440"/>
      <c r="L70" s="441"/>
      <c r="M70" s="441"/>
      <c r="N70" s="441"/>
      <c r="O70" s="441"/>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row>
    <row r="71" spans="2:40" ht="9.75" customHeight="1" x14ac:dyDescent="0.2">
      <c r="B71" s="419" t="s">
        <v>42</v>
      </c>
      <c r="C71" s="420"/>
      <c r="D71" s="420"/>
      <c r="E71" s="421"/>
      <c r="F71" s="496"/>
      <c r="G71" s="497"/>
      <c r="H71" s="497"/>
      <c r="I71" s="497"/>
      <c r="J71" s="498"/>
      <c r="K71" s="499"/>
      <c r="L71" s="500"/>
      <c r="M71" s="500"/>
      <c r="N71" s="500"/>
      <c r="O71" s="500"/>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row>
    <row r="72" spans="2:40" ht="9.75" customHeight="1" x14ac:dyDescent="0.2">
      <c r="B72" s="419"/>
      <c r="C72" s="420"/>
      <c r="D72" s="420"/>
      <c r="E72" s="421"/>
      <c r="F72" s="431"/>
      <c r="G72" s="432"/>
      <c r="H72" s="432"/>
      <c r="I72" s="432"/>
      <c r="J72" s="433"/>
      <c r="K72" s="434"/>
      <c r="L72" s="435"/>
      <c r="M72" s="435"/>
      <c r="N72" s="435"/>
      <c r="O72" s="435"/>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row>
    <row r="73" spans="2:40" ht="9.75" customHeight="1" x14ac:dyDescent="0.2">
      <c r="B73" s="419"/>
      <c r="C73" s="420"/>
      <c r="D73" s="420"/>
      <c r="E73" s="421"/>
      <c r="F73" s="431"/>
      <c r="G73" s="432"/>
      <c r="H73" s="432"/>
      <c r="I73" s="432"/>
      <c r="J73" s="433"/>
      <c r="K73" s="434"/>
      <c r="L73" s="435"/>
      <c r="M73" s="435"/>
      <c r="N73" s="435"/>
      <c r="O73" s="435"/>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row>
    <row r="74" spans="2:40" ht="9.75" customHeight="1" x14ac:dyDescent="0.2">
      <c r="B74" s="419"/>
      <c r="C74" s="420"/>
      <c r="D74" s="420"/>
      <c r="E74" s="421"/>
      <c r="F74" s="491"/>
      <c r="G74" s="492"/>
      <c r="H74" s="492"/>
      <c r="I74" s="492"/>
      <c r="J74" s="493"/>
      <c r="K74" s="494"/>
      <c r="L74" s="495"/>
      <c r="M74" s="495"/>
      <c r="N74" s="495"/>
      <c r="O74" s="495"/>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row>
    <row r="75" spans="2:40" ht="9.75" customHeight="1" x14ac:dyDescent="0.2">
      <c r="B75" s="416" t="s">
        <v>43</v>
      </c>
      <c r="C75" s="417"/>
      <c r="D75" s="417"/>
      <c r="E75" s="418"/>
      <c r="F75" s="449"/>
      <c r="G75" s="450"/>
      <c r="H75" s="450"/>
      <c r="I75" s="450"/>
      <c r="J75" s="451"/>
      <c r="K75" s="446"/>
      <c r="L75" s="447"/>
      <c r="M75" s="447"/>
      <c r="N75" s="447"/>
      <c r="O75" s="447"/>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row>
    <row r="76" spans="2:40" ht="9.75" customHeight="1" x14ac:dyDescent="0.2">
      <c r="B76" s="419"/>
      <c r="C76" s="420"/>
      <c r="D76" s="420"/>
      <c r="E76" s="421"/>
      <c r="F76" s="431"/>
      <c r="G76" s="432"/>
      <c r="H76" s="432"/>
      <c r="I76" s="432"/>
      <c r="J76" s="433"/>
      <c r="K76" s="434"/>
      <c r="L76" s="435"/>
      <c r="M76" s="435"/>
      <c r="N76" s="435"/>
      <c r="O76" s="435"/>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row>
    <row r="77" spans="2:40" ht="9.75" customHeight="1" x14ac:dyDescent="0.2">
      <c r="B77" s="419"/>
      <c r="C77" s="420"/>
      <c r="D77" s="420"/>
      <c r="E77" s="421"/>
      <c r="F77" s="431"/>
      <c r="G77" s="432"/>
      <c r="H77" s="432"/>
      <c r="I77" s="432"/>
      <c r="J77" s="433"/>
      <c r="K77" s="434"/>
      <c r="L77" s="435"/>
      <c r="M77" s="435"/>
      <c r="N77" s="435"/>
      <c r="O77" s="435"/>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row>
    <row r="78" spans="2:40" ht="9.75" customHeight="1" x14ac:dyDescent="0.2">
      <c r="B78" s="422"/>
      <c r="C78" s="423"/>
      <c r="D78" s="423"/>
      <c r="E78" s="424"/>
      <c r="F78" s="437"/>
      <c r="G78" s="438"/>
      <c r="H78" s="438"/>
      <c r="I78" s="438"/>
      <c r="J78" s="439"/>
      <c r="K78" s="440"/>
      <c r="L78" s="441"/>
      <c r="M78" s="441"/>
      <c r="N78" s="441"/>
      <c r="O78" s="441"/>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row>
    <row r="79" spans="2:40" ht="22.5" customHeight="1" x14ac:dyDescent="0.2">
      <c r="B79" s="422" t="s">
        <v>51</v>
      </c>
      <c r="C79" s="423"/>
      <c r="D79" s="423"/>
      <c r="E79" s="424"/>
      <c r="F79" s="426"/>
      <c r="G79" s="427"/>
      <c r="H79" s="427"/>
      <c r="I79" s="427"/>
      <c r="J79" s="428"/>
      <c r="K79" s="429">
        <f>SUM(K63:O78)</f>
        <v>57750</v>
      </c>
      <c r="L79" s="430"/>
      <c r="M79" s="430"/>
      <c r="N79" s="430"/>
      <c r="O79" s="430"/>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row>
    <row r="80" spans="2:40" ht="2.25" customHeight="1" x14ac:dyDescent="0.2">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2:40" ht="12" customHeight="1" x14ac:dyDescent="0.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2:40" ht="18" customHeight="1" x14ac:dyDescent="0.2">
      <c r="B82" s="169" t="s">
        <v>205</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2:40" ht="18" customHeight="1" x14ac:dyDescent="0.2">
      <c r="B83" s="468" t="s">
        <v>44</v>
      </c>
      <c r="C83" s="469"/>
      <c r="D83" s="469"/>
      <c r="E83" s="470"/>
      <c r="F83" s="471" t="s">
        <v>18</v>
      </c>
      <c r="G83" s="472"/>
      <c r="H83" s="472"/>
      <c r="I83" s="472"/>
      <c r="J83" s="473"/>
      <c r="K83" s="471" t="s">
        <v>22</v>
      </c>
      <c r="L83" s="472"/>
      <c r="M83" s="472"/>
      <c r="N83" s="472"/>
      <c r="O83" s="472"/>
      <c r="P83" s="467" t="s">
        <v>19</v>
      </c>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row>
    <row r="84" spans="2:40" ht="9.75" customHeight="1" x14ac:dyDescent="0.2">
      <c r="B84" s="416" t="s">
        <v>21</v>
      </c>
      <c r="C84" s="417"/>
      <c r="D84" s="417"/>
      <c r="E84" s="418"/>
      <c r="F84" s="449"/>
      <c r="G84" s="450"/>
      <c r="H84" s="450"/>
      <c r="I84" s="450"/>
      <c r="J84" s="451"/>
      <c r="K84" s="446"/>
      <c r="L84" s="447"/>
      <c r="M84" s="447"/>
      <c r="N84" s="447"/>
      <c r="O84" s="447"/>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row>
    <row r="85" spans="2:40" ht="9.75" customHeight="1" x14ac:dyDescent="0.2">
      <c r="B85" s="419"/>
      <c r="C85" s="420"/>
      <c r="D85" s="420"/>
      <c r="E85" s="421"/>
      <c r="F85" s="431"/>
      <c r="G85" s="432"/>
      <c r="H85" s="432"/>
      <c r="I85" s="432"/>
      <c r="J85" s="433"/>
      <c r="K85" s="434"/>
      <c r="L85" s="435"/>
      <c r="M85" s="435"/>
      <c r="N85" s="435"/>
      <c r="O85" s="435"/>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row>
    <row r="86" spans="2:40" ht="9.75" customHeight="1" x14ac:dyDescent="0.2">
      <c r="B86" s="419"/>
      <c r="C86" s="420"/>
      <c r="D86" s="420"/>
      <c r="E86" s="421"/>
      <c r="F86" s="431"/>
      <c r="G86" s="432"/>
      <c r="H86" s="432"/>
      <c r="I86" s="432"/>
      <c r="J86" s="433"/>
      <c r="K86" s="434"/>
      <c r="L86" s="435"/>
      <c r="M86" s="435"/>
      <c r="N86" s="435"/>
      <c r="O86" s="435"/>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row>
    <row r="87" spans="2:40" ht="9.75" customHeight="1" x14ac:dyDescent="0.2">
      <c r="B87" s="419"/>
      <c r="C87" s="420"/>
      <c r="D87" s="420"/>
      <c r="E87" s="421"/>
      <c r="F87" s="491"/>
      <c r="G87" s="492"/>
      <c r="H87" s="492"/>
      <c r="I87" s="492"/>
      <c r="J87" s="493"/>
      <c r="K87" s="494"/>
      <c r="L87" s="495"/>
      <c r="M87" s="495"/>
      <c r="N87" s="495"/>
      <c r="O87" s="495"/>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row>
    <row r="88" spans="2:40" ht="9.75" customHeight="1" x14ac:dyDescent="0.2">
      <c r="B88" s="416" t="s">
        <v>41</v>
      </c>
      <c r="C88" s="417"/>
      <c r="D88" s="417"/>
      <c r="E88" s="418"/>
      <c r="F88" s="449"/>
      <c r="G88" s="450"/>
      <c r="H88" s="450"/>
      <c r="I88" s="450"/>
      <c r="J88" s="451"/>
      <c r="K88" s="446"/>
      <c r="L88" s="447"/>
      <c r="M88" s="447"/>
      <c r="N88" s="447"/>
      <c r="O88" s="447"/>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row>
    <row r="89" spans="2:40" ht="9.75" customHeight="1" x14ac:dyDescent="0.2">
      <c r="B89" s="419"/>
      <c r="C89" s="420"/>
      <c r="D89" s="420"/>
      <c r="E89" s="421"/>
      <c r="F89" s="431"/>
      <c r="G89" s="432"/>
      <c r="H89" s="432"/>
      <c r="I89" s="432"/>
      <c r="J89" s="433"/>
      <c r="K89" s="434"/>
      <c r="L89" s="435"/>
      <c r="M89" s="435"/>
      <c r="N89" s="435"/>
      <c r="O89" s="435"/>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row>
    <row r="90" spans="2:40" ht="9.75" customHeight="1" x14ac:dyDescent="0.2">
      <c r="B90" s="419"/>
      <c r="C90" s="420"/>
      <c r="D90" s="420"/>
      <c r="E90" s="421"/>
      <c r="F90" s="431"/>
      <c r="G90" s="432"/>
      <c r="H90" s="432"/>
      <c r="I90" s="432"/>
      <c r="J90" s="433"/>
      <c r="K90" s="434"/>
      <c r="L90" s="435"/>
      <c r="M90" s="435"/>
      <c r="N90" s="435"/>
      <c r="O90" s="435"/>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row>
    <row r="91" spans="2:40" ht="9.75" customHeight="1" x14ac:dyDescent="0.2">
      <c r="B91" s="422"/>
      <c r="C91" s="423"/>
      <c r="D91" s="423"/>
      <c r="E91" s="424"/>
      <c r="F91" s="437"/>
      <c r="G91" s="438"/>
      <c r="H91" s="438"/>
      <c r="I91" s="438"/>
      <c r="J91" s="439"/>
      <c r="K91" s="440"/>
      <c r="L91" s="441"/>
      <c r="M91" s="441"/>
      <c r="N91" s="441"/>
      <c r="O91" s="441"/>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row>
    <row r="92" spans="2:40" ht="22.5" customHeight="1" x14ac:dyDescent="0.2">
      <c r="B92" s="422" t="s">
        <v>51</v>
      </c>
      <c r="C92" s="423"/>
      <c r="D92" s="423"/>
      <c r="E92" s="424"/>
      <c r="F92" s="426"/>
      <c r="G92" s="427"/>
      <c r="H92" s="427"/>
      <c r="I92" s="427"/>
      <c r="J92" s="428"/>
      <c r="K92" s="443">
        <f>SUM(K84:O91)</f>
        <v>0</v>
      </c>
      <c r="L92" s="444"/>
      <c r="M92" s="444"/>
      <c r="N92" s="444"/>
      <c r="O92" s="444"/>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row>
    <row r="93" spans="2:40" ht="10.5" customHeight="1" thickBot="1" x14ac:dyDescent="0.2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7"/>
      <c r="AM93" s="177"/>
      <c r="AN93" s="177"/>
    </row>
    <row r="94" spans="2:40" ht="6" customHeight="1" x14ac:dyDescent="0.2"/>
    <row r="95" spans="2:40" s="140" customFormat="1" ht="9.6" x14ac:dyDescent="0.2"/>
    <row r="96" spans="2:40" s="140" customFormat="1" ht="5.25" customHeight="1" x14ac:dyDescent="0.2"/>
    <row r="97" spans="2:40" s="140" customFormat="1" ht="9.6" x14ac:dyDescent="0.2"/>
    <row r="98" spans="2:40" s="140" customFormat="1" ht="9.6" x14ac:dyDescent="0.2"/>
    <row r="99" spans="2:40" s="140" customFormat="1" ht="5.25" customHeight="1" x14ac:dyDescent="0.2"/>
    <row r="100" spans="2:40" ht="12" customHeight="1" x14ac:dyDescent="0.2"/>
    <row r="101" spans="2:40" ht="12" customHeight="1" x14ac:dyDescent="0.2"/>
    <row r="102" spans="2:40" ht="12" customHeight="1" x14ac:dyDescent="0.2"/>
    <row r="103" spans="2:40" ht="12" customHeight="1" x14ac:dyDescent="0.2"/>
    <row r="104" spans="2:40" ht="12" customHeight="1" x14ac:dyDescent="0.2"/>
    <row r="105" spans="2:40" ht="12" customHeight="1" thickBot="1" x14ac:dyDescent="0.2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9"/>
      <c r="AM105" s="219"/>
      <c r="AN105" s="219"/>
    </row>
    <row r="106" spans="2:40" ht="12" customHeight="1" x14ac:dyDescent="0.2">
      <c r="B106" s="178" t="s">
        <v>23</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40"/>
      <c r="AM106" s="140"/>
      <c r="AN106" s="140"/>
    </row>
    <row r="107" spans="2:40" ht="12" customHeight="1" x14ac:dyDescent="0.2">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40"/>
      <c r="AM107" s="140"/>
      <c r="AN107" s="140"/>
    </row>
    <row r="108" spans="2:40" ht="12" customHeight="1" x14ac:dyDescent="0.2">
      <c r="B108" s="178"/>
      <c r="C108" s="140" t="s">
        <v>144</v>
      </c>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40"/>
      <c r="AM108" s="140"/>
      <c r="AN108" s="140"/>
    </row>
    <row r="109" spans="2:40" ht="12" customHeight="1" x14ac:dyDescent="0.2">
      <c r="B109" s="178"/>
      <c r="C109" s="140" t="s">
        <v>190</v>
      </c>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40"/>
      <c r="AM109" s="140"/>
      <c r="AN109" s="140"/>
    </row>
    <row r="110" spans="2:40" ht="6" customHeight="1" x14ac:dyDescent="0.2">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40"/>
      <c r="AM110" s="140"/>
      <c r="AN110" s="140"/>
    </row>
    <row r="111" spans="2:40" ht="12" customHeight="1" x14ac:dyDescent="0.2">
      <c r="B111" s="140" t="s">
        <v>206</v>
      </c>
      <c r="C111" s="179"/>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2:40" ht="12" customHeight="1" x14ac:dyDescent="0.2">
      <c r="B112" s="180" t="s">
        <v>237</v>
      </c>
      <c r="C112" s="181"/>
      <c r="D112" s="181"/>
      <c r="E112" s="181"/>
      <c r="F112" s="181"/>
      <c r="G112" s="181"/>
      <c r="H112" s="181"/>
      <c r="I112" s="181"/>
      <c r="J112" s="181"/>
      <c r="K112" s="181"/>
      <c r="L112" s="181"/>
      <c r="M112" s="181"/>
      <c r="N112" s="181"/>
      <c r="O112" s="181"/>
      <c r="P112" s="181"/>
      <c r="Q112" s="181"/>
      <c r="R112" s="181"/>
      <c r="S112" s="181"/>
      <c r="T112" s="181"/>
      <c r="U112" s="194" t="s">
        <v>26</v>
      </c>
      <c r="V112" s="194"/>
      <c r="W112" s="194"/>
      <c r="X112" s="194"/>
      <c r="Y112" s="194"/>
      <c r="Z112" s="194"/>
      <c r="AA112" s="194"/>
      <c r="AB112" s="194"/>
      <c r="AC112" s="194"/>
      <c r="AD112" s="194"/>
      <c r="AE112" s="194"/>
      <c r="AF112" s="194"/>
      <c r="AG112" s="194"/>
      <c r="AH112" s="194"/>
      <c r="AI112" s="194"/>
      <c r="AJ112" s="194"/>
      <c r="AK112" s="194"/>
      <c r="AL112" s="194"/>
      <c r="AM112" s="194"/>
      <c r="AN112" s="217"/>
    </row>
    <row r="113" spans="2:40" ht="37.5" customHeight="1" x14ac:dyDescent="0.2">
      <c r="B113" s="182"/>
      <c r="C113" s="378" t="s">
        <v>165</v>
      </c>
      <c r="D113" s="379"/>
      <c r="E113" s="379"/>
      <c r="F113" s="379"/>
      <c r="G113" s="379"/>
      <c r="H113" s="379"/>
      <c r="I113" s="379"/>
      <c r="J113" s="379"/>
      <c r="K113" s="379"/>
      <c r="L113" s="379"/>
      <c r="M113" s="379"/>
      <c r="N113" s="379"/>
      <c r="O113" s="379"/>
      <c r="P113" s="379"/>
      <c r="Q113" s="379"/>
      <c r="R113" s="379"/>
      <c r="S113" s="379"/>
      <c r="T113" s="380"/>
      <c r="U113" s="363" t="s">
        <v>173</v>
      </c>
      <c r="V113" s="364"/>
      <c r="W113" s="364"/>
      <c r="X113" s="364"/>
      <c r="Y113" s="364"/>
      <c r="Z113" s="364"/>
      <c r="AA113" s="364"/>
      <c r="AB113" s="364"/>
      <c r="AC113" s="364"/>
      <c r="AD113" s="364"/>
      <c r="AE113" s="364"/>
      <c r="AF113" s="364"/>
      <c r="AG113" s="364"/>
      <c r="AH113" s="364"/>
      <c r="AI113" s="364"/>
      <c r="AJ113" s="364"/>
      <c r="AK113" s="364"/>
      <c r="AL113" s="364"/>
      <c r="AM113" s="364"/>
      <c r="AN113" s="365"/>
    </row>
    <row r="114" spans="2:40" ht="17.25" customHeight="1" x14ac:dyDescent="0.2">
      <c r="B114" s="182"/>
      <c r="C114" s="357" t="s">
        <v>216</v>
      </c>
      <c r="D114" s="358"/>
      <c r="E114" s="358"/>
      <c r="F114" s="358"/>
      <c r="G114" s="358"/>
      <c r="H114" s="358"/>
      <c r="I114" s="358"/>
      <c r="J114" s="358"/>
      <c r="K114" s="358"/>
      <c r="L114" s="358"/>
      <c r="M114" s="358"/>
      <c r="N114" s="358"/>
      <c r="O114" s="358"/>
      <c r="P114" s="358"/>
      <c r="Q114" s="358"/>
      <c r="R114" s="358"/>
      <c r="S114" s="358"/>
      <c r="T114" s="359"/>
      <c r="U114" s="357" t="s">
        <v>166</v>
      </c>
      <c r="V114" s="358"/>
      <c r="W114" s="358"/>
      <c r="X114" s="358"/>
      <c r="Y114" s="358"/>
      <c r="Z114" s="358"/>
      <c r="AA114" s="358"/>
      <c r="AB114" s="358"/>
      <c r="AC114" s="358"/>
      <c r="AD114" s="358"/>
      <c r="AE114" s="358"/>
      <c r="AF114" s="358"/>
      <c r="AG114" s="358"/>
      <c r="AH114" s="358"/>
      <c r="AI114" s="358"/>
      <c r="AJ114" s="358"/>
      <c r="AK114" s="358"/>
      <c r="AL114" s="358"/>
      <c r="AM114" s="358"/>
      <c r="AN114" s="359"/>
    </row>
    <row r="115" spans="2:40" x14ac:dyDescent="0.2">
      <c r="B115" s="182"/>
      <c r="C115" s="183" t="s">
        <v>158</v>
      </c>
      <c r="D115" s="184"/>
      <c r="E115" s="184"/>
      <c r="F115" s="184"/>
      <c r="G115" s="184"/>
      <c r="H115" s="184"/>
      <c r="I115" s="184"/>
      <c r="J115" s="184"/>
      <c r="K115" s="184"/>
      <c r="L115" s="184"/>
      <c r="M115" s="184"/>
      <c r="N115" s="184"/>
      <c r="O115" s="184"/>
      <c r="P115" s="184"/>
      <c r="Q115" s="184"/>
      <c r="R115" s="184"/>
      <c r="S115" s="184"/>
      <c r="T115" s="185"/>
      <c r="U115" s="357" t="s">
        <v>161</v>
      </c>
      <c r="V115" s="358"/>
      <c r="W115" s="358"/>
      <c r="X115" s="358"/>
      <c r="Y115" s="358"/>
      <c r="Z115" s="358"/>
      <c r="AA115" s="358"/>
      <c r="AB115" s="358"/>
      <c r="AC115" s="358"/>
      <c r="AD115" s="358"/>
      <c r="AE115" s="358"/>
      <c r="AF115" s="358"/>
      <c r="AG115" s="358"/>
      <c r="AH115" s="358"/>
      <c r="AI115" s="358"/>
      <c r="AJ115" s="358"/>
      <c r="AK115" s="358"/>
      <c r="AL115" s="358"/>
      <c r="AM115" s="358"/>
      <c r="AN115" s="359"/>
    </row>
    <row r="116" spans="2:40" ht="12" customHeight="1" x14ac:dyDescent="0.2">
      <c r="B116" s="182"/>
      <c r="C116" s="183" t="s">
        <v>160</v>
      </c>
      <c r="D116" s="184"/>
      <c r="E116" s="184"/>
      <c r="F116" s="184"/>
      <c r="G116" s="184"/>
      <c r="H116" s="184"/>
      <c r="I116" s="184"/>
      <c r="J116" s="184"/>
      <c r="K116" s="184"/>
      <c r="L116" s="184"/>
      <c r="M116" s="184"/>
      <c r="N116" s="184"/>
      <c r="O116" s="184"/>
      <c r="P116" s="184"/>
      <c r="Q116" s="184"/>
      <c r="R116" s="184"/>
      <c r="S116" s="184"/>
      <c r="T116" s="185"/>
      <c r="U116" s="366" t="s">
        <v>163</v>
      </c>
      <c r="V116" s="367"/>
      <c r="W116" s="367"/>
      <c r="X116" s="367"/>
      <c r="Y116" s="367"/>
      <c r="Z116" s="367"/>
      <c r="AA116" s="367"/>
      <c r="AB116" s="367"/>
      <c r="AC116" s="367"/>
      <c r="AD116" s="367"/>
      <c r="AE116" s="367"/>
      <c r="AF116" s="367"/>
      <c r="AG116" s="367"/>
      <c r="AH116" s="367"/>
      <c r="AI116" s="367"/>
      <c r="AJ116" s="367"/>
      <c r="AK116" s="367"/>
      <c r="AL116" s="367"/>
      <c r="AM116" s="367"/>
      <c r="AN116" s="368"/>
    </row>
    <row r="117" spans="2:40" ht="22.8" customHeight="1" x14ac:dyDescent="0.2">
      <c r="B117" s="186"/>
      <c r="C117" s="506" t="s">
        <v>236</v>
      </c>
      <c r="D117" s="507"/>
      <c r="E117" s="507"/>
      <c r="F117" s="507"/>
      <c r="G117" s="507"/>
      <c r="H117" s="507"/>
      <c r="I117" s="507"/>
      <c r="J117" s="507"/>
      <c r="K117" s="507"/>
      <c r="L117" s="507"/>
      <c r="M117" s="507"/>
      <c r="N117" s="507"/>
      <c r="O117" s="507"/>
      <c r="P117" s="507"/>
      <c r="Q117" s="507"/>
      <c r="R117" s="507"/>
      <c r="S117" s="507"/>
      <c r="T117" s="508"/>
      <c r="U117" s="369" t="s">
        <v>164</v>
      </c>
      <c r="V117" s="370"/>
      <c r="W117" s="370"/>
      <c r="X117" s="370"/>
      <c r="Y117" s="370"/>
      <c r="Z117" s="370"/>
      <c r="AA117" s="370"/>
      <c r="AB117" s="370"/>
      <c r="AC117" s="370"/>
      <c r="AD117" s="370"/>
      <c r="AE117" s="370"/>
      <c r="AF117" s="370"/>
      <c r="AG117" s="370"/>
      <c r="AH117" s="370"/>
      <c r="AI117" s="370"/>
      <c r="AJ117" s="370"/>
      <c r="AK117" s="370"/>
      <c r="AL117" s="370"/>
      <c r="AM117" s="370"/>
      <c r="AN117" s="371"/>
    </row>
    <row r="118" spans="2:40" ht="18" customHeight="1" x14ac:dyDescent="0.2">
      <c r="B118" s="182"/>
      <c r="C118" s="360" t="s">
        <v>217</v>
      </c>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2"/>
    </row>
    <row r="119" spans="2:40" ht="37.5" customHeight="1" x14ac:dyDescent="0.2">
      <c r="B119" s="182"/>
      <c r="C119" s="378" t="s">
        <v>168</v>
      </c>
      <c r="D119" s="379"/>
      <c r="E119" s="379"/>
      <c r="F119" s="379"/>
      <c r="G119" s="379"/>
      <c r="H119" s="379"/>
      <c r="I119" s="379"/>
      <c r="J119" s="379"/>
      <c r="K119" s="379"/>
      <c r="L119" s="379"/>
      <c r="M119" s="379"/>
      <c r="N119" s="379"/>
      <c r="O119" s="379"/>
      <c r="P119" s="379"/>
      <c r="Q119" s="379"/>
      <c r="R119" s="379"/>
      <c r="S119" s="379"/>
      <c r="T119" s="380"/>
      <c r="U119" s="363" t="s">
        <v>162</v>
      </c>
      <c r="V119" s="364"/>
      <c r="W119" s="364"/>
      <c r="X119" s="364"/>
      <c r="Y119" s="364"/>
      <c r="Z119" s="364"/>
      <c r="AA119" s="364"/>
      <c r="AB119" s="364"/>
      <c r="AC119" s="364"/>
      <c r="AD119" s="364"/>
      <c r="AE119" s="364"/>
      <c r="AF119" s="364"/>
      <c r="AG119" s="364"/>
      <c r="AH119" s="364"/>
      <c r="AI119" s="364"/>
      <c r="AJ119" s="364"/>
      <c r="AK119" s="364"/>
      <c r="AL119" s="364"/>
      <c r="AM119" s="364"/>
      <c r="AN119" s="365"/>
    </row>
    <row r="120" spans="2:40" ht="12" customHeight="1" x14ac:dyDescent="0.2">
      <c r="B120" s="182"/>
      <c r="C120" s="183" t="s">
        <v>169</v>
      </c>
      <c r="D120" s="184"/>
      <c r="E120" s="184"/>
      <c r="F120" s="184"/>
      <c r="G120" s="184"/>
      <c r="H120" s="184"/>
      <c r="I120" s="184"/>
      <c r="J120" s="184"/>
      <c r="K120" s="184"/>
      <c r="L120" s="184"/>
      <c r="M120" s="184"/>
      <c r="N120" s="184"/>
      <c r="O120" s="184"/>
      <c r="P120" s="184"/>
      <c r="Q120" s="184"/>
      <c r="R120" s="184"/>
      <c r="S120" s="184"/>
      <c r="T120" s="185"/>
      <c r="U120" s="357" t="s">
        <v>39</v>
      </c>
      <c r="V120" s="358"/>
      <c r="W120" s="358"/>
      <c r="X120" s="358"/>
      <c r="Y120" s="358"/>
      <c r="Z120" s="358"/>
      <c r="AA120" s="358"/>
      <c r="AB120" s="358"/>
      <c r="AC120" s="358"/>
      <c r="AD120" s="358"/>
      <c r="AE120" s="358"/>
      <c r="AF120" s="358"/>
      <c r="AG120" s="358"/>
      <c r="AH120" s="358"/>
      <c r="AI120" s="358"/>
      <c r="AJ120" s="358"/>
      <c r="AK120" s="358"/>
      <c r="AL120" s="358"/>
      <c r="AM120" s="358"/>
      <c r="AN120" s="359"/>
    </row>
    <row r="121" spans="2:40" x14ac:dyDescent="0.2">
      <c r="B121" s="182"/>
      <c r="C121" s="183" t="s">
        <v>170</v>
      </c>
      <c r="D121" s="184"/>
      <c r="E121" s="184"/>
      <c r="F121" s="184"/>
      <c r="G121" s="184"/>
      <c r="H121" s="184"/>
      <c r="I121" s="184"/>
      <c r="J121" s="184"/>
      <c r="K121" s="184"/>
      <c r="L121" s="184"/>
      <c r="M121" s="184"/>
      <c r="N121" s="184"/>
      <c r="O121" s="184"/>
      <c r="P121" s="184"/>
      <c r="Q121" s="184"/>
      <c r="R121" s="184"/>
      <c r="S121" s="184"/>
      <c r="T121" s="185"/>
      <c r="U121" s="357" t="s">
        <v>174</v>
      </c>
      <c r="V121" s="358"/>
      <c r="W121" s="358"/>
      <c r="X121" s="358"/>
      <c r="Y121" s="358"/>
      <c r="Z121" s="358"/>
      <c r="AA121" s="358"/>
      <c r="AB121" s="358"/>
      <c r="AC121" s="358"/>
      <c r="AD121" s="358"/>
      <c r="AE121" s="358"/>
      <c r="AF121" s="358"/>
      <c r="AG121" s="358"/>
      <c r="AH121" s="358"/>
      <c r="AI121" s="358"/>
      <c r="AJ121" s="358"/>
      <c r="AK121" s="358"/>
      <c r="AL121" s="358"/>
      <c r="AM121" s="358"/>
      <c r="AN121" s="359"/>
    </row>
    <row r="122" spans="2:40" ht="12" customHeight="1" x14ac:dyDescent="0.2">
      <c r="B122" s="182"/>
      <c r="C122" s="183" t="s">
        <v>171</v>
      </c>
      <c r="D122" s="184"/>
      <c r="E122" s="184"/>
      <c r="F122" s="184"/>
      <c r="G122" s="184"/>
      <c r="H122" s="184"/>
      <c r="I122" s="184"/>
      <c r="J122" s="184"/>
      <c r="K122" s="184"/>
      <c r="L122" s="184"/>
      <c r="M122" s="184"/>
      <c r="N122" s="184"/>
      <c r="O122" s="184"/>
      <c r="P122" s="184"/>
      <c r="Q122" s="184"/>
      <c r="R122" s="184"/>
      <c r="S122" s="184"/>
      <c r="T122" s="185"/>
      <c r="U122" s="366" t="s">
        <v>175</v>
      </c>
      <c r="V122" s="367"/>
      <c r="W122" s="367"/>
      <c r="X122" s="367"/>
      <c r="Y122" s="367"/>
      <c r="Z122" s="367"/>
      <c r="AA122" s="367"/>
      <c r="AB122" s="367"/>
      <c r="AC122" s="367"/>
      <c r="AD122" s="367"/>
      <c r="AE122" s="367"/>
      <c r="AF122" s="367"/>
      <c r="AG122" s="367"/>
      <c r="AH122" s="367"/>
      <c r="AI122" s="367"/>
      <c r="AJ122" s="367"/>
      <c r="AK122" s="367"/>
      <c r="AL122" s="367"/>
      <c r="AM122" s="367"/>
      <c r="AN122" s="368"/>
    </row>
    <row r="123" spans="2:40" ht="23.25" customHeight="1" x14ac:dyDescent="0.2">
      <c r="B123" s="182"/>
      <c r="C123" s="357" t="s">
        <v>172</v>
      </c>
      <c r="D123" s="358"/>
      <c r="E123" s="358"/>
      <c r="F123" s="358"/>
      <c r="G123" s="358"/>
      <c r="H123" s="358"/>
      <c r="I123" s="358"/>
      <c r="J123" s="358"/>
      <c r="K123" s="358"/>
      <c r="L123" s="358"/>
      <c r="M123" s="358"/>
      <c r="N123" s="358"/>
      <c r="O123" s="358"/>
      <c r="P123" s="358"/>
      <c r="Q123" s="358"/>
      <c r="R123" s="358"/>
      <c r="S123" s="358"/>
      <c r="T123" s="359"/>
      <c r="U123" s="366" t="s">
        <v>177</v>
      </c>
      <c r="V123" s="367"/>
      <c r="W123" s="367"/>
      <c r="X123" s="367"/>
      <c r="Y123" s="367"/>
      <c r="Z123" s="367"/>
      <c r="AA123" s="367"/>
      <c r="AB123" s="367"/>
      <c r="AC123" s="367"/>
      <c r="AD123" s="367"/>
      <c r="AE123" s="367"/>
      <c r="AF123" s="367"/>
      <c r="AG123" s="367"/>
      <c r="AH123" s="367"/>
      <c r="AI123" s="367"/>
      <c r="AJ123" s="367"/>
      <c r="AK123" s="367"/>
      <c r="AL123" s="367"/>
      <c r="AM123" s="367"/>
      <c r="AN123" s="368"/>
    </row>
    <row r="124" spans="2:40" ht="18" customHeight="1" x14ac:dyDescent="0.2">
      <c r="B124" s="186"/>
      <c r="C124" s="506" t="s">
        <v>218</v>
      </c>
      <c r="D124" s="507"/>
      <c r="E124" s="507"/>
      <c r="F124" s="507"/>
      <c r="G124" s="507"/>
      <c r="H124" s="507"/>
      <c r="I124" s="507"/>
      <c r="J124" s="507"/>
      <c r="K124" s="507"/>
      <c r="L124" s="507"/>
      <c r="M124" s="507"/>
      <c r="N124" s="507"/>
      <c r="O124" s="507"/>
      <c r="P124" s="507"/>
      <c r="Q124" s="507"/>
      <c r="R124" s="507"/>
      <c r="S124" s="507"/>
      <c r="T124" s="508"/>
      <c r="U124" s="369" t="s">
        <v>176</v>
      </c>
      <c r="V124" s="370"/>
      <c r="W124" s="370"/>
      <c r="X124" s="370"/>
      <c r="Y124" s="370"/>
      <c r="Z124" s="370"/>
      <c r="AA124" s="370"/>
      <c r="AB124" s="370"/>
      <c r="AC124" s="370"/>
      <c r="AD124" s="370"/>
      <c r="AE124" s="370"/>
      <c r="AF124" s="370"/>
      <c r="AG124" s="370"/>
      <c r="AH124" s="370"/>
      <c r="AI124" s="370"/>
      <c r="AJ124" s="370"/>
      <c r="AK124" s="370"/>
      <c r="AL124" s="370"/>
      <c r="AM124" s="370"/>
      <c r="AN124" s="371"/>
    </row>
    <row r="125" spans="2:40" x14ac:dyDescent="0.2">
      <c r="B125" s="180" t="s">
        <v>232</v>
      </c>
      <c r="C125" s="181"/>
      <c r="D125" s="181"/>
      <c r="E125" s="181"/>
      <c r="F125" s="181"/>
      <c r="G125" s="181"/>
      <c r="H125" s="181"/>
      <c r="I125" s="181"/>
      <c r="J125" s="181"/>
      <c r="K125" s="181"/>
      <c r="L125" s="181"/>
      <c r="M125" s="181"/>
      <c r="N125" s="181"/>
      <c r="O125" s="181"/>
      <c r="P125" s="181"/>
      <c r="Q125" s="181"/>
      <c r="R125" s="181"/>
      <c r="S125" s="181"/>
      <c r="T125" s="181"/>
      <c r="U125" s="187"/>
      <c r="V125" s="187"/>
      <c r="W125" s="187"/>
      <c r="X125" s="187"/>
      <c r="Y125" s="187"/>
      <c r="Z125" s="187"/>
      <c r="AA125" s="187"/>
      <c r="AB125" s="187"/>
      <c r="AC125" s="187"/>
      <c r="AD125" s="187"/>
      <c r="AE125" s="187"/>
      <c r="AF125" s="187"/>
      <c r="AG125" s="187"/>
      <c r="AH125" s="187"/>
      <c r="AI125" s="187"/>
      <c r="AJ125" s="187"/>
      <c r="AK125" s="187"/>
      <c r="AL125" s="187"/>
      <c r="AM125" s="187"/>
      <c r="AN125" s="188"/>
    </row>
    <row r="126" spans="2:40" ht="24.75" customHeight="1" x14ac:dyDescent="0.2">
      <c r="B126" s="182"/>
      <c r="C126" s="375" t="s">
        <v>219</v>
      </c>
      <c r="D126" s="376"/>
      <c r="E126" s="376"/>
      <c r="F126" s="376"/>
      <c r="G126" s="376"/>
      <c r="H126" s="376"/>
      <c r="I126" s="376"/>
      <c r="J126" s="376"/>
      <c r="K126" s="376"/>
      <c r="L126" s="376"/>
      <c r="M126" s="376"/>
      <c r="N126" s="376"/>
      <c r="O126" s="376"/>
      <c r="P126" s="376"/>
      <c r="Q126" s="376"/>
      <c r="R126" s="376"/>
      <c r="S126" s="376"/>
      <c r="T126" s="377"/>
      <c r="U126" s="372" t="s">
        <v>167</v>
      </c>
      <c r="V126" s="373"/>
      <c r="W126" s="373"/>
      <c r="X126" s="373"/>
      <c r="Y126" s="373"/>
      <c r="Z126" s="373"/>
      <c r="AA126" s="373"/>
      <c r="AB126" s="373"/>
      <c r="AC126" s="373"/>
      <c r="AD126" s="373"/>
      <c r="AE126" s="373"/>
      <c r="AF126" s="373"/>
      <c r="AG126" s="373"/>
      <c r="AH126" s="373"/>
      <c r="AI126" s="373"/>
      <c r="AJ126" s="373"/>
      <c r="AK126" s="373"/>
      <c r="AL126" s="373"/>
      <c r="AM126" s="373"/>
      <c r="AN126" s="374"/>
    </row>
    <row r="127" spans="2:40" x14ac:dyDescent="0.2">
      <c r="B127" s="180" t="s">
        <v>233</v>
      </c>
      <c r="C127" s="181"/>
      <c r="D127" s="181"/>
      <c r="E127" s="181"/>
      <c r="F127" s="181"/>
      <c r="G127" s="181"/>
      <c r="H127" s="181"/>
      <c r="I127" s="181"/>
      <c r="J127" s="181"/>
      <c r="K127" s="181"/>
      <c r="L127" s="181"/>
      <c r="M127" s="181"/>
      <c r="N127" s="181"/>
      <c r="O127" s="181"/>
      <c r="P127" s="181"/>
      <c r="Q127" s="181"/>
      <c r="R127" s="181"/>
      <c r="S127" s="181"/>
      <c r="T127" s="181"/>
      <c r="U127" s="189"/>
      <c r="V127" s="189"/>
      <c r="W127" s="189"/>
      <c r="X127" s="189"/>
      <c r="Y127" s="189"/>
      <c r="Z127" s="189"/>
      <c r="AA127" s="189"/>
      <c r="AB127" s="189"/>
      <c r="AC127" s="189"/>
      <c r="AD127" s="189"/>
      <c r="AE127" s="189"/>
      <c r="AF127" s="189"/>
      <c r="AG127" s="189"/>
      <c r="AH127" s="189"/>
      <c r="AI127" s="189"/>
      <c r="AJ127" s="189"/>
      <c r="AK127" s="189"/>
      <c r="AL127" s="187"/>
      <c r="AM127" s="187"/>
      <c r="AN127" s="188"/>
    </row>
    <row r="128" spans="2:40" ht="16.5" customHeight="1" x14ac:dyDescent="0.2">
      <c r="B128" s="182"/>
      <c r="C128" s="360" t="s">
        <v>220</v>
      </c>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2"/>
    </row>
    <row r="129" spans="2:40" ht="35.25" customHeight="1" x14ac:dyDescent="0.2">
      <c r="B129" s="182"/>
      <c r="C129" s="378" t="s">
        <v>193</v>
      </c>
      <c r="D129" s="379"/>
      <c r="E129" s="379"/>
      <c r="F129" s="379"/>
      <c r="G129" s="379"/>
      <c r="H129" s="379"/>
      <c r="I129" s="379"/>
      <c r="J129" s="379"/>
      <c r="K129" s="379"/>
      <c r="L129" s="379"/>
      <c r="M129" s="379"/>
      <c r="N129" s="379"/>
      <c r="O129" s="379"/>
      <c r="P129" s="379"/>
      <c r="Q129" s="379"/>
      <c r="R129" s="379"/>
      <c r="S129" s="379"/>
      <c r="T129" s="380"/>
      <c r="U129" s="363" t="s">
        <v>182</v>
      </c>
      <c r="V129" s="364"/>
      <c r="W129" s="364"/>
      <c r="X129" s="364"/>
      <c r="Y129" s="364"/>
      <c r="Z129" s="364"/>
      <c r="AA129" s="364"/>
      <c r="AB129" s="364"/>
      <c r="AC129" s="364"/>
      <c r="AD129" s="364"/>
      <c r="AE129" s="364"/>
      <c r="AF129" s="364"/>
      <c r="AG129" s="364"/>
      <c r="AH129" s="364"/>
      <c r="AI129" s="364"/>
      <c r="AJ129" s="364"/>
      <c r="AK129" s="364"/>
      <c r="AL129" s="364"/>
      <c r="AM129" s="364"/>
      <c r="AN129" s="365"/>
    </row>
    <row r="130" spans="2:40" ht="13.5" customHeight="1" x14ac:dyDescent="0.2">
      <c r="B130" s="182"/>
      <c r="C130" s="183" t="s">
        <v>178</v>
      </c>
      <c r="D130" s="184"/>
      <c r="E130" s="184"/>
      <c r="F130" s="184"/>
      <c r="G130" s="184"/>
      <c r="H130" s="184"/>
      <c r="I130" s="184"/>
      <c r="J130" s="184"/>
      <c r="K130" s="184"/>
      <c r="L130" s="184"/>
      <c r="M130" s="184"/>
      <c r="N130" s="184"/>
      <c r="O130" s="184"/>
      <c r="P130" s="184"/>
      <c r="Q130" s="184"/>
      <c r="R130" s="184"/>
      <c r="S130" s="184"/>
      <c r="T130" s="185"/>
      <c r="U130" s="357" t="s">
        <v>183</v>
      </c>
      <c r="V130" s="358"/>
      <c r="W130" s="358"/>
      <c r="X130" s="358"/>
      <c r="Y130" s="358"/>
      <c r="Z130" s="358"/>
      <c r="AA130" s="358"/>
      <c r="AB130" s="358"/>
      <c r="AC130" s="358"/>
      <c r="AD130" s="358"/>
      <c r="AE130" s="358"/>
      <c r="AF130" s="358"/>
      <c r="AG130" s="358"/>
      <c r="AH130" s="358"/>
      <c r="AI130" s="358"/>
      <c r="AJ130" s="358"/>
      <c r="AK130" s="358"/>
      <c r="AL130" s="358"/>
      <c r="AM130" s="358"/>
      <c r="AN130" s="359"/>
    </row>
    <row r="131" spans="2:40" ht="13.5" customHeight="1" x14ac:dyDescent="0.2">
      <c r="B131" s="182"/>
      <c r="C131" s="183" t="s">
        <v>179</v>
      </c>
      <c r="D131" s="184"/>
      <c r="E131" s="184"/>
      <c r="F131" s="184"/>
      <c r="G131" s="184"/>
      <c r="H131" s="184"/>
      <c r="I131" s="184"/>
      <c r="J131" s="184"/>
      <c r="K131" s="184"/>
      <c r="L131" s="184"/>
      <c r="M131" s="184"/>
      <c r="N131" s="184"/>
      <c r="O131" s="184"/>
      <c r="P131" s="184"/>
      <c r="Q131" s="184"/>
      <c r="R131" s="184"/>
      <c r="S131" s="184"/>
      <c r="T131" s="185"/>
      <c r="U131" s="357" t="s">
        <v>184</v>
      </c>
      <c r="V131" s="358"/>
      <c r="W131" s="358"/>
      <c r="X131" s="358"/>
      <c r="Y131" s="358"/>
      <c r="Z131" s="358"/>
      <c r="AA131" s="358"/>
      <c r="AB131" s="358"/>
      <c r="AC131" s="358"/>
      <c r="AD131" s="358"/>
      <c r="AE131" s="358"/>
      <c r="AF131" s="358"/>
      <c r="AG131" s="358"/>
      <c r="AH131" s="358"/>
      <c r="AI131" s="358"/>
      <c r="AJ131" s="358"/>
      <c r="AK131" s="358"/>
      <c r="AL131" s="358"/>
      <c r="AM131" s="358"/>
      <c r="AN131" s="359"/>
    </row>
    <row r="132" spans="2:40" x14ac:dyDescent="0.2">
      <c r="B132" s="182"/>
      <c r="C132" s="183" t="s">
        <v>180</v>
      </c>
      <c r="D132" s="184"/>
      <c r="E132" s="184"/>
      <c r="F132" s="184"/>
      <c r="G132" s="184"/>
      <c r="H132" s="184"/>
      <c r="I132" s="184"/>
      <c r="J132" s="184"/>
      <c r="K132" s="184"/>
      <c r="L132" s="184"/>
      <c r="M132" s="184"/>
      <c r="N132" s="184"/>
      <c r="O132" s="184"/>
      <c r="P132" s="184"/>
      <c r="Q132" s="184"/>
      <c r="R132" s="184"/>
      <c r="S132" s="184"/>
      <c r="T132" s="185"/>
      <c r="U132" s="366" t="s">
        <v>185</v>
      </c>
      <c r="V132" s="367"/>
      <c r="W132" s="367"/>
      <c r="X132" s="367"/>
      <c r="Y132" s="367"/>
      <c r="Z132" s="367"/>
      <c r="AA132" s="367"/>
      <c r="AB132" s="367"/>
      <c r="AC132" s="367"/>
      <c r="AD132" s="367"/>
      <c r="AE132" s="367"/>
      <c r="AF132" s="367"/>
      <c r="AG132" s="367"/>
      <c r="AH132" s="367"/>
      <c r="AI132" s="367"/>
      <c r="AJ132" s="367"/>
      <c r="AK132" s="367"/>
      <c r="AL132" s="367"/>
      <c r="AM132" s="367"/>
      <c r="AN132" s="368"/>
    </row>
    <row r="133" spans="2:40" ht="24" customHeight="1" x14ac:dyDescent="0.2">
      <c r="B133" s="182"/>
      <c r="C133" s="357" t="s">
        <v>181</v>
      </c>
      <c r="D133" s="358"/>
      <c r="E133" s="358"/>
      <c r="F133" s="358"/>
      <c r="G133" s="358"/>
      <c r="H133" s="358"/>
      <c r="I133" s="358"/>
      <c r="J133" s="358"/>
      <c r="K133" s="358"/>
      <c r="L133" s="358"/>
      <c r="M133" s="358"/>
      <c r="N133" s="358"/>
      <c r="O133" s="358"/>
      <c r="P133" s="358"/>
      <c r="Q133" s="358"/>
      <c r="R133" s="358"/>
      <c r="S133" s="358"/>
      <c r="T133" s="359"/>
      <c r="U133" s="366" t="s">
        <v>186</v>
      </c>
      <c r="V133" s="367"/>
      <c r="W133" s="367"/>
      <c r="X133" s="367"/>
      <c r="Y133" s="367"/>
      <c r="Z133" s="367"/>
      <c r="AA133" s="367"/>
      <c r="AB133" s="367"/>
      <c r="AC133" s="367"/>
      <c r="AD133" s="367"/>
      <c r="AE133" s="367"/>
      <c r="AF133" s="367"/>
      <c r="AG133" s="367"/>
      <c r="AH133" s="367"/>
      <c r="AI133" s="367"/>
      <c r="AJ133" s="367"/>
      <c r="AK133" s="367"/>
      <c r="AL133" s="367"/>
      <c r="AM133" s="367"/>
      <c r="AN133" s="368"/>
    </row>
    <row r="134" spans="2:40" ht="21" customHeight="1" x14ac:dyDescent="0.2">
      <c r="B134" s="229"/>
      <c r="C134" s="506" t="s">
        <v>221</v>
      </c>
      <c r="D134" s="507"/>
      <c r="E134" s="507"/>
      <c r="F134" s="507"/>
      <c r="G134" s="507"/>
      <c r="H134" s="507"/>
      <c r="I134" s="507"/>
      <c r="J134" s="507"/>
      <c r="K134" s="507"/>
      <c r="L134" s="507"/>
      <c r="M134" s="507"/>
      <c r="N134" s="507"/>
      <c r="O134" s="507"/>
      <c r="P134" s="507"/>
      <c r="Q134" s="507"/>
      <c r="R134" s="507"/>
      <c r="S134" s="507"/>
      <c r="T134" s="508"/>
      <c r="U134" s="369" t="s">
        <v>187</v>
      </c>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x14ac:dyDescent="0.2">
      <c r="B135" s="190"/>
      <c r="C135" s="190"/>
      <c r="D135" s="191"/>
      <c r="E135" s="191"/>
      <c r="F135" s="191"/>
      <c r="G135" s="191"/>
      <c r="H135" s="191"/>
      <c r="I135" s="191"/>
      <c r="J135" s="191"/>
      <c r="K135" s="191"/>
      <c r="L135" s="191"/>
      <c r="M135" s="191"/>
      <c r="N135" s="191"/>
      <c r="O135" s="191"/>
      <c r="P135" s="191"/>
      <c r="Q135" s="191"/>
      <c r="R135" s="191"/>
      <c r="S135" s="191"/>
      <c r="T135" s="191"/>
      <c r="U135" s="192"/>
      <c r="V135" s="192"/>
      <c r="W135" s="192"/>
      <c r="X135" s="192"/>
      <c r="Y135" s="192"/>
      <c r="Z135" s="192"/>
      <c r="AA135" s="192"/>
      <c r="AB135" s="192"/>
      <c r="AC135" s="192"/>
      <c r="AD135" s="192"/>
      <c r="AE135" s="192"/>
      <c r="AF135" s="192"/>
      <c r="AG135" s="192"/>
      <c r="AH135" s="192"/>
      <c r="AI135" s="192"/>
      <c r="AJ135" s="192"/>
      <c r="AK135" s="192"/>
      <c r="AL135" s="192"/>
      <c r="AM135" s="192"/>
      <c r="AN135" s="192"/>
    </row>
    <row r="136" spans="2:40" x14ac:dyDescent="0.2">
      <c r="B136" s="140" t="s">
        <v>203</v>
      </c>
      <c r="C136" s="191"/>
      <c r="D136" s="191"/>
      <c r="E136" s="191"/>
      <c r="F136" s="191"/>
      <c r="G136" s="191"/>
      <c r="H136" s="191"/>
      <c r="I136" s="191"/>
      <c r="J136" s="191"/>
      <c r="K136" s="191"/>
      <c r="L136" s="191"/>
      <c r="M136" s="191"/>
      <c r="N136" s="191"/>
      <c r="O136" s="191"/>
      <c r="P136" s="191"/>
      <c r="Q136" s="191"/>
      <c r="R136" s="191"/>
      <c r="S136" s="191"/>
      <c r="T136" s="191"/>
      <c r="U136" s="425"/>
      <c r="V136" s="425"/>
      <c r="W136" s="425"/>
      <c r="X136" s="425"/>
      <c r="Y136" s="425"/>
      <c r="Z136" s="425"/>
      <c r="AA136" s="425"/>
      <c r="AB136" s="425"/>
      <c r="AC136" s="425"/>
      <c r="AD136" s="425"/>
      <c r="AE136" s="425"/>
      <c r="AF136" s="425"/>
      <c r="AG136" s="425"/>
      <c r="AH136" s="425"/>
      <c r="AI136" s="425"/>
      <c r="AJ136" s="425"/>
      <c r="AK136" s="425"/>
      <c r="AL136" s="425"/>
      <c r="AM136" s="425"/>
      <c r="AN136" s="425"/>
    </row>
    <row r="137" spans="2:40" x14ac:dyDescent="0.2">
      <c r="B137" s="180" t="s">
        <v>188</v>
      </c>
      <c r="C137" s="193"/>
      <c r="D137" s="181"/>
      <c r="E137" s="181"/>
      <c r="F137" s="181"/>
      <c r="G137" s="181"/>
      <c r="H137" s="181"/>
      <c r="I137" s="181"/>
      <c r="J137" s="181"/>
      <c r="K137" s="181"/>
      <c r="L137" s="181"/>
      <c r="M137" s="181"/>
      <c r="N137" s="181"/>
      <c r="O137" s="181"/>
      <c r="P137" s="181"/>
      <c r="Q137" s="181"/>
      <c r="R137" s="181"/>
      <c r="S137" s="181"/>
      <c r="T137" s="194"/>
      <c r="U137" s="452" t="s">
        <v>27</v>
      </c>
      <c r="V137" s="452"/>
      <c r="W137" s="452"/>
      <c r="X137" s="452"/>
      <c r="Y137" s="452"/>
      <c r="Z137" s="452"/>
      <c r="AA137" s="452"/>
      <c r="AB137" s="452"/>
      <c r="AC137" s="452"/>
      <c r="AD137" s="452"/>
      <c r="AE137" s="452"/>
      <c r="AF137" s="452"/>
      <c r="AG137" s="452"/>
      <c r="AH137" s="452"/>
      <c r="AI137" s="452"/>
      <c r="AJ137" s="452"/>
      <c r="AK137" s="452"/>
      <c r="AL137" s="452"/>
      <c r="AM137" s="452"/>
      <c r="AN137" s="453"/>
    </row>
    <row r="138" spans="2:40" ht="37.5" customHeight="1" x14ac:dyDescent="0.2">
      <c r="B138" s="229"/>
      <c r="C138" s="375" t="s">
        <v>191</v>
      </c>
      <c r="D138" s="376"/>
      <c r="E138" s="376"/>
      <c r="F138" s="376"/>
      <c r="G138" s="376"/>
      <c r="H138" s="376"/>
      <c r="I138" s="376"/>
      <c r="J138" s="376"/>
      <c r="K138" s="376"/>
      <c r="L138" s="376"/>
      <c r="M138" s="376"/>
      <c r="N138" s="376"/>
      <c r="O138" s="376"/>
      <c r="P138" s="376"/>
      <c r="Q138" s="376"/>
      <c r="R138" s="376"/>
      <c r="S138" s="376"/>
      <c r="T138" s="377"/>
      <c r="U138" s="454" t="s">
        <v>192</v>
      </c>
      <c r="V138" s="455"/>
      <c r="W138" s="455"/>
      <c r="X138" s="455"/>
      <c r="Y138" s="455"/>
      <c r="Z138" s="455"/>
      <c r="AA138" s="455"/>
      <c r="AB138" s="455"/>
      <c r="AC138" s="455"/>
      <c r="AD138" s="455"/>
      <c r="AE138" s="455"/>
      <c r="AF138" s="455"/>
      <c r="AG138" s="455"/>
      <c r="AH138" s="455"/>
      <c r="AI138" s="455"/>
      <c r="AJ138" s="455"/>
      <c r="AK138" s="455"/>
      <c r="AL138" s="455"/>
      <c r="AM138" s="455"/>
      <c r="AN138" s="456"/>
    </row>
    <row r="152" spans="2:37" x14ac:dyDescent="0.2">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row>
    <row r="153" spans="2:37" x14ac:dyDescent="0.2">
      <c r="C153" s="195"/>
    </row>
  </sheetData>
  <sheetProtection formatCells="0" formatColumns="0" formatRows="0" insertColumns="0" insertRows="0" autoFilter="0"/>
  <mergeCells count="166">
    <mergeCell ref="T9:Z9"/>
    <mergeCell ref="AH9:AN9"/>
    <mergeCell ref="M10:AN10"/>
    <mergeCell ref="B11:I12"/>
    <mergeCell ref="X14:AA14"/>
    <mergeCell ref="AB14:AD14"/>
    <mergeCell ref="AE14:AF14"/>
    <mergeCell ref="AG14:AI14"/>
    <mergeCell ref="AJ14:AL14"/>
    <mergeCell ref="AM14:AN14"/>
    <mergeCell ref="B4:B10"/>
    <mergeCell ref="M4:AG4"/>
    <mergeCell ref="AH4:AN4"/>
    <mergeCell ref="M5:AG5"/>
    <mergeCell ref="AH5:AN5"/>
    <mergeCell ref="M6:AN6"/>
    <mergeCell ref="C7:L8"/>
    <mergeCell ref="R7:S7"/>
    <mergeCell ref="U7:W7"/>
    <mergeCell ref="M8:AN8"/>
    <mergeCell ref="C46:AN46"/>
    <mergeCell ref="X48:AA48"/>
    <mergeCell ref="AB48:AD48"/>
    <mergeCell ref="AE48:AF48"/>
    <mergeCell ref="AG48:AI48"/>
    <mergeCell ref="AJ48:AL48"/>
    <mergeCell ref="AM48:AN48"/>
    <mergeCell ref="I15:K15"/>
    <mergeCell ref="L15:AF15"/>
    <mergeCell ref="D16:AN20"/>
    <mergeCell ref="D23:AN23"/>
    <mergeCell ref="U28:AM28"/>
    <mergeCell ref="B37:AN37"/>
    <mergeCell ref="I49:K49"/>
    <mergeCell ref="L49:AF49"/>
    <mergeCell ref="D50:AN51"/>
    <mergeCell ref="C56:AN56"/>
    <mergeCell ref="B60:AN60"/>
    <mergeCell ref="B62:E62"/>
    <mergeCell ref="F62:J62"/>
    <mergeCell ref="K62:O62"/>
    <mergeCell ref="P62:AN62"/>
    <mergeCell ref="B67:E70"/>
    <mergeCell ref="F67:J67"/>
    <mergeCell ref="K67:O67"/>
    <mergeCell ref="P67:AN67"/>
    <mergeCell ref="F68:J68"/>
    <mergeCell ref="K68:O68"/>
    <mergeCell ref="P68:AN68"/>
    <mergeCell ref="B63:E66"/>
    <mergeCell ref="F63:J63"/>
    <mergeCell ref="K63:O63"/>
    <mergeCell ref="P63:AN63"/>
    <mergeCell ref="F64:J64"/>
    <mergeCell ref="K64:O64"/>
    <mergeCell ref="P64:AN64"/>
    <mergeCell ref="F65:J65"/>
    <mergeCell ref="K65:O65"/>
    <mergeCell ref="P65:AN65"/>
    <mergeCell ref="F69:J69"/>
    <mergeCell ref="K69:O69"/>
    <mergeCell ref="P69:AN69"/>
    <mergeCell ref="F70:J70"/>
    <mergeCell ref="K70:O70"/>
    <mergeCell ref="P70:AN70"/>
    <mergeCell ref="F66:J66"/>
    <mergeCell ref="B75:E78"/>
    <mergeCell ref="F75:J75"/>
    <mergeCell ref="K75:O75"/>
    <mergeCell ref="P75:AN75"/>
    <mergeCell ref="F76:J76"/>
    <mergeCell ref="K76:O76"/>
    <mergeCell ref="P76:AN76"/>
    <mergeCell ref="B71:E74"/>
    <mergeCell ref="F71:J71"/>
    <mergeCell ref="K71:O71"/>
    <mergeCell ref="P71:AN71"/>
    <mergeCell ref="F72:J72"/>
    <mergeCell ref="K72:O72"/>
    <mergeCell ref="P72:AN72"/>
    <mergeCell ref="F73:J73"/>
    <mergeCell ref="K73:O73"/>
    <mergeCell ref="P73:AN73"/>
    <mergeCell ref="F77:J77"/>
    <mergeCell ref="K77:O77"/>
    <mergeCell ref="P77:AN77"/>
    <mergeCell ref="F78:J78"/>
    <mergeCell ref="K78:O78"/>
    <mergeCell ref="P78:AN78"/>
    <mergeCell ref="K66:O66"/>
    <mergeCell ref="P66:AN66"/>
    <mergeCell ref="F74:J74"/>
    <mergeCell ref="K74:O74"/>
    <mergeCell ref="P74:AN74"/>
    <mergeCell ref="F91:J91"/>
    <mergeCell ref="K91:O91"/>
    <mergeCell ref="P91:AN91"/>
    <mergeCell ref="F87:J87"/>
    <mergeCell ref="F85:J85"/>
    <mergeCell ref="K85:O85"/>
    <mergeCell ref="P85:AN85"/>
    <mergeCell ref="F86:J86"/>
    <mergeCell ref="K86:O86"/>
    <mergeCell ref="P86:AN86"/>
    <mergeCell ref="F90:J90"/>
    <mergeCell ref="K90:O90"/>
    <mergeCell ref="P90:AN90"/>
    <mergeCell ref="K87:O87"/>
    <mergeCell ref="P87:AN87"/>
    <mergeCell ref="B79:E79"/>
    <mergeCell ref="F79:J79"/>
    <mergeCell ref="K79:O79"/>
    <mergeCell ref="P79:AN79"/>
    <mergeCell ref="B83:E83"/>
    <mergeCell ref="F83:J83"/>
    <mergeCell ref="K83:O83"/>
    <mergeCell ref="P83:AN83"/>
    <mergeCell ref="P84:AN84"/>
    <mergeCell ref="C114:T114"/>
    <mergeCell ref="U114:AN114"/>
    <mergeCell ref="U115:AN115"/>
    <mergeCell ref="U116:AN116"/>
    <mergeCell ref="C117:T117"/>
    <mergeCell ref="U117:AN117"/>
    <mergeCell ref="B92:E92"/>
    <mergeCell ref="F92:J92"/>
    <mergeCell ref="K92:O92"/>
    <mergeCell ref="P92:AN92"/>
    <mergeCell ref="C113:T113"/>
    <mergeCell ref="U113:AN113"/>
    <mergeCell ref="B88:E91"/>
    <mergeCell ref="F88:J88"/>
    <mergeCell ref="K88:O88"/>
    <mergeCell ref="P88:AN88"/>
    <mergeCell ref="F89:J89"/>
    <mergeCell ref="K89:O89"/>
    <mergeCell ref="P89:AN89"/>
    <mergeCell ref="B84:E87"/>
    <mergeCell ref="F84:J84"/>
    <mergeCell ref="K84:O84"/>
    <mergeCell ref="C123:T123"/>
    <mergeCell ref="U123:AN123"/>
    <mergeCell ref="C124:T124"/>
    <mergeCell ref="U124:AN124"/>
    <mergeCell ref="C126:T126"/>
    <mergeCell ref="U126:AN126"/>
    <mergeCell ref="C118:AN118"/>
    <mergeCell ref="C119:T119"/>
    <mergeCell ref="U119:AN119"/>
    <mergeCell ref="U120:AN120"/>
    <mergeCell ref="U121:AN121"/>
    <mergeCell ref="U122:AN122"/>
    <mergeCell ref="C138:T138"/>
    <mergeCell ref="U138:AN138"/>
    <mergeCell ref="C133:T133"/>
    <mergeCell ref="U133:AN133"/>
    <mergeCell ref="C134:T134"/>
    <mergeCell ref="U134:AN134"/>
    <mergeCell ref="U136:AN136"/>
    <mergeCell ref="U137:AN137"/>
    <mergeCell ref="C128:AN128"/>
    <mergeCell ref="C129:T129"/>
    <mergeCell ref="U129:AN129"/>
    <mergeCell ref="U130:AN130"/>
    <mergeCell ref="U131:AN131"/>
    <mergeCell ref="U132:AN132"/>
  </mergeCells>
  <phoneticPr fontId="3"/>
  <dataValidations count="3">
    <dataValidation type="list" allowBlank="1" showInputMessage="1" showErrorMessage="1" sqref="I49:K49" xr:uid="{00000000-0002-0000-0600-000000000000}">
      <formula1>"①,②"</formula1>
    </dataValidation>
    <dataValidation type="list" allowBlank="1" showInputMessage="1" showErrorMessage="1" sqref="I15:K15" xr:uid="{00000000-0002-0000-0600-000001000000}">
      <formula1>"①,②,③,④"</formula1>
    </dataValidation>
    <dataValidation imeMode="halfAlpha" allowBlank="1" showInputMessage="1" showErrorMessage="1" sqref="T38:W38 X26:AC26 P26:S26 AH26:AK26 AN35 T47:W48 X47:Y47 X39:AC43 P39:S43 AH39:AK43 AN44:AN45 K44:O45 AE47:AI47 K47:O48 AN47 T53 AJ53 X54:AC54 P54:S54 AH54:AK54 T44:Y44 AE44:AI44 T55:X55 AH45:AI45 T45:X45 AN55 K55:O55 AH55:AI55 P24:S24 AD35:AI36 T35:Y36 X24:AC24 AH24:AJ24 K35:O36 K38:O38" xr:uid="{00000000-0002-0000-0600-000002000000}"/>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2" manualBreakCount="2">
    <brk id="57" max="40" man="1"/>
    <brk id="10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8</xdr:col>
                    <xdr:colOff>152400</xdr:colOff>
                    <xdr:row>9</xdr:row>
                    <xdr:rowOff>259080</xdr:rowOff>
                  </from>
                  <to>
                    <xdr:col>10</xdr:col>
                    <xdr:colOff>0</xdr:colOff>
                    <xdr:row>11</xdr:row>
                    <xdr:rowOff>30480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8</xdr:col>
                    <xdr:colOff>152400</xdr:colOff>
                    <xdr:row>10</xdr:row>
                    <xdr:rowOff>220980</xdr:rowOff>
                  </from>
                  <to>
                    <xdr:col>10</xdr:col>
                    <xdr:colOff>0</xdr:colOff>
                    <xdr:row>12</xdr:row>
                    <xdr:rowOff>22860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1</xdr:col>
                    <xdr:colOff>144780</xdr:colOff>
                    <xdr:row>21</xdr:row>
                    <xdr:rowOff>228600</xdr:rowOff>
                  </from>
                  <to>
                    <xdr:col>3</xdr:col>
                    <xdr:colOff>0</xdr:colOff>
                    <xdr:row>23</xdr:row>
                    <xdr:rowOff>7620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1</xdr:col>
                    <xdr:colOff>144780</xdr:colOff>
                    <xdr:row>24</xdr:row>
                    <xdr:rowOff>0</xdr:rowOff>
                  </from>
                  <to>
                    <xdr:col>3</xdr:col>
                    <xdr:colOff>0</xdr:colOff>
                    <xdr:row>25</xdr:row>
                    <xdr:rowOff>7620</xdr:rowOff>
                  </to>
                </anchor>
              </controlPr>
            </control>
          </mc:Choice>
        </mc:AlternateContent>
        <mc:AlternateContent xmlns:mc="http://schemas.openxmlformats.org/markup-compatibility/2006">
          <mc:Choice Requires="x14">
            <control shapeId="96261" r:id="rId8" name="Check Box 5">
              <controlPr defaultSize="0" autoFill="0" autoLine="0" autoPict="0">
                <anchor moveWithCells="1">
                  <from>
                    <xdr:col>1</xdr:col>
                    <xdr:colOff>144780</xdr:colOff>
                    <xdr:row>25</xdr:row>
                    <xdr:rowOff>0</xdr:rowOff>
                  </from>
                  <to>
                    <xdr:col>3</xdr:col>
                    <xdr:colOff>0</xdr:colOff>
                    <xdr:row>26</xdr:row>
                    <xdr:rowOff>7620</xdr:rowOff>
                  </to>
                </anchor>
              </controlPr>
            </control>
          </mc:Choice>
        </mc:AlternateContent>
        <mc:AlternateContent xmlns:mc="http://schemas.openxmlformats.org/markup-compatibility/2006">
          <mc:Choice Requires="x14">
            <control shapeId="96262" r:id="rId9" name="Check Box 6">
              <controlPr defaultSize="0" autoFill="0" autoLine="0" autoPict="0">
                <anchor moveWithCells="1">
                  <from>
                    <xdr:col>1</xdr:col>
                    <xdr:colOff>144780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96263" r:id="rId10" name="Check Box 7">
              <controlPr defaultSize="0" autoFill="0" autoLine="0" autoPict="0">
                <anchor moveWithCells="1">
                  <from>
                    <xdr:col>1</xdr:col>
                    <xdr:colOff>152400</xdr:colOff>
                    <xdr:row>35</xdr:row>
                    <xdr:rowOff>0</xdr:rowOff>
                  </from>
                  <to>
                    <xdr:col>3</xdr:col>
                    <xdr:colOff>7620</xdr:colOff>
                    <xdr:row>36</xdr:row>
                    <xdr:rowOff>7620</xdr:rowOff>
                  </to>
                </anchor>
              </controlPr>
            </control>
          </mc:Choice>
        </mc:AlternateContent>
        <mc:AlternateContent xmlns:mc="http://schemas.openxmlformats.org/markup-compatibility/2006">
          <mc:Choice Requires="x14">
            <control shapeId="96264" r:id="rId11" name="Check Box 8">
              <controlPr defaultSize="0" autoFill="0" autoLine="0" autoPict="0">
                <anchor moveWithCells="1">
                  <from>
                    <xdr:col>1</xdr:col>
                    <xdr:colOff>152400</xdr:colOff>
                    <xdr:row>53</xdr:row>
                    <xdr:rowOff>0</xdr:rowOff>
                  </from>
                  <to>
                    <xdr:col>3</xdr:col>
                    <xdr:colOff>7620</xdr:colOff>
                    <xdr:row>54</xdr:row>
                    <xdr:rowOff>7620</xdr:rowOff>
                  </to>
                </anchor>
              </controlPr>
            </control>
          </mc:Choice>
        </mc:AlternateContent>
        <mc:AlternateContent xmlns:mc="http://schemas.openxmlformats.org/markup-compatibility/2006">
          <mc:Choice Requires="x14">
            <control shapeId="96265" r:id="rId12" name="Check Box 9">
              <controlPr defaultSize="0" autoFill="0" autoLine="0" autoPict="0">
                <anchor moveWithCells="1">
                  <from>
                    <xdr:col>1</xdr:col>
                    <xdr:colOff>152400</xdr:colOff>
                    <xdr:row>38</xdr:row>
                    <xdr:rowOff>7620</xdr:rowOff>
                  </from>
                  <to>
                    <xdr:col>3</xdr:col>
                    <xdr:colOff>0</xdr:colOff>
                    <xdr:row>39</xdr:row>
                    <xdr:rowOff>7620</xdr:rowOff>
                  </to>
                </anchor>
              </controlPr>
            </control>
          </mc:Choice>
        </mc:AlternateContent>
        <mc:AlternateContent xmlns:mc="http://schemas.openxmlformats.org/markup-compatibility/2006">
          <mc:Choice Requires="x14">
            <control shapeId="96266" r:id="rId13" name="Check Box 10">
              <controlPr defaultSize="0" autoFill="0" autoLine="0" autoPict="0">
                <anchor moveWithCells="1">
                  <from>
                    <xdr:col>1</xdr:col>
                    <xdr:colOff>152400</xdr:colOff>
                    <xdr:row>38</xdr:row>
                    <xdr:rowOff>220980</xdr:rowOff>
                  </from>
                  <to>
                    <xdr:col>3</xdr:col>
                    <xdr:colOff>0</xdr:colOff>
                    <xdr:row>39</xdr:row>
                    <xdr:rowOff>228600</xdr:rowOff>
                  </to>
                </anchor>
              </controlPr>
            </control>
          </mc:Choice>
        </mc:AlternateContent>
        <mc:AlternateContent xmlns:mc="http://schemas.openxmlformats.org/markup-compatibility/2006">
          <mc:Choice Requires="x14">
            <control shapeId="96267" r:id="rId14" name="Check Box 11">
              <controlPr defaultSize="0" autoFill="0" autoLine="0" autoPict="0">
                <anchor moveWithCells="1">
                  <from>
                    <xdr:col>1</xdr:col>
                    <xdr:colOff>152400</xdr:colOff>
                    <xdr:row>23</xdr:row>
                    <xdr:rowOff>0</xdr:rowOff>
                  </from>
                  <to>
                    <xdr:col>3</xdr:col>
                    <xdr:colOff>7620</xdr:colOff>
                    <xdr:row>24</xdr:row>
                    <xdr:rowOff>22860</xdr:rowOff>
                  </to>
                </anchor>
              </controlPr>
            </control>
          </mc:Choice>
        </mc:AlternateContent>
        <mc:AlternateContent xmlns:mc="http://schemas.openxmlformats.org/markup-compatibility/2006">
          <mc:Choice Requires="x14">
            <control shapeId="96268" r:id="rId15" name="Check Box 12">
              <controlPr defaultSize="0" autoFill="0" autoLine="0" autoPict="0">
                <anchor moveWithCells="1">
                  <from>
                    <xdr:col>1</xdr:col>
                    <xdr:colOff>160020</xdr:colOff>
                    <xdr:row>28</xdr:row>
                    <xdr:rowOff>0</xdr:rowOff>
                  </from>
                  <to>
                    <xdr:col>3</xdr:col>
                    <xdr:colOff>22860</xdr:colOff>
                    <xdr:row>29</xdr:row>
                    <xdr:rowOff>7620</xdr:rowOff>
                  </to>
                </anchor>
              </controlPr>
            </control>
          </mc:Choice>
        </mc:AlternateContent>
        <mc:AlternateContent xmlns:mc="http://schemas.openxmlformats.org/markup-compatibility/2006">
          <mc:Choice Requires="x14">
            <control shapeId="96269" r:id="rId16" name="Check Box 13">
              <controlPr defaultSize="0" autoFill="0" autoLine="0" autoPict="0">
                <anchor moveWithCells="1">
                  <from>
                    <xdr:col>1</xdr:col>
                    <xdr:colOff>160020</xdr:colOff>
                    <xdr:row>29</xdr:row>
                    <xdr:rowOff>0</xdr:rowOff>
                  </from>
                  <to>
                    <xdr:col>3</xdr:col>
                    <xdr:colOff>22860</xdr:colOff>
                    <xdr:row>30</xdr:row>
                    <xdr:rowOff>7620</xdr:rowOff>
                  </to>
                </anchor>
              </controlPr>
            </control>
          </mc:Choice>
        </mc:AlternateContent>
        <mc:AlternateContent xmlns:mc="http://schemas.openxmlformats.org/markup-compatibility/2006">
          <mc:Choice Requires="x14">
            <control shapeId="96270" r:id="rId17" name="Check Box 14">
              <controlPr defaultSize="0" autoFill="0" autoLine="0" autoPict="0">
                <anchor moveWithCells="1">
                  <from>
                    <xdr:col>1</xdr:col>
                    <xdr:colOff>160020</xdr:colOff>
                    <xdr:row>30</xdr:row>
                    <xdr:rowOff>0</xdr:rowOff>
                  </from>
                  <to>
                    <xdr:col>3</xdr:col>
                    <xdr:colOff>22860</xdr:colOff>
                    <xdr:row>31</xdr:row>
                    <xdr:rowOff>7620</xdr:rowOff>
                  </to>
                </anchor>
              </controlPr>
            </control>
          </mc:Choice>
        </mc:AlternateContent>
        <mc:AlternateContent xmlns:mc="http://schemas.openxmlformats.org/markup-compatibility/2006">
          <mc:Choice Requires="x14">
            <control shapeId="96271" r:id="rId18" name="Check Box 15">
              <controlPr defaultSize="0" autoFill="0" autoLine="0" autoPict="0">
                <anchor moveWithCells="1">
                  <from>
                    <xdr:col>1</xdr:col>
                    <xdr:colOff>160020</xdr:colOff>
                    <xdr:row>31</xdr:row>
                    <xdr:rowOff>0</xdr:rowOff>
                  </from>
                  <to>
                    <xdr:col>3</xdr:col>
                    <xdr:colOff>22860</xdr:colOff>
                    <xdr:row>32</xdr:row>
                    <xdr:rowOff>7620</xdr:rowOff>
                  </to>
                </anchor>
              </controlPr>
            </control>
          </mc:Choice>
        </mc:AlternateContent>
        <mc:AlternateContent xmlns:mc="http://schemas.openxmlformats.org/markup-compatibility/2006">
          <mc:Choice Requires="x14">
            <control shapeId="96272" r:id="rId19" name="Check Box 16">
              <controlPr defaultSize="0" autoFill="0" autoLine="0" autoPict="0">
                <anchor moveWithCells="1">
                  <from>
                    <xdr:col>1</xdr:col>
                    <xdr:colOff>160020</xdr:colOff>
                    <xdr:row>32</xdr:row>
                    <xdr:rowOff>0</xdr:rowOff>
                  </from>
                  <to>
                    <xdr:col>3</xdr:col>
                    <xdr:colOff>22860</xdr:colOff>
                    <xdr:row>33</xdr:row>
                    <xdr:rowOff>7620</xdr:rowOff>
                  </to>
                </anchor>
              </controlPr>
            </control>
          </mc:Choice>
        </mc:AlternateContent>
        <mc:AlternateContent xmlns:mc="http://schemas.openxmlformats.org/markup-compatibility/2006">
          <mc:Choice Requires="x14">
            <control shapeId="96273" r:id="rId20" name="Check Box 17">
              <controlPr defaultSize="0" autoFill="0" autoLine="0" autoPict="0">
                <anchor moveWithCells="1">
                  <from>
                    <xdr:col>1</xdr:col>
                    <xdr:colOff>160020</xdr:colOff>
                    <xdr:row>33</xdr:row>
                    <xdr:rowOff>0</xdr:rowOff>
                  </from>
                  <to>
                    <xdr:col>3</xdr:col>
                    <xdr:colOff>22860</xdr:colOff>
                    <xdr:row>34</xdr:row>
                    <xdr:rowOff>7620</xdr:rowOff>
                  </to>
                </anchor>
              </controlPr>
            </control>
          </mc:Choice>
        </mc:AlternateContent>
        <mc:AlternateContent xmlns:mc="http://schemas.openxmlformats.org/markup-compatibility/2006">
          <mc:Choice Requires="x14">
            <control shapeId="96274" r:id="rId21" name="Check Box 18">
              <controlPr defaultSize="0" autoFill="0" autoLine="0" autoPict="0">
                <anchor moveWithCells="1">
                  <from>
                    <xdr:col>1</xdr:col>
                    <xdr:colOff>160020</xdr:colOff>
                    <xdr:row>40</xdr:row>
                    <xdr:rowOff>236220</xdr:rowOff>
                  </from>
                  <to>
                    <xdr:col>3</xdr:col>
                    <xdr:colOff>0</xdr:colOff>
                    <xdr:row>42</xdr:row>
                    <xdr:rowOff>0</xdr:rowOff>
                  </to>
                </anchor>
              </controlPr>
            </control>
          </mc:Choice>
        </mc:AlternateContent>
        <mc:AlternateContent xmlns:mc="http://schemas.openxmlformats.org/markup-compatibility/2006">
          <mc:Choice Requires="x14">
            <control shapeId="96275" r:id="rId22" name="Check Box 19">
              <controlPr defaultSize="0" autoFill="0" autoLine="0" autoPict="0">
                <anchor moveWithCells="1">
                  <from>
                    <xdr:col>1</xdr:col>
                    <xdr:colOff>152400</xdr:colOff>
                    <xdr:row>40</xdr:row>
                    <xdr:rowOff>0</xdr:rowOff>
                  </from>
                  <to>
                    <xdr:col>3</xdr:col>
                    <xdr:colOff>0</xdr:colOff>
                    <xdr:row>41</xdr:row>
                    <xdr:rowOff>7620</xdr:rowOff>
                  </to>
                </anchor>
              </controlPr>
            </control>
          </mc:Choice>
        </mc:AlternateContent>
        <mc:AlternateContent xmlns:mc="http://schemas.openxmlformats.org/markup-compatibility/2006">
          <mc:Choice Requires="x14">
            <control shapeId="96276" r:id="rId23" name="Check Box 20">
              <controlPr defaultSize="0" autoFill="0" autoLine="0" autoPict="0">
                <anchor moveWithCells="1">
                  <from>
                    <xdr:col>1</xdr:col>
                    <xdr:colOff>152400</xdr:colOff>
                    <xdr:row>42</xdr:row>
                    <xdr:rowOff>0</xdr:rowOff>
                  </from>
                  <to>
                    <xdr:col>3</xdr:col>
                    <xdr:colOff>0</xdr:colOff>
                    <xdr:row>43</xdr:row>
                    <xdr:rowOff>7620</xdr:rowOff>
                  </to>
                </anchor>
              </controlPr>
            </control>
          </mc:Choice>
        </mc:AlternateContent>
        <mc:AlternateContent xmlns:mc="http://schemas.openxmlformats.org/markup-compatibility/2006">
          <mc:Choice Requires="x14">
            <control shapeId="96277" r:id="rId24" name="Check Box 21">
              <controlPr defaultSize="0" autoFill="0" autoLine="0" autoPict="0">
                <anchor moveWithCells="1">
                  <from>
                    <xdr:col>1</xdr:col>
                    <xdr:colOff>160020</xdr:colOff>
                    <xdr:row>42</xdr:row>
                    <xdr:rowOff>228600</xdr:rowOff>
                  </from>
                  <to>
                    <xdr:col>3</xdr:col>
                    <xdr:colOff>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基準単価!$D$7:$D$35</xm:f>
          </x14:formula1>
          <xm:sqref>M6:AN6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N153"/>
  <sheetViews>
    <sheetView showGridLines="0" view="pageBreakPreview" zoomScale="110" zoomScaleNormal="100" zoomScaleSheetLayoutView="110" workbookViewId="0">
      <selection activeCell="B2" sqref="B2"/>
    </sheetView>
  </sheetViews>
  <sheetFormatPr defaultColWidth="2.21875" defaultRowHeight="13.2" x14ac:dyDescent="0.2"/>
  <cols>
    <col min="1" max="1" width="2.21875" style="76"/>
    <col min="2" max="2" width="2.33203125" style="76" customWidth="1"/>
    <col min="3" max="20" width="2.6640625" style="76" customWidth="1"/>
    <col min="21" max="40" width="2.33203125" style="76" customWidth="1"/>
    <col min="41" max="41" width="2.21875" style="76"/>
    <col min="42" max="42" width="2.21875" style="76" customWidth="1"/>
    <col min="43" max="16384" width="2.21875" style="76"/>
  </cols>
  <sheetData>
    <row r="2" spans="2:40" x14ac:dyDescent="0.2">
      <c r="B2" s="75" t="s">
        <v>228</v>
      </c>
    </row>
    <row r="4" spans="2:40" s="81" customFormat="1" ht="12" customHeight="1" x14ac:dyDescent="0.2">
      <c r="B4" s="457" t="s">
        <v>13</v>
      </c>
      <c r="C4" s="77" t="s">
        <v>0</v>
      </c>
      <c r="D4" s="78"/>
      <c r="E4" s="78"/>
      <c r="F4" s="79"/>
      <c r="G4" s="79"/>
      <c r="H4" s="79"/>
      <c r="I4" s="79"/>
      <c r="J4" s="79"/>
      <c r="K4" s="79"/>
      <c r="L4" s="80"/>
      <c r="M4" s="381" t="s">
        <v>263</v>
      </c>
      <c r="N4" s="382"/>
      <c r="O4" s="382"/>
      <c r="P4" s="382"/>
      <c r="Q4" s="382"/>
      <c r="R4" s="382"/>
      <c r="S4" s="382"/>
      <c r="T4" s="382"/>
      <c r="U4" s="382"/>
      <c r="V4" s="382"/>
      <c r="W4" s="382"/>
      <c r="X4" s="382"/>
      <c r="Y4" s="382"/>
      <c r="Z4" s="382"/>
      <c r="AA4" s="382"/>
      <c r="AB4" s="382"/>
      <c r="AC4" s="382"/>
      <c r="AD4" s="382"/>
      <c r="AE4" s="382"/>
      <c r="AF4" s="382"/>
      <c r="AG4" s="383"/>
      <c r="AH4" s="477" t="s">
        <v>93</v>
      </c>
      <c r="AI4" s="478"/>
      <c r="AJ4" s="478"/>
      <c r="AK4" s="478"/>
      <c r="AL4" s="478"/>
      <c r="AM4" s="478"/>
      <c r="AN4" s="479"/>
    </row>
    <row r="5" spans="2:40" s="81" customFormat="1" ht="20.25" customHeight="1" x14ac:dyDescent="0.2">
      <c r="B5" s="458"/>
      <c r="C5" s="266" t="s">
        <v>11</v>
      </c>
      <c r="D5" s="83"/>
      <c r="E5" s="83"/>
      <c r="F5" s="267"/>
      <c r="G5" s="267"/>
      <c r="H5" s="267"/>
      <c r="I5" s="267"/>
      <c r="J5" s="267"/>
      <c r="K5" s="267"/>
      <c r="L5" s="268"/>
      <c r="M5" s="401" t="s">
        <v>255</v>
      </c>
      <c r="N5" s="402"/>
      <c r="O5" s="402"/>
      <c r="P5" s="402"/>
      <c r="Q5" s="402"/>
      <c r="R5" s="402"/>
      <c r="S5" s="402"/>
      <c r="T5" s="402"/>
      <c r="U5" s="402"/>
      <c r="V5" s="402"/>
      <c r="W5" s="402"/>
      <c r="X5" s="402"/>
      <c r="Y5" s="402"/>
      <c r="Z5" s="402"/>
      <c r="AA5" s="402"/>
      <c r="AB5" s="402"/>
      <c r="AC5" s="402"/>
      <c r="AD5" s="402"/>
      <c r="AE5" s="402"/>
      <c r="AF5" s="402"/>
      <c r="AG5" s="403"/>
      <c r="AH5" s="480" t="s">
        <v>259</v>
      </c>
      <c r="AI5" s="481"/>
      <c r="AJ5" s="481"/>
      <c r="AK5" s="481"/>
      <c r="AL5" s="481"/>
      <c r="AM5" s="481"/>
      <c r="AN5" s="482"/>
    </row>
    <row r="6" spans="2:40" s="81" customFormat="1" ht="20.25" customHeight="1" x14ac:dyDescent="0.2">
      <c r="B6" s="458"/>
      <c r="C6" s="86" t="s">
        <v>30</v>
      </c>
      <c r="D6" s="87"/>
      <c r="E6" s="87"/>
      <c r="F6" s="88"/>
      <c r="G6" s="88"/>
      <c r="H6" s="88"/>
      <c r="I6" s="88"/>
      <c r="J6" s="88"/>
      <c r="K6" s="88"/>
      <c r="L6" s="89"/>
      <c r="M6" s="384" t="s">
        <v>105</v>
      </c>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2:40" s="81" customFormat="1" ht="13.5" customHeight="1" x14ac:dyDescent="0.2">
      <c r="B7" s="458"/>
      <c r="C7" s="485" t="s">
        <v>31</v>
      </c>
      <c r="D7" s="486"/>
      <c r="E7" s="486"/>
      <c r="F7" s="486"/>
      <c r="G7" s="486"/>
      <c r="H7" s="486"/>
      <c r="I7" s="486"/>
      <c r="J7" s="486"/>
      <c r="K7" s="486"/>
      <c r="L7" s="487"/>
      <c r="M7" s="264" t="s">
        <v>1</v>
      </c>
      <c r="N7" s="264"/>
      <c r="O7" s="264"/>
      <c r="P7" s="264"/>
      <c r="Q7" s="264"/>
      <c r="R7" s="466" t="s">
        <v>293</v>
      </c>
      <c r="S7" s="466"/>
      <c r="T7" s="264" t="s">
        <v>2</v>
      </c>
      <c r="U7" s="466" t="s">
        <v>294</v>
      </c>
      <c r="V7" s="466"/>
      <c r="W7" s="466"/>
      <c r="X7" s="264" t="s">
        <v>3</v>
      </c>
      <c r="Y7" s="264"/>
      <c r="Z7" s="264"/>
      <c r="AA7" s="264"/>
      <c r="AB7" s="264"/>
      <c r="AC7" s="264"/>
      <c r="AD7" s="91"/>
      <c r="AE7" s="264"/>
      <c r="AF7" s="264"/>
      <c r="AG7" s="264"/>
      <c r="AH7" s="264"/>
      <c r="AI7" s="264"/>
      <c r="AJ7" s="264"/>
      <c r="AK7" s="264"/>
      <c r="AL7" s="264"/>
      <c r="AM7" s="264"/>
      <c r="AN7" s="265"/>
    </row>
    <row r="8" spans="2:40" s="81" customFormat="1" ht="20.25" customHeight="1" x14ac:dyDescent="0.2">
      <c r="B8" s="458"/>
      <c r="C8" s="488"/>
      <c r="D8" s="489"/>
      <c r="E8" s="489"/>
      <c r="F8" s="489"/>
      <c r="G8" s="489"/>
      <c r="H8" s="489"/>
      <c r="I8" s="489"/>
      <c r="J8" s="489"/>
      <c r="K8" s="489"/>
      <c r="L8" s="490"/>
      <c r="M8" s="401" t="s">
        <v>292</v>
      </c>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2:40" s="81" customFormat="1" ht="20.25" customHeight="1" x14ac:dyDescent="0.2">
      <c r="B9" s="458"/>
      <c r="C9" s="93" t="s">
        <v>4</v>
      </c>
      <c r="D9" s="94"/>
      <c r="E9" s="94"/>
      <c r="F9" s="95"/>
      <c r="G9" s="95"/>
      <c r="H9" s="95"/>
      <c r="I9" s="95"/>
      <c r="J9" s="95"/>
      <c r="K9" s="95"/>
      <c r="L9" s="95"/>
      <c r="M9" s="93" t="s">
        <v>5</v>
      </c>
      <c r="N9" s="95"/>
      <c r="O9" s="95"/>
      <c r="P9" s="95"/>
      <c r="Q9" s="95"/>
      <c r="R9" s="95"/>
      <c r="S9" s="96"/>
      <c r="T9" s="391" t="s">
        <v>295</v>
      </c>
      <c r="U9" s="392"/>
      <c r="V9" s="392"/>
      <c r="W9" s="392"/>
      <c r="X9" s="392"/>
      <c r="Y9" s="392"/>
      <c r="Z9" s="393"/>
      <c r="AA9" s="93" t="s">
        <v>28</v>
      </c>
      <c r="AB9" s="95"/>
      <c r="AC9" s="95"/>
      <c r="AD9" s="95"/>
      <c r="AE9" s="95"/>
      <c r="AF9" s="95"/>
      <c r="AG9" s="96"/>
      <c r="AH9" s="404" t="s">
        <v>296</v>
      </c>
      <c r="AI9" s="392"/>
      <c r="AJ9" s="392"/>
      <c r="AK9" s="392"/>
      <c r="AL9" s="392"/>
      <c r="AM9" s="392"/>
      <c r="AN9" s="393"/>
    </row>
    <row r="10" spans="2:40" s="81" customFormat="1" ht="20.25" customHeight="1" x14ac:dyDescent="0.2">
      <c r="B10" s="459"/>
      <c r="C10" s="93" t="s">
        <v>12</v>
      </c>
      <c r="D10" s="94"/>
      <c r="E10" s="94"/>
      <c r="F10" s="95"/>
      <c r="G10" s="95"/>
      <c r="H10" s="95"/>
      <c r="I10" s="95"/>
      <c r="J10" s="95"/>
      <c r="K10" s="95"/>
      <c r="L10" s="95"/>
      <c r="M10" s="391" t="s">
        <v>297</v>
      </c>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3"/>
    </row>
    <row r="11" spans="2:40" s="81" customFormat="1" ht="18" customHeight="1" x14ac:dyDescent="0.2">
      <c r="B11" s="460" t="s">
        <v>14</v>
      </c>
      <c r="C11" s="461"/>
      <c r="D11" s="461"/>
      <c r="E11" s="461"/>
      <c r="F11" s="461"/>
      <c r="G11" s="461"/>
      <c r="H11" s="461"/>
      <c r="I11" s="462"/>
      <c r="J11" s="97"/>
      <c r="K11" s="257" t="s">
        <v>200</v>
      </c>
      <c r="L11" s="264"/>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row>
    <row r="12" spans="2:40" s="81" customFormat="1" ht="18" customHeight="1" x14ac:dyDescent="0.2">
      <c r="B12" s="463"/>
      <c r="C12" s="464"/>
      <c r="D12" s="464"/>
      <c r="E12" s="464"/>
      <c r="F12" s="464"/>
      <c r="G12" s="464"/>
      <c r="H12" s="464"/>
      <c r="I12" s="465"/>
      <c r="J12" s="101"/>
      <c r="K12" s="102" t="s">
        <v>201</v>
      </c>
      <c r="L12" s="267"/>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103"/>
    </row>
    <row r="13" spans="2:40" s="81" customFormat="1" ht="5.25" customHeight="1" x14ac:dyDescent="0.2">
      <c r="B13" s="260"/>
      <c r="C13" s="260"/>
      <c r="D13" s="260"/>
      <c r="E13" s="260"/>
      <c r="F13" s="260"/>
      <c r="G13" s="260"/>
      <c r="H13" s="260"/>
      <c r="I13" s="260"/>
      <c r="J13" s="257"/>
      <c r="K13" s="105"/>
      <c r="L13" s="264"/>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2:40" s="81" customFormat="1" ht="20.25" customHeight="1" x14ac:dyDescent="0.2">
      <c r="B14" s="106" t="s">
        <v>202</v>
      </c>
      <c r="C14" s="261"/>
      <c r="D14" s="261"/>
      <c r="E14" s="261"/>
      <c r="F14" s="261"/>
      <c r="G14" s="261"/>
      <c r="H14" s="261"/>
      <c r="I14" s="261"/>
      <c r="J14" s="108"/>
      <c r="K14" s="102"/>
      <c r="L14" s="267"/>
      <c r="M14" s="83"/>
      <c r="N14" s="83"/>
      <c r="O14" s="83"/>
      <c r="P14" s="83"/>
      <c r="Q14" s="83"/>
      <c r="R14" s="83"/>
      <c r="S14" s="83"/>
      <c r="T14" s="83"/>
      <c r="U14" s="83"/>
      <c r="V14" s="83"/>
      <c r="W14" s="83"/>
      <c r="X14" s="394" t="s">
        <v>33</v>
      </c>
      <c r="Y14" s="389"/>
      <c r="Z14" s="389"/>
      <c r="AA14" s="390"/>
      <c r="AB14" s="387">
        <f>IF($M$6="","",VLOOKUP($M$6,基準単価!$D$7:$G$35,2,0))</f>
        <v>279</v>
      </c>
      <c r="AC14" s="388"/>
      <c r="AD14" s="388"/>
      <c r="AE14" s="389" t="s">
        <v>25</v>
      </c>
      <c r="AF14" s="390"/>
      <c r="AG14" s="394" t="s">
        <v>20</v>
      </c>
      <c r="AH14" s="389"/>
      <c r="AI14" s="390"/>
      <c r="AJ14" s="410">
        <f>ROUNDDOWN($K$79/1000,0)</f>
        <v>144</v>
      </c>
      <c r="AK14" s="411"/>
      <c r="AL14" s="411"/>
      <c r="AM14" s="389" t="s">
        <v>25</v>
      </c>
      <c r="AN14" s="390"/>
    </row>
    <row r="15" spans="2:40" s="81" customFormat="1" ht="20.25" customHeight="1" x14ac:dyDescent="0.2">
      <c r="B15" s="256" t="s">
        <v>15</v>
      </c>
      <c r="C15" s="263"/>
      <c r="D15" s="111"/>
      <c r="E15" s="111"/>
      <c r="F15" s="111"/>
      <c r="G15" s="111"/>
      <c r="H15" s="111"/>
      <c r="I15" s="474" t="s">
        <v>266</v>
      </c>
      <c r="J15" s="475"/>
      <c r="K15" s="476"/>
      <c r="L15" s="395" t="s">
        <v>40</v>
      </c>
      <c r="M15" s="396"/>
      <c r="N15" s="396"/>
      <c r="O15" s="396"/>
      <c r="P15" s="396"/>
      <c r="Q15" s="396"/>
      <c r="R15" s="396"/>
      <c r="S15" s="396"/>
      <c r="T15" s="396"/>
      <c r="U15" s="396"/>
      <c r="V15" s="396"/>
      <c r="W15" s="396"/>
      <c r="X15" s="396"/>
      <c r="Y15" s="396"/>
      <c r="Z15" s="396"/>
      <c r="AA15" s="396"/>
      <c r="AB15" s="396"/>
      <c r="AC15" s="396"/>
      <c r="AD15" s="396"/>
      <c r="AE15" s="396"/>
      <c r="AF15" s="396"/>
      <c r="AG15" s="112" t="s">
        <v>141</v>
      </c>
      <c r="AH15" s="113"/>
      <c r="AI15" s="113"/>
      <c r="AJ15" s="111"/>
      <c r="AK15" s="111"/>
      <c r="AL15" s="94"/>
      <c r="AM15" s="111"/>
      <c r="AN15" s="114"/>
    </row>
    <row r="16" spans="2:40" s="81" customFormat="1" ht="14.25" customHeight="1" x14ac:dyDescent="0.2">
      <c r="B16" s="115"/>
      <c r="D16" s="397" t="s">
        <v>229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0" s="81" customFormat="1" ht="14.25" customHeight="1" x14ac:dyDescent="0.2">
      <c r="B17" s="116"/>
      <c r="C17" s="11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2:40" s="81" customFormat="1" ht="14.25" customHeight="1" x14ac:dyDescent="0.2">
      <c r="B18" s="116"/>
      <c r="C18" s="11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row>
    <row r="19" spans="2:40" s="81" customFormat="1" ht="14.25" customHeight="1" x14ac:dyDescent="0.2">
      <c r="B19" s="116"/>
      <c r="C19" s="11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row>
    <row r="20" spans="2:40" s="81" customFormat="1" ht="36.75" customHeight="1" x14ac:dyDescent="0.2">
      <c r="B20" s="118"/>
      <c r="C20" s="11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400"/>
    </row>
    <row r="21" spans="2:40" s="81" customFormat="1" ht="19.5" customHeight="1" x14ac:dyDescent="0.2">
      <c r="B21" s="120" t="s">
        <v>143</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2"/>
    </row>
    <row r="22" spans="2:40" s="81" customFormat="1" ht="18.75" customHeight="1" x14ac:dyDescent="0.2">
      <c r="B22" s="259" t="s">
        <v>230</v>
      </c>
      <c r="C22" s="260"/>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row>
    <row r="23" spans="2:40" s="81" customFormat="1" ht="18.75" customHeight="1" x14ac:dyDescent="0.2">
      <c r="B23" s="126"/>
      <c r="C23" s="127"/>
      <c r="D23" s="405" t="s">
        <v>148</v>
      </c>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6"/>
    </row>
    <row r="24" spans="2:40" s="81" customFormat="1" ht="18.75" customHeight="1" x14ac:dyDescent="0.2">
      <c r="B24" s="126"/>
      <c r="C24" s="133"/>
      <c r="D24" s="75" t="s">
        <v>210</v>
      </c>
      <c r="E24" s="117"/>
      <c r="F24" s="117"/>
      <c r="G24" s="117"/>
      <c r="H24" s="117"/>
      <c r="I24" s="117"/>
      <c r="J24" s="117"/>
      <c r="K24" s="117"/>
      <c r="L24" s="117"/>
      <c r="O24" s="117"/>
      <c r="P24" s="221"/>
      <c r="Q24" s="220"/>
      <c r="R24" s="221"/>
      <c r="S24" s="221"/>
      <c r="T24" s="222"/>
      <c r="U24" s="223"/>
      <c r="V24" s="223"/>
      <c r="W24" s="223"/>
      <c r="X24" s="221"/>
      <c r="Y24" s="224"/>
      <c r="Z24" s="224"/>
      <c r="AA24" s="224"/>
      <c r="AB24" s="220"/>
      <c r="AC24" s="224"/>
      <c r="AD24" s="225"/>
      <c r="AE24" s="225"/>
      <c r="AF24" s="225"/>
      <c r="AG24" s="225"/>
      <c r="AH24" s="224"/>
      <c r="AI24" s="224"/>
      <c r="AJ24" s="220"/>
      <c r="AK24" s="258"/>
      <c r="AL24" s="258"/>
      <c r="AM24" s="258"/>
      <c r="AN24" s="134"/>
    </row>
    <row r="25" spans="2:40" s="81" customFormat="1" ht="18.75" customHeight="1" x14ac:dyDescent="0.2">
      <c r="B25" s="126"/>
      <c r="C25" s="133"/>
      <c r="D25" s="75" t="s">
        <v>147</v>
      </c>
      <c r="E25" s="117"/>
      <c r="F25" s="117"/>
      <c r="G25" s="117"/>
      <c r="H25" s="117"/>
      <c r="I25" s="117"/>
      <c r="J25" s="117"/>
      <c r="K25" s="117"/>
      <c r="L25" s="117"/>
      <c r="M25" s="117"/>
      <c r="N25" s="117"/>
      <c r="O25" s="117"/>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134"/>
    </row>
    <row r="26" spans="2:40" s="81" customFormat="1" ht="18.75" customHeight="1" x14ac:dyDescent="0.2">
      <c r="B26" s="126"/>
      <c r="C26" s="133"/>
      <c r="D26" s="75" t="s">
        <v>159</v>
      </c>
      <c r="E26" s="117"/>
      <c r="F26" s="117"/>
      <c r="G26" s="117"/>
      <c r="H26" s="117"/>
      <c r="I26" s="117"/>
      <c r="J26" s="117"/>
      <c r="K26" s="117"/>
      <c r="L26" s="117"/>
      <c r="M26" s="117"/>
      <c r="N26" s="117"/>
      <c r="O26" s="117"/>
      <c r="P26" s="221"/>
      <c r="Q26" s="220"/>
      <c r="R26" s="221"/>
      <c r="S26" s="221"/>
      <c r="T26" s="222"/>
      <c r="U26" s="223"/>
      <c r="V26" s="223"/>
      <c r="W26" s="223"/>
      <c r="X26" s="221"/>
      <c r="Y26" s="224"/>
      <c r="Z26" s="224"/>
      <c r="AA26" s="224"/>
      <c r="AB26" s="220"/>
      <c r="AC26" s="220"/>
      <c r="AD26" s="225"/>
      <c r="AE26" s="225"/>
      <c r="AF26" s="225"/>
      <c r="AG26" s="225"/>
      <c r="AH26" s="224"/>
      <c r="AI26" s="224"/>
      <c r="AJ26" s="220"/>
      <c r="AK26" s="220"/>
      <c r="AL26" s="258"/>
      <c r="AM26" s="258"/>
      <c r="AN26" s="134"/>
    </row>
    <row r="27" spans="2:40" s="81" customFormat="1" ht="18.75" customHeight="1" x14ac:dyDescent="0.2">
      <c r="B27" s="126"/>
      <c r="C27" s="133"/>
      <c r="D27" s="75" t="s">
        <v>231</v>
      </c>
      <c r="E27" s="117"/>
      <c r="F27" s="117"/>
      <c r="G27" s="117"/>
      <c r="H27" s="117"/>
      <c r="I27" s="117"/>
      <c r="J27" s="117"/>
      <c r="K27" s="117"/>
      <c r="M27" s="117"/>
      <c r="O27" s="140"/>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134"/>
    </row>
    <row r="28" spans="2:40" s="81" customFormat="1" ht="18.75" customHeight="1" x14ac:dyDescent="0.2">
      <c r="B28" s="126"/>
      <c r="C28" s="160" t="s">
        <v>211</v>
      </c>
      <c r="D28" s="75"/>
      <c r="E28" s="117"/>
      <c r="F28" s="117"/>
      <c r="G28" s="117"/>
      <c r="H28" s="117"/>
      <c r="I28" s="117"/>
      <c r="J28" s="117"/>
      <c r="K28" s="117"/>
      <c r="M28" s="117"/>
      <c r="O28" s="140"/>
      <c r="P28" s="258"/>
      <c r="Q28" s="258"/>
      <c r="R28" s="258"/>
      <c r="S28" s="258"/>
      <c r="T28" s="258"/>
      <c r="U28" s="415"/>
      <c r="V28" s="415"/>
      <c r="W28" s="415"/>
      <c r="X28" s="415"/>
      <c r="Y28" s="415"/>
      <c r="Z28" s="415"/>
      <c r="AA28" s="415"/>
      <c r="AB28" s="415"/>
      <c r="AC28" s="415"/>
      <c r="AD28" s="415"/>
      <c r="AE28" s="415"/>
      <c r="AF28" s="415"/>
      <c r="AG28" s="415"/>
      <c r="AH28" s="415"/>
      <c r="AI28" s="415"/>
      <c r="AJ28" s="415"/>
      <c r="AK28" s="415"/>
      <c r="AL28" s="415"/>
      <c r="AM28" s="415"/>
      <c r="AN28" s="134"/>
    </row>
    <row r="29" spans="2:40" s="81" customFormat="1" ht="18.75" customHeight="1" x14ac:dyDescent="0.2">
      <c r="B29" s="126"/>
      <c r="C29" s="227"/>
      <c r="D29" s="75" t="s">
        <v>157</v>
      </c>
      <c r="E29" s="117"/>
      <c r="F29" s="117"/>
      <c r="G29" s="117"/>
      <c r="H29" s="117"/>
      <c r="I29" s="117"/>
      <c r="J29" s="117"/>
      <c r="K29" s="117"/>
      <c r="M29" s="117"/>
      <c r="O29" s="140"/>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134"/>
    </row>
    <row r="30" spans="2:40" s="81" customFormat="1" ht="18.75" customHeight="1" x14ac:dyDescent="0.2">
      <c r="B30" s="126"/>
      <c r="C30" s="227"/>
      <c r="D30" s="75" t="s">
        <v>149</v>
      </c>
      <c r="E30" s="117"/>
      <c r="F30" s="117"/>
      <c r="G30" s="117"/>
      <c r="H30" s="117"/>
      <c r="I30" s="117"/>
      <c r="J30" s="117"/>
      <c r="K30" s="117"/>
      <c r="M30" s="117"/>
      <c r="O30" s="140"/>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134"/>
    </row>
    <row r="31" spans="2:40" s="81" customFormat="1" ht="18.75" customHeight="1" x14ac:dyDescent="0.2">
      <c r="B31" s="126"/>
      <c r="C31" s="227"/>
      <c r="D31" s="75" t="s">
        <v>150</v>
      </c>
      <c r="E31" s="117"/>
      <c r="F31" s="117"/>
      <c r="G31" s="117"/>
      <c r="H31" s="117"/>
      <c r="I31" s="117"/>
      <c r="J31" s="117"/>
      <c r="K31" s="117"/>
      <c r="M31" s="117"/>
      <c r="O31" s="140"/>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134"/>
    </row>
    <row r="32" spans="2:40" s="81" customFormat="1" ht="18.75" customHeight="1" x14ac:dyDescent="0.2">
      <c r="B32" s="126"/>
      <c r="C32" s="227"/>
      <c r="D32" s="75" t="s">
        <v>151</v>
      </c>
      <c r="E32" s="117"/>
      <c r="F32" s="117"/>
      <c r="G32" s="117"/>
      <c r="H32" s="117"/>
      <c r="I32" s="117"/>
      <c r="J32" s="117"/>
      <c r="K32" s="117"/>
      <c r="M32" s="117"/>
      <c r="O32" s="140"/>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134"/>
    </row>
    <row r="33" spans="1:40" s="81" customFormat="1" ht="18.75" customHeight="1" x14ac:dyDescent="0.2">
      <c r="B33" s="126"/>
      <c r="C33" s="227"/>
      <c r="D33" s="75" t="s">
        <v>152</v>
      </c>
      <c r="E33" s="117"/>
      <c r="F33" s="117"/>
      <c r="G33" s="117"/>
      <c r="H33" s="117"/>
      <c r="I33" s="117"/>
      <c r="J33" s="117"/>
      <c r="K33" s="117"/>
      <c r="M33" s="117"/>
      <c r="O33" s="140"/>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134"/>
    </row>
    <row r="34" spans="1:40" s="81" customFormat="1" ht="18.75" customHeight="1" x14ac:dyDescent="0.2">
      <c r="B34" s="126"/>
      <c r="C34" s="228"/>
      <c r="D34" s="75" t="s">
        <v>212</v>
      </c>
      <c r="E34" s="117"/>
      <c r="F34" s="117"/>
      <c r="G34" s="117"/>
      <c r="H34" s="117"/>
      <c r="I34" s="117"/>
      <c r="J34" s="117"/>
      <c r="K34" s="117"/>
      <c r="M34" s="117"/>
      <c r="O34" s="140"/>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134"/>
    </row>
    <row r="35" spans="1:40" s="81" customFormat="1" ht="18.75" customHeight="1" x14ac:dyDescent="0.2">
      <c r="B35" s="259" t="s">
        <v>232</v>
      </c>
      <c r="C35" s="260"/>
      <c r="D35" s="260"/>
      <c r="E35" s="260"/>
      <c r="F35" s="143"/>
      <c r="G35" s="260"/>
      <c r="H35" s="260"/>
      <c r="I35" s="260"/>
      <c r="J35" s="260"/>
      <c r="K35" s="130"/>
      <c r="L35" s="130"/>
      <c r="M35" s="130"/>
      <c r="N35" s="130"/>
      <c r="O35" s="130"/>
      <c r="P35" s="257"/>
      <c r="Q35" s="260"/>
      <c r="R35" s="260"/>
      <c r="S35" s="260"/>
      <c r="T35" s="144"/>
      <c r="U35" s="145"/>
      <c r="V35" s="144"/>
      <c r="W35" s="144"/>
      <c r="X35" s="144"/>
      <c r="Y35" s="144"/>
      <c r="Z35" s="111"/>
      <c r="AA35" s="111"/>
      <c r="AB35" s="111"/>
      <c r="AC35" s="111"/>
      <c r="AD35" s="144"/>
      <c r="AE35" s="144"/>
      <c r="AF35" s="144"/>
      <c r="AG35" s="144"/>
      <c r="AH35" s="144"/>
      <c r="AI35" s="144"/>
      <c r="AJ35" s="146"/>
      <c r="AK35" s="146"/>
      <c r="AL35" s="146"/>
      <c r="AM35" s="146"/>
      <c r="AN35" s="147"/>
    </row>
    <row r="36" spans="1:40" s="81" customFormat="1" ht="18.75" customHeight="1" x14ac:dyDescent="0.2">
      <c r="B36" s="148"/>
      <c r="C36" s="149"/>
      <c r="D36" s="150" t="s">
        <v>213</v>
      </c>
      <c r="E36" s="263"/>
      <c r="F36" s="151"/>
      <c r="G36" s="263"/>
      <c r="H36" s="263"/>
      <c r="I36" s="263"/>
      <c r="J36" s="263"/>
      <c r="K36" s="144"/>
      <c r="L36" s="144"/>
      <c r="M36" s="144"/>
      <c r="N36" s="144"/>
      <c r="O36" s="144"/>
      <c r="P36" s="166"/>
      <c r="Q36" s="152"/>
      <c r="R36" s="111"/>
      <c r="S36" s="111"/>
      <c r="T36" s="153"/>
      <c r="U36" s="102"/>
      <c r="V36" s="102"/>
      <c r="W36" s="102"/>
      <c r="X36" s="102"/>
      <c r="Y36" s="102"/>
      <c r="Z36" s="154"/>
      <c r="AA36" s="154"/>
      <c r="AB36" s="154"/>
      <c r="AC36" s="154"/>
      <c r="AD36" s="102"/>
      <c r="AE36" s="102"/>
      <c r="AF36" s="102"/>
      <c r="AG36" s="102"/>
      <c r="AH36" s="102"/>
      <c r="AI36" s="153"/>
      <c r="AJ36" s="155"/>
      <c r="AK36" s="155"/>
      <c r="AL36" s="155"/>
      <c r="AM36" s="155"/>
      <c r="AN36" s="262"/>
    </row>
    <row r="37" spans="1:40" s="81" customFormat="1" ht="18" customHeight="1" x14ac:dyDescent="0.2">
      <c r="A37" s="231"/>
      <c r="B37" s="407" t="s">
        <v>233</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9"/>
    </row>
    <row r="38" spans="1:40" s="81" customFormat="1" ht="18" customHeight="1" x14ac:dyDescent="0.2">
      <c r="B38" s="162"/>
      <c r="C38" s="247" t="s">
        <v>214</v>
      </c>
      <c r="D38" s="260"/>
      <c r="E38" s="260"/>
      <c r="F38" s="143"/>
      <c r="G38" s="260"/>
      <c r="H38" s="260"/>
      <c r="I38" s="260"/>
      <c r="J38" s="260"/>
      <c r="K38" s="130"/>
      <c r="L38" s="130"/>
      <c r="M38" s="130"/>
      <c r="N38" s="130"/>
      <c r="O38" s="130"/>
      <c r="P38" s="159"/>
      <c r="Q38" s="260"/>
      <c r="R38" s="260"/>
      <c r="S38" s="260"/>
      <c r="T38" s="130"/>
      <c r="U38" s="105"/>
      <c r="V38" s="105"/>
      <c r="W38" s="105"/>
      <c r="X38" s="248"/>
      <c r="Y38" s="248"/>
      <c r="Z38" s="248"/>
      <c r="AA38" s="248"/>
      <c r="AB38" s="249"/>
      <c r="AC38" s="249"/>
      <c r="AD38" s="249"/>
      <c r="AE38" s="248"/>
      <c r="AF38" s="248"/>
      <c r="AG38" s="248"/>
      <c r="AH38" s="248"/>
      <c r="AI38" s="248"/>
      <c r="AJ38" s="250"/>
      <c r="AK38" s="250"/>
      <c r="AL38" s="250"/>
      <c r="AM38" s="248"/>
      <c r="AN38" s="251"/>
    </row>
    <row r="39" spans="1:40" s="81" customFormat="1" ht="18.75" customHeight="1" x14ac:dyDescent="0.2">
      <c r="B39" s="162"/>
      <c r="C39" s="133"/>
      <c r="D39" s="75" t="s">
        <v>215</v>
      </c>
      <c r="E39" s="117"/>
      <c r="F39" s="117"/>
      <c r="G39" s="117"/>
      <c r="H39" s="117"/>
      <c r="I39" s="117"/>
      <c r="J39" s="117"/>
      <c r="K39" s="117"/>
      <c r="L39" s="117"/>
      <c r="M39" s="117"/>
      <c r="N39" s="117"/>
      <c r="O39" s="117"/>
      <c r="P39" s="136"/>
      <c r="Q39" s="135"/>
      <c r="R39" s="136"/>
      <c r="S39" s="136"/>
      <c r="T39" s="137"/>
      <c r="X39" s="136"/>
      <c r="Y39" s="138"/>
      <c r="Z39" s="138"/>
      <c r="AA39" s="138"/>
      <c r="AB39" s="135"/>
      <c r="AC39" s="135"/>
      <c r="AD39" s="139"/>
      <c r="AE39" s="139"/>
      <c r="AF39" s="139"/>
      <c r="AG39" s="139"/>
      <c r="AH39" s="138"/>
      <c r="AI39" s="138"/>
      <c r="AJ39" s="135"/>
      <c r="AK39" s="135"/>
      <c r="AL39" s="117"/>
      <c r="AM39" s="117"/>
      <c r="AN39" s="134"/>
    </row>
    <row r="40" spans="1:40" s="81" customFormat="1" ht="18.75" customHeight="1" x14ac:dyDescent="0.2">
      <c r="B40" s="162"/>
      <c r="C40" s="133"/>
      <c r="D40" s="75" t="s">
        <v>149</v>
      </c>
      <c r="E40" s="117"/>
      <c r="F40" s="117"/>
      <c r="G40" s="117"/>
      <c r="H40" s="117"/>
      <c r="I40" s="117"/>
      <c r="J40" s="117"/>
      <c r="K40" s="117"/>
      <c r="L40" s="117"/>
      <c r="M40" s="117"/>
      <c r="N40" s="117"/>
      <c r="O40" s="117"/>
      <c r="P40" s="136"/>
      <c r="Q40" s="135"/>
      <c r="R40" s="136"/>
      <c r="S40" s="136"/>
      <c r="T40" s="137"/>
      <c r="X40" s="136"/>
      <c r="Y40" s="138"/>
      <c r="Z40" s="138"/>
      <c r="AA40" s="138"/>
      <c r="AB40" s="135"/>
      <c r="AC40" s="135"/>
      <c r="AD40" s="139"/>
      <c r="AE40" s="139"/>
      <c r="AF40" s="139"/>
      <c r="AG40" s="139"/>
      <c r="AH40" s="138"/>
      <c r="AI40" s="138"/>
      <c r="AJ40" s="135"/>
      <c r="AK40" s="135"/>
      <c r="AL40" s="117"/>
      <c r="AM40" s="117"/>
      <c r="AN40" s="134"/>
    </row>
    <row r="41" spans="1:40" s="81" customFormat="1" ht="18.75" customHeight="1" x14ac:dyDescent="0.2">
      <c r="B41" s="162"/>
      <c r="C41" s="133"/>
      <c r="D41" s="75" t="s">
        <v>150</v>
      </c>
      <c r="E41" s="117"/>
      <c r="F41" s="117"/>
      <c r="G41" s="117"/>
      <c r="H41" s="117"/>
      <c r="I41" s="117"/>
      <c r="J41" s="117"/>
      <c r="K41" s="117"/>
      <c r="L41" s="117"/>
      <c r="M41" s="117"/>
      <c r="N41" s="117"/>
      <c r="O41" s="117"/>
      <c r="P41" s="136"/>
      <c r="Q41" s="135"/>
      <c r="R41" s="136"/>
      <c r="S41" s="136"/>
      <c r="T41" s="137"/>
      <c r="X41" s="136"/>
      <c r="Y41" s="138"/>
      <c r="Z41" s="138"/>
      <c r="AA41" s="138"/>
      <c r="AB41" s="135"/>
      <c r="AC41" s="135"/>
      <c r="AD41" s="139"/>
      <c r="AE41" s="139"/>
      <c r="AF41" s="139"/>
      <c r="AG41" s="139"/>
      <c r="AH41" s="138"/>
      <c r="AI41" s="138"/>
      <c r="AJ41" s="135"/>
      <c r="AK41" s="135"/>
      <c r="AL41" s="117"/>
      <c r="AM41" s="117"/>
      <c r="AN41" s="134"/>
    </row>
    <row r="42" spans="1:40" s="81" customFormat="1" ht="18.75" customHeight="1" x14ac:dyDescent="0.2">
      <c r="B42" s="162"/>
      <c r="C42" s="133"/>
      <c r="D42" s="75" t="s">
        <v>151</v>
      </c>
      <c r="E42" s="117"/>
      <c r="F42" s="117"/>
      <c r="G42" s="117"/>
      <c r="H42" s="117"/>
      <c r="I42" s="117"/>
      <c r="J42" s="117"/>
      <c r="K42" s="117"/>
      <c r="L42" s="117"/>
      <c r="M42" s="117"/>
      <c r="N42" s="117"/>
      <c r="O42" s="117"/>
      <c r="P42" s="136"/>
      <c r="Q42" s="135"/>
      <c r="R42" s="136"/>
      <c r="S42" s="136"/>
      <c r="T42" s="137"/>
      <c r="X42" s="136"/>
      <c r="Y42" s="138"/>
      <c r="Z42" s="138"/>
      <c r="AA42" s="138"/>
      <c r="AB42" s="135"/>
      <c r="AC42" s="135"/>
      <c r="AD42" s="139"/>
      <c r="AE42" s="139"/>
      <c r="AF42" s="139"/>
      <c r="AG42" s="139"/>
      <c r="AH42" s="138"/>
      <c r="AI42" s="138"/>
      <c r="AJ42" s="135"/>
      <c r="AK42" s="135"/>
      <c r="AL42" s="117"/>
      <c r="AM42" s="117"/>
      <c r="AN42" s="134"/>
    </row>
    <row r="43" spans="1:40" s="81" customFormat="1" ht="18.75" customHeight="1" x14ac:dyDescent="0.2">
      <c r="B43" s="162"/>
      <c r="C43" s="133"/>
      <c r="D43" s="75" t="s">
        <v>152</v>
      </c>
      <c r="E43" s="117"/>
      <c r="F43" s="117"/>
      <c r="G43" s="117"/>
      <c r="H43" s="117"/>
      <c r="I43" s="117"/>
      <c r="J43" s="117"/>
      <c r="K43" s="117"/>
      <c r="L43" s="117"/>
      <c r="M43" s="117"/>
      <c r="N43" s="117"/>
      <c r="O43" s="117"/>
      <c r="P43" s="136"/>
      <c r="Q43" s="135"/>
      <c r="R43" s="136"/>
      <c r="S43" s="136"/>
      <c r="T43" s="137"/>
      <c r="X43" s="136"/>
      <c r="Y43" s="138"/>
      <c r="Z43" s="138"/>
      <c r="AA43" s="138"/>
      <c r="AB43" s="135"/>
      <c r="AC43" s="135"/>
      <c r="AD43" s="139"/>
      <c r="AE43" s="139"/>
      <c r="AF43" s="139"/>
      <c r="AG43" s="139"/>
      <c r="AH43" s="138"/>
      <c r="AI43" s="138"/>
      <c r="AJ43" s="135"/>
      <c r="AK43" s="135"/>
      <c r="AL43" s="117"/>
      <c r="AM43" s="117"/>
      <c r="AN43" s="134"/>
    </row>
    <row r="44" spans="1:40" ht="18.75" customHeight="1" x14ac:dyDescent="0.2">
      <c r="B44" s="163"/>
      <c r="C44" s="164"/>
      <c r="D44" s="141" t="s">
        <v>153</v>
      </c>
      <c r="E44" s="261"/>
      <c r="F44" s="142"/>
      <c r="G44" s="261"/>
      <c r="H44" s="261"/>
      <c r="I44" s="261"/>
      <c r="J44" s="261"/>
      <c r="K44" s="153"/>
      <c r="L44" s="153"/>
      <c r="M44" s="153"/>
      <c r="N44" s="153"/>
      <c r="O44" s="153"/>
      <c r="P44" s="161"/>
      <c r="Q44" s="141"/>
      <c r="R44" s="165"/>
      <c r="S44" s="165"/>
      <c r="T44" s="153"/>
      <c r="U44" s="102"/>
      <c r="V44" s="153"/>
      <c r="W44" s="153"/>
      <c r="X44" s="153"/>
      <c r="Y44" s="153"/>
      <c r="Z44" s="261"/>
      <c r="AA44" s="261"/>
      <c r="AB44" s="261"/>
      <c r="AC44" s="261"/>
      <c r="AD44" s="141"/>
      <c r="AE44" s="153"/>
      <c r="AF44" s="153"/>
      <c r="AG44" s="153"/>
      <c r="AH44" s="153"/>
      <c r="AI44" s="153"/>
      <c r="AJ44" s="155"/>
      <c r="AK44" s="155"/>
      <c r="AL44" s="155"/>
      <c r="AM44" s="155"/>
      <c r="AN44" s="157"/>
    </row>
    <row r="45" spans="1:40" s="81" customFormat="1" ht="18" customHeight="1" x14ac:dyDescent="0.2">
      <c r="B45" s="259" t="s">
        <v>154</v>
      </c>
      <c r="C45" s="263"/>
      <c r="D45" s="111"/>
      <c r="E45" s="111"/>
      <c r="F45" s="158"/>
      <c r="G45" s="111"/>
      <c r="H45" s="111"/>
      <c r="I45" s="111"/>
      <c r="J45" s="111"/>
      <c r="K45" s="144"/>
      <c r="L45" s="144"/>
      <c r="M45" s="144"/>
      <c r="N45" s="144"/>
      <c r="O45" s="144"/>
      <c r="P45" s="166"/>
      <c r="Q45" s="111"/>
      <c r="R45" s="111"/>
      <c r="S45" s="111"/>
      <c r="T45" s="144"/>
      <c r="U45" s="145"/>
      <c r="V45" s="145"/>
      <c r="W45" s="145"/>
      <c r="X45" s="145"/>
      <c r="Y45" s="145"/>
      <c r="Z45" s="145"/>
      <c r="AA45" s="145"/>
      <c r="AB45" s="145"/>
      <c r="AC45" s="145"/>
      <c r="AD45" s="145"/>
      <c r="AE45" s="145"/>
      <c r="AF45" s="145"/>
      <c r="AG45" s="145"/>
      <c r="AH45" s="145"/>
      <c r="AI45" s="144"/>
      <c r="AJ45" s="146"/>
      <c r="AK45" s="146"/>
      <c r="AL45" s="146"/>
      <c r="AM45" s="146"/>
      <c r="AN45" s="147"/>
    </row>
    <row r="46" spans="1:40" ht="30" customHeight="1" x14ac:dyDescent="0.2">
      <c r="B46" s="163"/>
      <c r="C46" s="412"/>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4"/>
    </row>
    <row r="47" spans="1:40" ht="4.5" customHeight="1" x14ac:dyDescent="0.2">
      <c r="B47" s="167"/>
      <c r="C47" s="260"/>
      <c r="D47" s="128"/>
      <c r="E47" s="260"/>
      <c r="F47" s="143"/>
      <c r="G47" s="260"/>
      <c r="H47" s="260"/>
      <c r="I47" s="260"/>
      <c r="J47" s="260"/>
      <c r="K47" s="130"/>
      <c r="L47" s="130"/>
      <c r="M47" s="130"/>
      <c r="N47" s="130"/>
      <c r="O47" s="130"/>
      <c r="P47" s="159"/>
      <c r="Q47" s="128"/>
      <c r="R47" s="167"/>
      <c r="S47" s="167"/>
      <c r="T47" s="130"/>
      <c r="U47" s="105"/>
      <c r="V47" s="130"/>
      <c r="W47" s="130"/>
      <c r="X47" s="130"/>
      <c r="Y47" s="130"/>
      <c r="Z47" s="260"/>
      <c r="AA47" s="260"/>
      <c r="AB47" s="260"/>
      <c r="AC47" s="260"/>
      <c r="AD47" s="128"/>
      <c r="AE47" s="130"/>
      <c r="AF47" s="130"/>
      <c r="AG47" s="130"/>
      <c r="AH47" s="130"/>
      <c r="AI47" s="130"/>
      <c r="AJ47" s="168"/>
      <c r="AK47" s="168"/>
      <c r="AL47" s="168"/>
      <c r="AM47" s="168"/>
      <c r="AN47" s="130"/>
    </row>
    <row r="48" spans="1:40" ht="18.75" customHeight="1" x14ac:dyDescent="0.2">
      <c r="B48" s="169" t="s">
        <v>203</v>
      </c>
      <c r="C48" s="261"/>
      <c r="D48" s="141"/>
      <c r="E48" s="261"/>
      <c r="F48" s="142"/>
      <c r="G48" s="261"/>
      <c r="H48" s="261"/>
      <c r="I48" s="261"/>
      <c r="J48" s="261"/>
      <c r="K48" s="153"/>
      <c r="L48" s="153"/>
      <c r="M48" s="153"/>
      <c r="N48" s="153"/>
      <c r="O48" s="153"/>
      <c r="P48" s="161"/>
      <c r="Q48" s="141"/>
      <c r="R48" s="165"/>
      <c r="S48" s="165"/>
      <c r="T48" s="153"/>
      <c r="U48" s="102"/>
      <c r="V48" s="153"/>
      <c r="W48" s="153"/>
      <c r="X48" s="394" t="s">
        <v>33</v>
      </c>
      <c r="Y48" s="389"/>
      <c r="Z48" s="389"/>
      <c r="AA48" s="390"/>
      <c r="AB48" s="387">
        <f>IF($M$6="","",VLOOKUP($M$6,基準単価!$D$7:$G$35,4,0))</f>
        <v>140</v>
      </c>
      <c r="AC48" s="388"/>
      <c r="AD48" s="388"/>
      <c r="AE48" s="389" t="s">
        <v>25</v>
      </c>
      <c r="AF48" s="390"/>
      <c r="AG48" s="394" t="s">
        <v>20</v>
      </c>
      <c r="AH48" s="389"/>
      <c r="AI48" s="390"/>
      <c r="AJ48" s="410">
        <f>ROUNDDOWN($K$92/1000,0)</f>
        <v>0</v>
      </c>
      <c r="AK48" s="411"/>
      <c r="AL48" s="411"/>
      <c r="AM48" s="389" t="s">
        <v>25</v>
      </c>
      <c r="AN48" s="390"/>
    </row>
    <row r="49" spans="2:40" ht="18.75" customHeight="1" x14ac:dyDescent="0.2">
      <c r="B49" s="256" t="s">
        <v>15</v>
      </c>
      <c r="C49" s="263"/>
      <c r="D49" s="111"/>
      <c r="E49" s="111"/>
      <c r="F49" s="111"/>
      <c r="G49" s="111"/>
      <c r="H49" s="111"/>
      <c r="I49" s="474"/>
      <c r="J49" s="475"/>
      <c r="K49" s="476"/>
      <c r="L49" s="395" t="s">
        <v>40</v>
      </c>
      <c r="M49" s="396"/>
      <c r="N49" s="396"/>
      <c r="O49" s="396"/>
      <c r="P49" s="396"/>
      <c r="Q49" s="396"/>
      <c r="R49" s="396"/>
      <c r="S49" s="396"/>
      <c r="T49" s="396"/>
      <c r="U49" s="396"/>
      <c r="V49" s="396"/>
      <c r="W49" s="396"/>
      <c r="X49" s="396"/>
      <c r="Y49" s="396"/>
      <c r="Z49" s="396"/>
      <c r="AA49" s="396"/>
      <c r="AB49" s="396"/>
      <c r="AC49" s="396"/>
      <c r="AD49" s="396"/>
      <c r="AE49" s="396"/>
      <c r="AF49" s="396"/>
      <c r="AG49" s="112" t="s">
        <v>142</v>
      </c>
      <c r="AH49" s="113"/>
      <c r="AI49" s="113"/>
      <c r="AJ49" s="111"/>
      <c r="AK49" s="111"/>
      <c r="AL49" s="94"/>
      <c r="AM49" s="111"/>
      <c r="AN49" s="114"/>
    </row>
    <row r="50" spans="2:40" ht="18" customHeight="1" x14ac:dyDescent="0.2">
      <c r="B50" s="115"/>
      <c r="C50" s="81"/>
      <c r="D50" s="483" t="s">
        <v>234</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row>
    <row r="51" spans="2:40" ht="21" customHeight="1" x14ac:dyDescent="0.2">
      <c r="B51" s="116"/>
      <c r="C51" s="11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2:40" s="81" customFormat="1" ht="19.5" customHeight="1" x14ac:dyDescent="0.2">
      <c r="B52" s="120" t="s">
        <v>143</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2"/>
    </row>
    <row r="53" spans="2:40" s="81" customFormat="1" ht="18.75" customHeight="1" x14ac:dyDescent="0.2">
      <c r="B53" s="259" t="s">
        <v>189</v>
      </c>
      <c r="C53" s="170"/>
      <c r="D53" s="170"/>
      <c r="E53" s="170"/>
      <c r="F53" s="170"/>
      <c r="G53" s="170"/>
      <c r="H53" s="170"/>
      <c r="I53" s="170"/>
      <c r="J53" s="170"/>
      <c r="K53" s="170"/>
      <c r="L53" s="170"/>
      <c r="M53" s="170"/>
      <c r="N53" s="170"/>
      <c r="O53" s="170"/>
      <c r="P53" s="170"/>
      <c r="Q53" s="170"/>
      <c r="R53" s="170"/>
      <c r="S53" s="170"/>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s="81" customFormat="1" ht="18.75" customHeight="1" x14ac:dyDescent="0.2">
      <c r="B54" s="160"/>
      <c r="C54" s="127"/>
      <c r="D54" s="128" t="s">
        <v>155</v>
      </c>
      <c r="E54" s="124"/>
      <c r="F54" s="124"/>
      <c r="G54" s="124"/>
      <c r="H54" s="124"/>
      <c r="I54" s="124"/>
      <c r="J54" s="124"/>
      <c r="K54" s="124"/>
      <c r="L54" s="124"/>
      <c r="M54" s="124"/>
      <c r="N54" s="124"/>
      <c r="O54" s="124"/>
      <c r="P54" s="130"/>
      <c r="Q54" s="129"/>
      <c r="R54" s="130"/>
      <c r="S54" s="130"/>
      <c r="T54" s="131"/>
      <c r="U54" s="260"/>
      <c r="V54" s="260"/>
      <c r="W54" s="260"/>
      <c r="X54" s="130"/>
      <c r="Y54" s="105"/>
      <c r="Z54" s="105"/>
      <c r="AA54" s="105"/>
      <c r="AB54" s="129"/>
      <c r="AC54" s="129"/>
      <c r="AD54" s="132"/>
      <c r="AE54" s="132"/>
      <c r="AF54" s="132"/>
      <c r="AG54" s="132"/>
      <c r="AH54" s="105"/>
      <c r="AI54" s="105"/>
      <c r="AJ54" s="129"/>
      <c r="AK54" s="129"/>
      <c r="AL54" s="124"/>
      <c r="AM54" s="124"/>
      <c r="AN54" s="125"/>
    </row>
    <row r="55" spans="2:40" s="81" customFormat="1" ht="18" customHeight="1" x14ac:dyDescent="0.2">
      <c r="B55" s="259" t="s">
        <v>156</v>
      </c>
      <c r="C55" s="263"/>
      <c r="D55" s="111"/>
      <c r="E55" s="111"/>
      <c r="F55" s="158"/>
      <c r="G55" s="111"/>
      <c r="H55" s="111"/>
      <c r="I55" s="111"/>
      <c r="J55" s="111"/>
      <c r="K55" s="144"/>
      <c r="L55" s="144"/>
      <c r="M55" s="144"/>
      <c r="N55" s="144"/>
      <c r="O55" s="144"/>
      <c r="P55" s="166"/>
      <c r="Q55" s="111"/>
      <c r="R55" s="111"/>
      <c r="S55" s="111"/>
      <c r="T55" s="144"/>
      <c r="U55" s="145"/>
      <c r="V55" s="145"/>
      <c r="W55" s="145"/>
      <c r="X55" s="145"/>
      <c r="Y55" s="145"/>
      <c r="Z55" s="145"/>
      <c r="AA55" s="145"/>
      <c r="AB55" s="145"/>
      <c r="AC55" s="145"/>
      <c r="AD55" s="145"/>
      <c r="AE55" s="145"/>
      <c r="AF55" s="145"/>
      <c r="AG55" s="145"/>
      <c r="AH55" s="145"/>
      <c r="AI55" s="144"/>
      <c r="AJ55" s="146"/>
      <c r="AK55" s="146"/>
      <c r="AL55" s="146"/>
      <c r="AM55" s="146"/>
      <c r="AN55" s="147"/>
    </row>
    <row r="56" spans="2:40" ht="30" customHeight="1" x14ac:dyDescent="0.2">
      <c r="B56" s="163"/>
      <c r="C56" s="412"/>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4"/>
    </row>
    <row r="57" spans="2:40" ht="6" customHeight="1" x14ac:dyDescent="0.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2:40" ht="18" customHeight="1" x14ac:dyDescent="0.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2:40" ht="18" customHeight="1" x14ac:dyDescent="0.2">
      <c r="B59" s="174" t="s">
        <v>17</v>
      </c>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2:40" ht="165" customHeight="1" x14ac:dyDescent="0.2">
      <c r="B60" s="503" t="s">
        <v>235</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5"/>
    </row>
    <row r="61" spans="2:40" ht="18" customHeight="1" x14ac:dyDescent="0.2">
      <c r="B61" s="175" t="s">
        <v>204</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2:40" ht="18" customHeight="1" x14ac:dyDescent="0.2">
      <c r="B62" s="468" t="s">
        <v>44</v>
      </c>
      <c r="C62" s="469"/>
      <c r="D62" s="469"/>
      <c r="E62" s="470"/>
      <c r="F62" s="471" t="s">
        <v>18</v>
      </c>
      <c r="G62" s="472"/>
      <c r="H62" s="472"/>
      <c r="I62" s="472"/>
      <c r="J62" s="473"/>
      <c r="K62" s="471" t="s">
        <v>22</v>
      </c>
      <c r="L62" s="472"/>
      <c r="M62" s="472"/>
      <c r="N62" s="472"/>
      <c r="O62" s="472"/>
      <c r="P62" s="467" t="s">
        <v>19</v>
      </c>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row>
    <row r="63" spans="2:40" ht="9.75" customHeight="1" x14ac:dyDescent="0.2">
      <c r="B63" s="416" t="s">
        <v>21</v>
      </c>
      <c r="C63" s="417"/>
      <c r="D63" s="417"/>
      <c r="E63" s="418"/>
      <c r="F63" s="449"/>
      <c r="G63" s="450"/>
      <c r="H63" s="450"/>
      <c r="I63" s="450"/>
      <c r="J63" s="451"/>
      <c r="K63" s="446"/>
      <c r="L63" s="447"/>
      <c r="M63" s="447"/>
      <c r="N63" s="447"/>
      <c r="O63" s="447"/>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2">
      <c r="B64" s="419"/>
      <c r="C64" s="420"/>
      <c r="D64" s="420"/>
      <c r="E64" s="421"/>
      <c r="F64" s="431"/>
      <c r="G64" s="432"/>
      <c r="H64" s="432"/>
      <c r="I64" s="432"/>
      <c r="J64" s="433"/>
      <c r="K64" s="434"/>
      <c r="L64" s="435"/>
      <c r="M64" s="435"/>
      <c r="N64" s="435"/>
      <c r="O64" s="435"/>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row>
    <row r="65" spans="2:40" ht="9.75" customHeight="1" x14ac:dyDescent="0.2">
      <c r="B65" s="419"/>
      <c r="C65" s="420"/>
      <c r="D65" s="420"/>
      <c r="E65" s="421"/>
      <c r="F65" s="431"/>
      <c r="G65" s="432"/>
      <c r="H65" s="432"/>
      <c r="I65" s="432"/>
      <c r="J65" s="433"/>
      <c r="K65" s="434"/>
      <c r="L65" s="435"/>
      <c r="M65" s="435"/>
      <c r="N65" s="435"/>
      <c r="O65" s="435"/>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row>
    <row r="66" spans="2:40" ht="9.75" customHeight="1" x14ac:dyDescent="0.2">
      <c r="B66" s="419"/>
      <c r="C66" s="420"/>
      <c r="D66" s="420"/>
      <c r="E66" s="421"/>
      <c r="F66" s="491"/>
      <c r="G66" s="492"/>
      <c r="H66" s="492"/>
      <c r="I66" s="492"/>
      <c r="J66" s="493"/>
      <c r="K66" s="494"/>
      <c r="L66" s="495"/>
      <c r="M66" s="495"/>
      <c r="N66" s="495"/>
      <c r="O66" s="495"/>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row>
    <row r="67" spans="2:40" ht="9.75" customHeight="1" x14ac:dyDescent="0.2">
      <c r="B67" s="416" t="s">
        <v>41</v>
      </c>
      <c r="C67" s="417"/>
      <c r="D67" s="417"/>
      <c r="E67" s="418"/>
      <c r="F67" s="449"/>
      <c r="G67" s="450"/>
      <c r="H67" s="450"/>
      <c r="I67" s="450"/>
      <c r="J67" s="451"/>
      <c r="K67" s="446"/>
      <c r="L67" s="447"/>
      <c r="M67" s="447"/>
      <c r="N67" s="447"/>
      <c r="O67" s="447"/>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row>
    <row r="68" spans="2:40" ht="9.75" customHeight="1" x14ac:dyDescent="0.2">
      <c r="B68" s="419"/>
      <c r="C68" s="420"/>
      <c r="D68" s="420"/>
      <c r="E68" s="421"/>
      <c r="F68" s="431"/>
      <c r="G68" s="432"/>
      <c r="H68" s="432"/>
      <c r="I68" s="432"/>
      <c r="J68" s="433"/>
      <c r="K68" s="434"/>
      <c r="L68" s="435"/>
      <c r="M68" s="435"/>
      <c r="N68" s="435"/>
      <c r="O68" s="435"/>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row>
    <row r="69" spans="2:40" ht="9.75" customHeight="1" x14ac:dyDescent="0.2">
      <c r="B69" s="419"/>
      <c r="C69" s="420"/>
      <c r="D69" s="420"/>
      <c r="E69" s="421"/>
      <c r="F69" s="431"/>
      <c r="G69" s="432"/>
      <c r="H69" s="432"/>
      <c r="I69" s="432"/>
      <c r="J69" s="433"/>
      <c r="K69" s="434"/>
      <c r="L69" s="435"/>
      <c r="M69" s="435"/>
      <c r="N69" s="435"/>
      <c r="O69" s="435"/>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row>
    <row r="70" spans="2:40" ht="9.75" customHeight="1" x14ac:dyDescent="0.2">
      <c r="B70" s="422"/>
      <c r="C70" s="423"/>
      <c r="D70" s="423"/>
      <c r="E70" s="424"/>
      <c r="F70" s="437"/>
      <c r="G70" s="438"/>
      <c r="H70" s="438"/>
      <c r="I70" s="438"/>
      <c r="J70" s="439"/>
      <c r="K70" s="440"/>
      <c r="L70" s="441"/>
      <c r="M70" s="441"/>
      <c r="N70" s="441"/>
      <c r="O70" s="441"/>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row>
    <row r="71" spans="2:40" ht="9.75" customHeight="1" x14ac:dyDescent="0.2">
      <c r="B71" s="419" t="s">
        <v>42</v>
      </c>
      <c r="C71" s="420"/>
      <c r="D71" s="420"/>
      <c r="E71" s="421"/>
      <c r="F71" s="496" t="s">
        <v>269</v>
      </c>
      <c r="G71" s="497"/>
      <c r="H71" s="497"/>
      <c r="I71" s="497"/>
      <c r="J71" s="498"/>
      <c r="K71" s="499">
        <v>39200</v>
      </c>
      <c r="L71" s="500"/>
      <c r="M71" s="500"/>
      <c r="N71" s="500"/>
      <c r="O71" s="500"/>
      <c r="P71" s="501" t="s">
        <v>270</v>
      </c>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row>
    <row r="72" spans="2:40" ht="9.75" customHeight="1" x14ac:dyDescent="0.2">
      <c r="B72" s="419"/>
      <c r="C72" s="420"/>
      <c r="D72" s="420"/>
      <c r="E72" s="421"/>
      <c r="F72" s="431" t="s">
        <v>271</v>
      </c>
      <c r="G72" s="432"/>
      <c r="H72" s="432"/>
      <c r="I72" s="432"/>
      <c r="J72" s="433"/>
      <c r="K72" s="434">
        <v>105000</v>
      </c>
      <c r="L72" s="435"/>
      <c r="M72" s="435"/>
      <c r="N72" s="435"/>
      <c r="O72" s="435"/>
      <c r="P72" s="436" t="s">
        <v>272</v>
      </c>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row>
    <row r="73" spans="2:40" ht="9.75" customHeight="1" x14ac:dyDescent="0.2">
      <c r="B73" s="419"/>
      <c r="C73" s="420"/>
      <c r="D73" s="420"/>
      <c r="E73" s="421"/>
      <c r="F73" s="431"/>
      <c r="G73" s="432"/>
      <c r="H73" s="432"/>
      <c r="I73" s="432"/>
      <c r="J73" s="433"/>
      <c r="K73" s="434"/>
      <c r="L73" s="435"/>
      <c r="M73" s="435"/>
      <c r="N73" s="435"/>
      <c r="O73" s="435"/>
      <c r="P73" s="436" t="s">
        <v>273</v>
      </c>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row>
    <row r="74" spans="2:40" ht="9.75" customHeight="1" x14ac:dyDescent="0.2">
      <c r="B74" s="419"/>
      <c r="C74" s="420"/>
      <c r="D74" s="420"/>
      <c r="E74" s="421"/>
      <c r="F74" s="491"/>
      <c r="G74" s="492"/>
      <c r="H74" s="492"/>
      <c r="I74" s="492"/>
      <c r="J74" s="493"/>
      <c r="K74" s="494"/>
      <c r="L74" s="495"/>
      <c r="M74" s="495"/>
      <c r="N74" s="495"/>
      <c r="O74" s="495"/>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row>
    <row r="75" spans="2:40" ht="9.75" customHeight="1" x14ac:dyDescent="0.2">
      <c r="B75" s="416" t="s">
        <v>43</v>
      </c>
      <c r="C75" s="417"/>
      <c r="D75" s="417"/>
      <c r="E75" s="418"/>
      <c r="F75" s="449"/>
      <c r="G75" s="450"/>
      <c r="H75" s="450"/>
      <c r="I75" s="450"/>
      <c r="J75" s="451"/>
      <c r="K75" s="446"/>
      <c r="L75" s="447"/>
      <c r="M75" s="447"/>
      <c r="N75" s="447"/>
      <c r="O75" s="447"/>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row>
    <row r="76" spans="2:40" ht="9.75" customHeight="1" x14ac:dyDescent="0.2">
      <c r="B76" s="419"/>
      <c r="C76" s="420"/>
      <c r="D76" s="420"/>
      <c r="E76" s="421"/>
      <c r="F76" s="431"/>
      <c r="G76" s="432"/>
      <c r="H76" s="432"/>
      <c r="I76" s="432"/>
      <c r="J76" s="433"/>
      <c r="K76" s="434"/>
      <c r="L76" s="435"/>
      <c r="M76" s="435"/>
      <c r="N76" s="435"/>
      <c r="O76" s="435"/>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row>
    <row r="77" spans="2:40" ht="9.75" customHeight="1" x14ac:dyDescent="0.2">
      <c r="B77" s="419"/>
      <c r="C77" s="420"/>
      <c r="D77" s="420"/>
      <c r="E77" s="421"/>
      <c r="F77" s="431"/>
      <c r="G77" s="432"/>
      <c r="H77" s="432"/>
      <c r="I77" s="432"/>
      <c r="J77" s="433"/>
      <c r="K77" s="434"/>
      <c r="L77" s="435"/>
      <c r="M77" s="435"/>
      <c r="N77" s="435"/>
      <c r="O77" s="435"/>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row>
    <row r="78" spans="2:40" ht="9.75" customHeight="1" x14ac:dyDescent="0.2">
      <c r="B78" s="422"/>
      <c r="C78" s="423"/>
      <c r="D78" s="423"/>
      <c r="E78" s="424"/>
      <c r="F78" s="437"/>
      <c r="G78" s="438"/>
      <c r="H78" s="438"/>
      <c r="I78" s="438"/>
      <c r="J78" s="439"/>
      <c r="K78" s="440"/>
      <c r="L78" s="441"/>
      <c r="M78" s="441"/>
      <c r="N78" s="441"/>
      <c r="O78" s="441"/>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row>
    <row r="79" spans="2:40" ht="22.5" customHeight="1" x14ac:dyDescent="0.2">
      <c r="B79" s="422" t="s">
        <v>51</v>
      </c>
      <c r="C79" s="423"/>
      <c r="D79" s="423"/>
      <c r="E79" s="424"/>
      <c r="F79" s="426"/>
      <c r="G79" s="427"/>
      <c r="H79" s="427"/>
      <c r="I79" s="427"/>
      <c r="J79" s="428"/>
      <c r="K79" s="429">
        <f>SUM(K63:O78)</f>
        <v>144200</v>
      </c>
      <c r="L79" s="430"/>
      <c r="M79" s="430"/>
      <c r="N79" s="430"/>
      <c r="O79" s="430"/>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row>
    <row r="80" spans="2:40" ht="2.25" customHeight="1" x14ac:dyDescent="0.2">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2:40" ht="12" customHeight="1" x14ac:dyDescent="0.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2:40" ht="18" customHeight="1" x14ac:dyDescent="0.2">
      <c r="B82" s="169" t="s">
        <v>205</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2:40" ht="18" customHeight="1" x14ac:dyDescent="0.2">
      <c r="B83" s="468" t="s">
        <v>44</v>
      </c>
      <c r="C83" s="469"/>
      <c r="D83" s="469"/>
      <c r="E83" s="470"/>
      <c r="F83" s="471" t="s">
        <v>18</v>
      </c>
      <c r="G83" s="472"/>
      <c r="H83" s="472"/>
      <c r="I83" s="472"/>
      <c r="J83" s="473"/>
      <c r="K83" s="471" t="s">
        <v>22</v>
      </c>
      <c r="L83" s="472"/>
      <c r="M83" s="472"/>
      <c r="N83" s="472"/>
      <c r="O83" s="472"/>
      <c r="P83" s="467" t="s">
        <v>19</v>
      </c>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row>
    <row r="84" spans="2:40" ht="9.75" customHeight="1" x14ac:dyDescent="0.2">
      <c r="B84" s="416" t="s">
        <v>21</v>
      </c>
      <c r="C84" s="417"/>
      <c r="D84" s="417"/>
      <c r="E84" s="418"/>
      <c r="F84" s="449"/>
      <c r="G84" s="450"/>
      <c r="H84" s="450"/>
      <c r="I84" s="450"/>
      <c r="J84" s="451"/>
      <c r="K84" s="446"/>
      <c r="L84" s="447"/>
      <c r="M84" s="447"/>
      <c r="N84" s="447"/>
      <c r="O84" s="447"/>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row>
    <row r="85" spans="2:40" ht="9.75" customHeight="1" x14ac:dyDescent="0.2">
      <c r="B85" s="419"/>
      <c r="C85" s="420"/>
      <c r="D85" s="420"/>
      <c r="E85" s="421"/>
      <c r="F85" s="431"/>
      <c r="G85" s="432"/>
      <c r="H85" s="432"/>
      <c r="I85" s="432"/>
      <c r="J85" s="433"/>
      <c r="K85" s="434"/>
      <c r="L85" s="435"/>
      <c r="M85" s="435"/>
      <c r="N85" s="435"/>
      <c r="O85" s="435"/>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row>
    <row r="86" spans="2:40" ht="9.75" customHeight="1" x14ac:dyDescent="0.2">
      <c r="B86" s="419"/>
      <c r="C86" s="420"/>
      <c r="D86" s="420"/>
      <c r="E86" s="421"/>
      <c r="F86" s="431"/>
      <c r="G86" s="432"/>
      <c r="H86" s="432"/>
      <c r="I86" s="432"/>
      <c r="J86" s="433"/>
      <c r="K86" s="434"/>
      <c r="L86" s="435"/>
      <c r="M86" s="435"/>
      <c r="N86" s="435"/>
      <c r="O86" s="435"/>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row>
    <row r="87" spans="2:40" ht="9.75" customHeight="1" x14ac:dyDescent="0.2">
      <c r="B87" s="419"/>
      <c r="C87" s="420"/>
      <c r="D87" s="420"/>
      <c r="E87" s="421"/>
      <c r="F87" s="491"/>
      <c r="G87" s="492"/>
      <c r="H87" s="492"/>
      <c r="I87" s="492"/>
      <c r="J87" s="493"/>
      <c r="K87" s="494"/>
      <c r="L87" s="495"/>
      <c r="M87" s="495"/>
      <c r="N87" s="495"/>
      <c r="O87" s="495"/>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row>
    <row r="88" spans="2:40" ht="9.75" customHeight="1" x14ac:dyDescent="0.2">
      <c r="B88" s="416" t="s">
        <v>41</v>
      </c>
      <c r="C88" s="417"/>
      <c r="D88" s="417"/>
      <c r="E88" s="418"/>
      <c r="F88" s="449"/>
      <c r="G88" s="450"/>
      <c r="H88" s="450"/>
      <c r="I88" s="450"/>
      <c r="J88" s="451"/>
      <c r="K88" s="446"/>
      <c r="L88" s="447"/>
      <c r="M88" s="447"/>
      <c r="N88" s="447"/>
      <c r="O88" s="447"/>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row>
    <row r="89" spans="2:40" ht="9.75" customHeight="1" x14ac:dyDescent="0.2">
      <c r="B89" s="419"/>
      <c r="C89" s="420"/>
      <c r="D89" s="420"/>
      <c r="E89" s="421"/>
      <c r="F89" s="431"/>
      <c r="G89" s="432"/>
      <c r="H89" s="432"/>
      <c r="I89" s="432"/>
      <c r="J89" s="433"/>
      <c r="K89" s="434"/>
      <c r="L89" s="435"/>
      <c r="M89" s="435"/>
      <c r="N89" s="435"/>
      <c r="O89" s="435"/>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row>
    <row r="90" spans="2:40" ht="9.75" customHeight="1" x14ac:dyDescent="0.2">
      <c r="B90" s="419"/>
      <c r="C90" s="420"/>
      <c r="D90" s="420"/>
      <c r="E90" s="421"/>
      <c r="F90" s="431"/>
      <c r="G90" s="432"/>
      <c r="H90" s="432"/>
      <c r="I90" s="432"/>
      <c r="J90" s="433"/>
      <c r="K90" s="434"/>
      <c r="L90" s="435"/>
      <c r="M90" s="435"/>
      <c r="N90" s="435"/>
      <c r="O90" s="435"/>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row>
    <row r="91" spans="2:40" ht="9.75" customHeight="1" x14ac:dyDescent="0.2">
      <c r="B91" s="422"/>
      <c r="C91" s="423"/>
      <c r="D91" s="423"/>
      <c r="E91" s="424"/>
      <c r="F91" s="437"/>
      <c r="G91" s="438"/>
      <c r="H91" s="438"/>
      <c r="I91" s="438"/>
      <c r="J91" s="439"/>
      <c r="K91" s="440"/>
      <c r="L91" s="441"/>
      <c r="M91" s="441"/>
      <c r="N91" s="441"/>
      <c r="O91" s="441"/>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row>
    <row r="92" spans="2:40" ht="22.5" customHeight="1" x14ac:dyDescent="0.2">
      <c r="B92" s="422" t="s">
        <v>51</v>
      </c>
      <c r="C92" s="423"/>
      <c r="D92" s="423"/>
      <c r="E92" s="424"/>
      <c r="F92" s="426"/>
      <c r="G92" s="427"/>
      <c r="H92" s="427"/>
      <c r="I92" s="427"/>
      <c r="J92" s="428"/>
      <c r="K92" s="443">
        <f>SUM(K84:O91)</f>
        <v>0</v>
      </c>
      <c r="L92" s="444"/>
      <c r="M92" s="444"/>
      <c r="N92" s="444"/>
      <c r="O92" s="444"/>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row>
    <row r="93" spans="2:40" ht="10.5" customHeight="1" thickBot="1" x14ac:dyDescent="0.2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7"/>
      <c r="AM93" s="177"/>
      <c r="AN93" s="177"/>
    </row>
    <row r="94" spans="2:40" ht="6" customHeight="1" x14ac:dyDescent="0.2"/>
    <row r="95" spans="2:40" s="140" customFormat="1" ht="9.6" x14ac:dyDescent="0.2"/>
    <row r="96" spans="2:40" s="140" customFormat="1" ht="5.25" customHeight="1" x14ac:dyDescent="0.2"/>
    <row r="97" spans="2:40" s="140" customFormat="1" ht="9.6" x14ac:dyDescent="0.2"/>
    <row r="98" spans="2:40" s="140" customFormat="1" ht="9.6" x14ac:dyDescent="0.2"/>
    <row r="99" spans="2:40" s="140" customFormat="1" ht="5.25" customHeight="1" x14ac:dyDescent="0.2"/>
    <row r="100" spans="2:40" ht="12" customHeight="1" x14ac:dyDescent="0.2"/>
    <row r="101" spans="2:40" ht="12" customHeight="1" x14ac:dyDescent="0.2"/>
    <row r="102" spans="2:40" ht="12" customHeight="1" x14ac:dyDescent="0.2"/>
    <row r="103" spans="2:40" ht="12" customHeight="1" x14ac:dyDescent="0.2"/>
    <row r="104" spans="2:40" ht="12" customHeight="1" x14ac:dyDescent="0.2"/>
    <row r="105" spans="2:40" ht="12" customHeight="1" thickBot="1" x14ac:dyDescent="0.2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9"/>
      <c r="AM105" s="219"/>
      <c r="AN105" s="219"/>
    </row>
    <row r="106" spans="2:40" ht="12" customHeight="1" x14ac:dyDescent="0.2">
      <c r="B106" s="178" t="s">
        <v>23</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40"/>
      <c r="AM106" s="140"/>
      <c r="AN106" s="140"/>
    </row>
    <row r="107" spans="2:40" ht="12" customHeight="1" x14ac:dyDescent="0.2">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40"/>
      <c r="AM107" s="140"/>
      <c r="AN107" s="140"/>
    </row>
    <row r="108" spans="2:40" ht="12" customHeight="1" x14ac:dyDescent="0.2">
      <c r="B108" s="178"/>
      <c r="C108" s="140" t="s">
        <v>144</v>
      </c>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40"/>
      <c r="AM108" s="140"/>
      <c r="AN108" s="140"/>
    </row>
    <row r="109" spans="2:40" ht="12" customHeight="1" x14ac:dyDescent="0.2">
      <c r="B109" s="178"/>
      <c r="C109" s="140" t="s">
        <v>190</v>
      </c>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40"/>
      <c r="AM109" s="140"/>
      <c r="AN109" s="140"/>
    </row>
    <row r="110" spans="2:40" ht="6" customHeight="1" x14ac:dyDescent="0.2">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40"/>
      <c r="AM110" s="140"/>
      <c r="AN110" s="140"/>
    </row>
    <row r="111" spans="2:40" ht="12" customHeight="1" x14ac:dyDescent="0.2">
      <c r="B111" s="140" t="s">
        <v>206</v>
      </c>
      <c r="C111" s="179"/>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2:40" ht="12" customHeight="1" x14ac:dyDescent="0.2">
      <c r="B112" s="180" t="s">
        <v>237</v>
      </c>
      <c r="C112" s="181"/>
      <c r="D112" s="181"/>
      <c r="E112" s="181"/>
      <c r="F112" s="181"/>
      <c r="G112" s="181"/>
      <c r="H112" s="181"/>
      <c r="I112" s="181"/>
      <c r="J112" s="181"/>
      <c r="K112" s="181"/>
      <c r="L112" s="181"/>
      <c r="M112" s="181"/>
      <c r="N112" s="181"/>
      <c r="O112" s="181"/>
      <c r="P112" s="181"/>
      <c r="Q112" s="181"/>
      <c r="R112" s="181"/>
      <c r="S112" s="181"/>
      <c r="T112" s="181"/>
      <c r="U112" s="194" t="s">
        <v>26</v>
      </c>
      <c r="V112" s="194"/>
      <c r="W112" s="194"/>
      <c r="X112" s="194"/>
      <c r="Y112" s="194"/>
      <c r="Z112" s="194"/>
      <c r="AA112" s="194"/>
      <c r="AB112" s="194"/>
      <c r="AC112" s="194"/>
      <c r="AD112" s="194"/>
      <c r="AE112" s="194"/>
      <c r="AF112" s="194"/>
      <c r="AG112" s="194"/>
      <c r="AH112" s="194"/>
      <c r="AI112" s="194"/>
      <c r="AJ112" s="194"/>
      <c r="AK112" s="194"/>
      <c r="AL112" s="194"/>
      <c r="AM112" s="194"/>
      <c r="AN112" s="217"/>
    </row>
    <row r="113" spans="2:40" ht="37.5" customHeight="1" x14ac:dyDescent="0.2">
      <c r="B113" s="182"/>
      <c r="C113" s="378" t="s">
        <v>165</v>
      </c>
      <c r="D113" s="379"/>
      <c r="E113" s="379"/>
      <c r="F113" s="379"/>
      <c r="G113" s="379"/>
      <c r="H113" s="379"/>
      <c r="I113" s="379"/>
      <c r="J113" s="379"/>
      <c r="K113" s="379"/>
      <c r="L113" s="379"/>
      <c r="M113" s="379"/>
      <c r="N113" s="379"/>
      <c r="O113" s="379"/>
      <c r="P113" s="379"/>
      <c r="Q113" s="379"/>
      <c r="R113" s="379"/>
      <c r="S113" s="379"/>
      <c r="T113" s="380"/>
      <c r="U113" s="363" t="s">
        <v>173</v>
      </c>
      <c r="V113" s="364"/>
      <c r="W113" s="364"/>
      <c r="X113" s="364"/>
      <c r="Y113" s="364"/>
      <c r="Z113" s="364"/>
      <c r="AA113" s="364"/>
      <c r="AB113" s="364"/>
      <c r="AC113" s="364"/>
      <c r="AD113" s="364"/>
      <c r="AE113" s="364"/>
      <c r="AF113" s="364"/>
      <c r="AG113" s="364"/>
      <c r="AH113" s="364"/>
      <c r="AI113" s="364"/>
      <c r="AJ113" s="364"/>
      <c r="AK113" s="364"/>
      <c r="AL113" s="364"/>
      <c r="AM113" s="364"/>
      <c r="AN113" s="365"/>
    </row>
    <row r="114" spans="2:40" ht="17.25" customHeight="1" x14ac:dyDescent="0.2">
      <c r="B114" s="182"/>
      <c r="C114" s="357" t="s">
        <v>216</v>
      </c>
      <c r="D114" s="358"/>
      <c r="E114" s="358"/>
      <c r="F114" s="358"/>
      <c r="G114" s="358"/>
      <c r="H114" s="358"/>
      <c r="I114" s="358"/>
      <c r="J114" s="358"/>
      <c r="K114" s="358"/>
      <c r="L114" s="358"/>
      <c r="M114" s="358"/>
      <c r="N114" s="358"/>
      <c r="O114" s="358"/>
      <c r="P114" s="358"/>
      <c r="Q114" s="358"/>
      <c r="R114" s="358"/>
      <c r="S114" s="358"/>
      <c r="T114" s="359"/>
      <c r="U114" s="357" t="s">
        <v>166</v>
      </c>
      <c r="V114" s="358"/>
      <c r="W114" s="358"/>
      <c r="X114" s="358"/>
      <c r="Y114" s="358"/>
      <c r="Z114" s="358"/>
      <c r="AA114" s="358"/>
      <c r="AB114" s="358"/>
      <c r="AC114" s="358"/>
      <c r="AD114" s="358"/>
      <c r="AE114" s="358"/>
      <c r="AF114" s="358"/>
      <c r="AG114" s="358"/>
      <c r="AH114" s="358"/>
      <c r="AI114" s="358"/>
      <c r="AJ114" s="358"/>
      <c r="AK114" s="358"/>
      <c r="AL114" s="358"/>
      <c r="AM114" s="358"/>
      <c r="AN114" s="359"/>
    </row>
    <row r="115" spans="2:40" x14ac:dyDescent="0.2">
      <c r="B115" s="182"/>
      <c r="C115" s="183" t="s">
        <v>158</v>
      </c>
      <c r="D115" s="184"/>
      <c r="E115" s="184"/>
      <c r="F115" s="184"/>
      <c r="G115" s="184"/>
      <c r="H115" s="184"/>
      <c r="I115" s="184"/>
      <c r="J115" s="184"/>
      <c r="K115" s="184"/>
      <c r="L115" s="184"/>
      <c r="M115" s="184"/>
      <c r="N115" s="184"/>
      <c r="O115" s="184"/>
      <c r="P115" s="184"/>
      <c r="Q115" s="184"/>
      <c r="R115" s="184"/>
      <c r="S115" s="184"/>
      <c r="T115" s="185"/>
      <c r="U115" s="357" t="s">
        <v>161</v>
      </c>
      <c r="V115" s="358"/>
      <c r="W115" s="358"/>
      <c r="X115" s="358"/>
      <c r="Y115" s="358"/>
      <c r="Z115" s="358"/>
      <c r="AA115" s="358"/>
      <c r="AB115" s="358"/>
      <c r="AC115" s="358"/>
      <c r="AD115" s="358"/>
      <c r="AE115" s="358"/>
      <c r="AF115" s="358"/>
      <c r="AG115" s="358"/>
      <c r="AH115" s="358"/>
      <c r="AI115" s="358"/>
      <c r="AJ115" s="358"/>
      <c r="AK115" s="358"/>
      <c r="AL115" s="358"/>
      <c r="AM115" s="358"/>
      <c r="AN115" s="359"/>
    </row>
    <row r="116" spans="2:40" ht="12" customHeight="1" x14ac:dyDescent="0.2">
      <c r="B116" s="182"/>
      <c r="C116" s="183" t="s">
        <v>160</v>
      </c>
      <c r="D116" s="184"/>
      <c r="E116" s="184"/>
      <c r="F116" s="184"/>
      <c r="G116" s="184"/>
      <c r="H116" s="184"/>
      <c r="I116" s="184"/>
      <c r="J116" s="184"/>
      <c r="K116" s="184"/>
      <c r="L116" s="184"/>
      <c r="M116" s="184"/>
      <c r="N116" s="184"/>
      <c r="O116" s="184"/>
      <c r="P116" s="184"/>
      <c r="Q116" s="184"/>
      <c r="R116" s="184"/>
      <c r="S116" s="184"/>
      <c r="T116" s="185"/>
      <c r="U116" s="366" t="s">
        <v>163</v>
      </c>
      <c r="V116" s="367"/>
      <c r="W116" s="367"/>
      <c r="X116" s="367"/>
      <c r="Y116" s="367"/>
      <c r="Z116" s="367"/>
      <c r="AA116" s="367"/>
      <c r="AB116" s="367"/>
      <c r="AC116" s="367"/>
      <c r="AD116" s="367"/>
      <c r="AE116" s="367"/>
      <c r="AF116" s="367"/>
      <c r="AG116" s="367"/>
      <c r="AH116" s="367"/>
      <c r="AI116" s="367"/>
      <c r="AJ116" s="367"/>
      <c r="AK116" s="367"/>
      <c r="AL116" s="367"/>
      <c r="AM116" s="367"/>
      <c r="AN116" s="368"/>
    </row>
    <row r="117" spans="2:40" ht="22.8" customHeight="1" x14ac:dyDescent="0.2">
      <c r="B117" s="186"/>
      <c r="C117" s="506" t="s">
        <v>236</v>
      </c>
      <c r="D117" s="507"/>
      <c r="E117" s="507"/>
      <c r="F117" s="507"/>
      <c r="G117" s="507"/>
      <c r="H117" s="507"/>
      <c r="I117" s="507"/>
      <c r="J117" s="507"/>
      <c r="K117" s="507"/>
      <c r="L117" s="507"/>
      <c r="M117" s="507"/>
      <c r="N117" s="507"/>
      <c r="O117" s="507"/>
      <c r="P117" s="507"/>
      <c r="Q117" s="507"/>
      <c r="R117" s="507"/>
      <c r="S117" s="507"/>
      <c r="T117" s="508"/>
      <c r="U117" s="369" t="s">
        <v>164</v>
      </c>
      <c r="V117" s="370"/>
      <c r="W117" s="370"/>
      <c r="X117" s="370"/>
      <c r="Y117" s="370"/>
      <c r="Z117" s="370"/>
      <c r="AA117" s="370"/>
      <c r="AB117" s="370"/>
      <c r="AC117" s="370"/>
      <c r="AD117" s="370"/>
      <c r="AE117" s="370"/>
      <c r="AF117" s="370"/>
      <c r="AG117" s="370"/>
      <c r="AH117" s="370"/>
      <c r="AI117" s="370"/>
      <c r="AJ117" s="370"/>
      <c r="AK117" s="370"/>
      <c r="AL117" s="370"/>
      <c r="AM117" s="370"/>
      <c r="AN117" s="371"/>
    </row>
    <row r="118" spans="2:40" ht="18" customHeight="1" x14ac:dyDescent="0.2">
      <c r="B118" s="182"/>
      <c r="C118" s="360" t="s">
        <v>217</v>
      </c>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2"/>
    </row>
    <row r="119" spans="2:40" ht="37.5" customHeight="1" x14ac:dyDescent="0.2">
      <c r="B119" s="182"/>
      <c r="C119" s="378" t="s">
        <v>168</v>
      </c>
      <c r="D119" s="379"/>
      <c r="E119" s="379"/>
      <c r="F119" s="379"/>
      <c r="G119" s="379"/>
      <c r="H119" s="379"/>
      <c r="I119" s="379"/>
      <c r="J119" s="379"/>
      <c r="K119" s="379"/>
      <c r="L119" s="379"/>
      <c r="M119" s="379"/>
      <c r="N119" s="379"/>
      <c r="O119" s="379"/>
      <c r="P119" s="379"/>
      <c r="Q119" s="379"/>
      <c r="R119" s="379"/>
      <c r="S119" s="379"/>
      <c r="T119" s="380"/>
      <c r="U119" s="363" t="s">
        <v>162</v>
      </c>
      <c r="V119" s="364"/>
      <c r="W119" s="364"/>
      <c r="X119" s="364"/>
      <c r="Y119" s="364"/>
      <c r="Z119" s="364"/>
      <c r="AA119" s="364"/>
      <c r="AB119" s="364"/>
      <c r="AC119" s="364"/>
      <c r="AD119" s="364"/>
      <c r="AE119" s="364"/>
      <c r="AF119" s="364"/>
      <c r="AG119" s="364"/>
      <c r="AH119" s="364"/>
      <c r="AI119" s="364"/>
      <c r="AJ119" s="364"/>
      <c r="AK119" s="364"/>
      <c r="AL119" s="364"/>
      <c r="AM119" s="364"/>
      <c r="AN119" s="365"/>
    </row>
    <row r="120" spans="2:40" ht="12" customHeight="1" x14ac:dyDescent="0.2">
      <c r="B120" s="182"/>
      <c r="C120" s="183" t="s">
        <v>169</v>
      </c>
      <c r="D120" s="184"/>
      <c r="E120" s="184"/>
      <c r="F120" s="184"/>
      <c r="G120" s="184"/>
      <c r="H120" s="184"/>
      <c r="I120" s="184"/>
      <c r="J120" s="184"/>
      <c r="K120" s="184"/>
      <c r="L120" s="184"/>
      <c r="M120" s="184"/>
      <c r="N120" s="184"/>
      <c r="O120" s="184"/>
      <c r="P120" s="184"/>
      <c r="Q120" s="184"/>
      <c r="R120" s="184"/>
      <c r="S120" s="184"/>
      <c r="T120" s="185"/>
      <c r="U120" s="357" t="s">
        <v>39</v>
      </c>
      <c r="V120" s="358"/>
      <c r="W120" s="358"/>
      <c r="X120" s="358"/>
      <c r="Y120" s="358"/>
      <c r="Z120" s="358"/>
      <c r="AA120" s="358"/>
      <c r="AB120" s="358"/>
      <c r="AC120" s="358"/>
      <c r="AD120" s="358"/>
      <c r="AE120" s="358"/>
      <c r="AF120" s="358"/>
      <c r="AG120" s="358"/>
      <c r="AH120" s="358"/>
      <c r="AI120" s="358"/>
      <c r="AJ120" s="358"/>
      <c r="AK120" s="358"/>
      <c r="AL120" s="358"/>
      <c r="AM120" s="358"/>
      <c r="AN120" s="359"/>
    </row>
    <row r="121" spans="2:40" x14ac:dyDescent="0.2">
      <c r="B121" s="182"/>
      <c r="C121" s="183" t="s">
        <v>170</v>
      </c>
      <c r="D121" s="184"/>
      <c r="E121" s="184"/>
      <c r="F121" s="184"/>
      <c r="G121" s="184"/>
      <c r="H121" s="184"/>
      <c r="I121" s="184"/>
      <c r="J121" s="184"/>
      <c r="K121" s="184"/>
      <c r="L121" s="184"/>
      <c r="M121" s="184"/>
      <c r="N121" s="184"/>
      <c r="O121" s="184"/>
      <c r="P121" s="184"/>
      <c r="Q121" s="184"/>
      <c r="R121" s="184"/>
      <c r="S121" s="184"/>
      <c r="T121" s="185"/>
      <c r="U121" s="357" t="s">
        <v>174</v>
      </c>
      <c r="V121" s="358"/>
      <c r="W121" s="358"/>
      <c r="X121" s="358"/>
      <c r="Y121" s="358"/>
      <c r="Z121" s="358"/>
      <c r="AA121" s="358"/>
      <c r="AB121" s="358"/>
      <c r="AC121" s="358"/>
      <c r="AD121" s="358"/>
      <c r="AE121" s="358"/>
      <c r="AF121" s="358"/>
      <c r="AG121" s="358"/>
      <c r="AH121" s="358"/>
      <c r="AI121" s="358"/>
      <c r="AJ121" s="358"/>
      <c r="AK121" s="358"/>
      <c r="AL121" s="358"/>
      <c r="AM121" s="358"/>
      <c r="AN121" s="359"/>
    </row>
    <row r="122" spans="2:40" ht="12" customHeight="1" x14ac:dyDescent="0.2">
      <c r="B122" s="182"/>
      <c r="C122" s="183" t="s">
        <v>171</v>
      </c>
      <c r="D122" s="184"/>
      <c r="E122" s="184"/>
      <c r="F122" s="184"/>
      <c r="G122" s="184"/>
      <c r="H122" s="184"/>
      <c r="I122" s="184"/>
      <c r="J122" s="184"/>
      <c r="K122" s="184"/>
      <c r="L122" s="184"/>
      <c r="M122" s="184"/>
      <c r="N122" s="184"/>
      <c r="O122" s="184"/>
      <c r="P122" s="184"/>
      <c r="Q122" s="184"/>
      <c r="R122" s="184"/>
      <c r="S122" s="184"/>
      <c r="T122" s="185"/>
      <c r="U122" s="366" t="s">
        <v>175</v>
      </c>
      <c r="V122" s="367"/>
      <c r="W122" s="367"/>
      <c r="X122" s="367"/>
      <c r="Y122" s="367"/>
      <c r="Z122" s="367"/>
      <c r="AA122" s="367"/>
      <c r="AB122" s="367"/>
      <c r="AC122" s="367"/>
      <c r="AD122" s="367"/>
      <c r="AE122" s="367"/>
      <c r="AF122" s="367"/>
      <c r="AG122" s="367"/>
      <c r="AH122" s="367"/>
      <c r="AI122" s="367"/>
      <c r="AJ122" s="367"/>
      <c r="AK122" s="367"/>
      <c r="AL122" s="367"/>
      <c r="AM122" s="367"/>
      <c r="AN122" s="368"/>
    </row>
    <row r="123" spans="2:40" ht="23.25" customHeight="1" x14ac:dyDescent="0.2">
      <c r="B123" s="182"/>
      <c r="C123" s="357" t="s">
        <v>172</v>
      </c>
      <c r="D123" s="358"/>
      <c r="E123" s="358"/>
      <c r="F123" s="358"/>
      <c r="G123" s="358"/>
      <c r="H123" s="358"/>
      <c r="I123" s="358"/>
      <c r="J123" s="358"/>
      <c r="K123" s="358"/>
      <c r="L123" s="358"/>
      <c r="M123" s="358"/>
      <c r="N123" s="358"/>
      <c r="O123" s="358"/>
      <c r="P123" s="358"/>
      <c r="Q123" s="358"/>
      <c r="R123" s="358"/>
      <c r="S123" s="358"/>
      <c r="T123" s="359"/>
      <c r="U123" s="366" t="s">
        <v>177</v>
      </c>
      <c r="V123" s="367"/>
      <c r="W123" s="367"/>
      <c r="X123" s="367"/>
      <c r="Y123" s="367"/>
      <c r="Z123" s="367"/>
      <c r="AA123" s="367"/>
      <c r="AB123" s="367"/>
      <c r="AC123" s="367"/>
      <c r="AD123" s="367"/>
      <c r="AE123" s="367"/>
      <c r="AF123" s="367"/>
      <c r="AG123" s="367"/>
      <c r="AH123" s="367"/>
      <c r="AI123" s="367"/>
      <c r="AJ123" s="367"/>
      <c r="AK123" s="367"/>
      <c r="AL123" s="367"/>
      <c r="AM123" s="367"/>
      <c r="AN123" s="368"/>
    </row>
    <row r="124" spans="2:40" ht="18" customHeight="1" x14ac:dyDescent="0.2">
      <c r="B124" s="186"/>
      <c r="C124" s="506" t="s">
        <v>218</v>
      </c>
      <c r="D124" s="507"/>
      <c r="E124" s="507"/>
      <c r="F124" s="507"/>
      <c r="G124" s="507"/>
      <c r="H124" s="507"/>
      <c r="I124" s="507"/>
      <c r="J124" s="507"/>
      <c r="K124" s="507"/>
      <c r="L124" s="507"/>
      <c r="M124" s="507"/>
      <c r="N124" s="507"/>
      <c r="O124" s="507"/>
      <c r="P124" s="507"/>
      <c r="Q124" s="507"/>
      <c r="R124" s="507"/>
      <c r="S124" s="507"/>
      <c r="T124" s="508"/>
      <c r="U124" s="369" t="s">
        <v>176</v>
      </c>
      <c r="V124" s="370"/>
      <c r="W124" s="370"/>
      <c r="X124" s="370"/>
      <c r="Y124" s="370"/>
      <c r="Z124" s="370"/>
      <c r="AA124" s="370"/>
      <c r="AB124" s="370"/>
      <c r="AC124" s="370"/>
      <c r="AD124" s="370"/>
      <c r="AE124" s="370"/>
      <c r="AF124" s="370"/>
      <c r="AG124" s="370"/>
      <c r="AH124" s="370"/>
      <c r="AI124" s="370"/>
      <c r="AJ124" s="370"/>
      <c r="AK124" s="370"/>
      <c r="AL124" s="370"/>
      <c r="AM124" s="370"/>
      <c r="AN124" s="371"/>
    </row>
    <row r="125" spans="2:40" x14ac:dyDescent="0.2">
      <c r="B125" s="180" t="s">
        <v>232</v>
      </c>
      <c r="C125" s="181"/>
      <c r="D125" s="181"/>
      <c r="E125" s="181"/>
      <c r="F125" s="181"/>
      <c r="G125" s="181"/>
      <c r="H125" s="181"/>
      <c r="I125" s="181"/>
      <c r="J125" s="181"/>
      <c r="K125" s="181"/>
      <c r="L125" s="181"/>
      <c r="M125" s="181"/>
      <c r="N125" s="181"/>
      <c r="O125" s="181"/>
      <c r="P125" s="181"/>
      <c r="Q125" s="181"/>
      <c r="R125" s="181"/>
      <c r="S125" s="181"/>
      <c r="T125" s="181"/>
      <c r="U125" s="187"/>
      <c r="V125" s="187"/>
      <c r="W125" s="187"/>
      <c r="X125" s="187"/>
      <c r="Y125" s="187"/>
      <c r="Z125" s="187"/>
      <c r="AA125" s="187"/>
      <c r="AB125" s="187"/>
      <c r="AC125" s="187"/>
      <c r="AD125" s="187"/>
      <c r="AE125" s="187"/>
      <c r="AF125" s="187"/>
      <c r="AG125" s="187"/>
      <c r="AH125" s="187"/>
      <c r="AI125" s="187"/>
      <c r="AJ125" s="187"/>
      <c r="AK125" s="187"/>
      <c r="AL125" s="187"/>
      <c r="AM125" s="187"/>
      <c r="AN125" s="188"/>
    </row>
    <row r="126" spans="2:40" ht="24.75" customHeight="1" x14ac:dyDescent="0.2">
      <c r="B126" s="182"/>
      <c r="C126" s="375" t="s">
        <v>219</v>
      </c>
      <c r="D126" s="376"/>
      <c r="E126" s="376"/>
      <c r="F126" s="376"/>
      <c r="G126" s="376"/>
      <c r="H126" s="376"/>
      <c r="I126" s="376"/>
      <c r="J126" s="376"/>
      <c r="K126" s="376"/>
      <c r="L126" s="376"/>
      <c r="M126" s="376"/>
      <c r="N126" s="376"/>
      <c r="O126" s="376"/>
      <c r="P126" s="376"/>
      <c r="Q126" s="376"/>
      <c r="R126" s="376"/>
      <c r="S126" s="376"/>
      <c r="T126" s="377"/>
      <c r="U126" s="372" t="s">
        <v>167</v>
      </c>
      <c r="V126" s="373"/>
      <c r="W126" s="373"/>
      <c r="X126" s="373"/>
      <c r="Y126" s="373"/>
      <c r="Z126" s="373"/>
      <c r="AA126" s="373"/>
      <c r="AB126" s="373"/>
      <c r="AC126" s="373"/>
      <c r="AD126" s="373"/>
      <c r="AE126" s="373"/>
      <c r="AF126" s="373"/>
      <c r="AG126" s="373"/>
      <c r="AH126" s="373"/>
      <c r="AI126" s="373"/>
      <c r="AJ126" s="373"/>
      <c r="AK126" s="373"/>
      <c r="AL126" s="373"/>
      <c r="AM126" s="373"/>
      <c r="AN126" s="374"/>
    </row>
    <row r="127" spans="2:40" x14ac:dyDescent="0.2">
      <c r="B127" s="180" t="s">
        <v>233</v>
      </c>
      <c r="C127" s="181"/>
      <c r="D127" s="181"/>
      <c r="E127" s="181"/>
      <c r="F127" s="181"/>
      <c r="G127" s="181"/>
      <c r="H127" s="181"/>
      <c r="I127" s="181"/>
      <c r="J127" s="181"/>
      <c r="K127" s="181"/>
      <c r="L127" s="181"/>
      <c r="M127" s="181"/>
      <c r="N127" s="181"/>
      <c r="O127" s="181"/>
      <c r="P127" s="181"/>
      <c r="Q127" s="181"/>
      <c r="R127" s="181"/>
      <c r="S127" s="181"/>
      <c r="T127" s="181"/>
      <c r="U127" s="189"/>
      <c r="V127" s="189"/>
      <c r="W127" s="189"/>
      <c r="X127" s="189"/>
      <c r="Y127" s="189"/>
      <c r="Z127" s="189"/>
      <c r="AA127" s="189"/>
      <c r="AB127" s="189"/>
      <c r="AC127" s="189"/>
      <c r="AD127" s="189"/>
      <c r="AE127" s="189"/>
      <c r="AF127" s="189"/>
      <c r="AG127" s="189"/>
      <c r="AH127" s="189"/>
      <c r="AI127" s="189"/>
      <c r="AJ127" s="189"/>
      <c r="AK127" s="189"/>
      <c r="AL127" s="187"/>
      <c r="AM127" s="187"/>
      <c r="AN127" s="188"/>
    </row>
    <row r="128" spans="2:40" ht="16.5" customHeight="1" x14ac:dyDescent="0.2">
      <c r="B128" s="182"/>
      <c r="C128" s="360" t="s">
        <v>220</v>
      </c>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2"/>
    </row>
    <row r="129" spans="2:40" ht="35.25" customHeight="1" x14ac:dyDescent="0.2">
      <c r="B129" s="182"/>
      <c r="C129" s="378" t="s">
        <v>193</v>
      </c>
      <c r="D129" s="379"/>
      <c r="E129" s="379"/>
      <c r="F129" s="379"/>
      <c r="G129" s="379"/>
      <c r="H129" s="379"/>
      <c r="I129" s="379"/>
      <c r="J129" s="379"/>
      <c r="K129" s="379"/>
      <c r="L129" s="379"/>
      <c r="M129" s="379"/>
      <c r="N129" s="379"/>
      <c r="O129" s="379"/>
      <c r="P129" s="379"/>
      <c r="Q129" s="379"/>
      <c r="R129" s="379"/>
      <c r="S129" s="379"/>
      <c r="T129" s="380"/>
      <c r="U129" s="363" t="s">
        <v>182</v>
      </c>
      <c r="V129" s="364"/>
      <c r="W129" s="364"/>
      <c r="X129" s="364"/>
      <c r="Y129" s="364"/>
      <c r="Z129" s="364"/>
      <c r="AA129" s="364"/>
      <c r="AB129" s="364"/>
      <c r="AC129" s="364"/>
      <c r="AD129" s="364"/>
      <c r="AE129" s="364"/>
      <c r="AF129" s="364"/>
      <c r="AG129" s="364"/>
      <c r="AH129" s="364"/>
      <c r="AI129" s="364"/>
      <c r="AJ129" s="364"/>
      <c r="AK129" s="364"/>
      <c r="AL129" s="364"/>
      <c r="AM129" s="364"/>
      <c r="AN129" s="365"/>
    </row>
    <row r="130" spans="2:40" ht="13.5" customHeight="1" x14ac:dyDescent="0.2">
      <c r="B130" s="182"/>
      <c r="C130" s="183" t="s">
        <v>178</v>
      </c>
      <c r="D130" s="184"/>
      <c r="E130" s="184"/>
      <c r="F130" s="184"/>
      <c r="G130" s="184"/>
      <c r="H130" s="184"/>
      <c r="I130" s="184"/>
      <c r="J130" s="184"/>
      <c r="K130" s="184"/>
      <c r="L130" s="184"/>
      <c r="M130" s="184"/>
      <c r="N130" s="184"/>
      <c r="O130" s="184"/>
      <c r="P130" s="184"/>
      <c r="Q130" s="184"/>
      <c r="R130" s="184"/>
      <c r="S130" s="184"/>
      <c r="T130" s="185"/>
      <c r="U130" s="357" t="s">
        <v>183</v>
      </c>
      <c r="V130" s="358"/>
      <c r="W130" s="358"/>
      <c r="X130" s="358"/>
      <c r="Y130" s="358"/>
      <c r="Z130" s="358"/>
      <c r="AA130" s="358"/>
      <c r="AB130" s="358"/>
      <c r="AC130" s="358"/>
      <c r="AD130" s="358"/>
      <c r="AE130" s="358"/>
      <c r="AF130" s="358"/>
      <c r="AG130" s="358"/>
      <c r="AH130" s="358"/>
      <c r="AI130" s="358"/>
      <c r="AJ130" s="358"/>
      <c r="AK130" s="358"/>
      <c r="AL130" s="358"/>
      <c r="AM130" s="358"/>
      <c r="AN130" s="359"/>
    </row>
    <row r="131" spans="2:40" ht="13.5" customHeight="1" x14ac:dyDescent="0.2">
      <c r="B131" s="182"/>
      <c r="C131" s="183" t="s">
        <v>179</v>
      </c>
      <c r="D131" s="184"/>
      <c r="E131" s="184"/>
      <c r="F131" s="184"/>
      <c r="G131" s="184"/>
      <c r="H131" s="184"/>
      <c r="I131" s="184"/>
      <c r="J131" s="184"/>
      <c r="K131" s="184"/>
      <c r="L131" s="184"/>
      <c r="M131" s="184"/>
      <c r="N131" s="184"/>
      <c r="O131" s="184"/>
      <c r="P131" s="184"/>
      <c r="Q131" s="184"/>
      <c r="R131" s="184"/>
      <c r="S131" s="184"/>
      <c r="T131" s="185"/>
      <c r="U131" s="357" t="s">
        <v>184</v>
      </c>
      <c r="V131" s="358"/>
      <c r="W131" s="358"/>
      <c r="X131" s="358"/>
      <c r="Y131" s="358"/>
      <c r="Z131" s="358"/>
      <c r="AA131" s="358"/>
      <c r="AB131" s="358"/>
      <c r="AC131" s="358"/>
      <c r="AD131" s="358"/>
      <c r="AE131" s="358"/>
      <c r="AF131" s="358"/>
      <c r="AG131" s="358"/>
      <c r="AH131" s="358"/>
      <c r="AI131" s="358"/>
      <c r="AJ131" s="358"/>
      <c r="AK131" s="358"/>
      <c r="AL131" s="358"/>
      <c r="AM131" s="358"/>
      <c r="AN131" s="359"/>
    </row>
    <row r="132" spans="2:40" x14ac:dyDescent="0.2">
      <c r="B132" s="182"/>
      <c r="C132" s="183" t="s">
        <v>180</v>
      </c>
      <c r="D132" s="184"/>
      <c r="E132" s="184"/>
      <c r="F132" s="184"/>
      <c r="G132" s="184"/>
      <c r="H132" s="184"/>
      <c r="I132" s="184"/>
      <c r="J132" s="184"/>
      <c r="K132" s="184"/>
      <c r="L132" s="184"/>
      <c r="M132" s="184"/>
      <c r="N132" s="184"/>
      <c r="O132" s="184"/>
      <c r="P132" s="184"/>
      <c r="Q132" s="184"/>
      <c r="R132" s="184"/>
      <c r="S132" s="184"/>
      <c r="T132" s="185"/>
      <c r="U132" s="366" t="s">
        <v>185</v>
      </c>
      <c r="V132" s="367"/>
      <c r="W132" s="367"/>
      <c r="X132" s="367"/>
      <c r="Y132" s="367"/>
      <c r="Z132" s="367"/>
      <c r="AA132" s="367"/>
      <c r="AB132" s="367"/>
      <c r="AC132" s="367"/>
      <c r="AD132" s="367"/>
      <c r="AE132" s="367"/>
      <c r="AF132" s="367"/>
      <c r="AG132" s="367"/>
      <c r="AH132" s="367"/>
      <c r="AI132" s="367"/>
      <c r="AJ132" s="367"/>
      <c r="AK132" s="367"/>
      <c r="AL132" s="367"/>
      <c r="AM132" s="367"/>
      <c r="AN132" s="368"/>
    </row>
    <row r="133" spans="2:40" ht="24" customHeight="1" x14ac:dyDescent="0.2">
      <c r="B133" s="182"/>
      <c r="C133" s="357" t="s">
        <v>181</v>
      </c>
      <c r="D133" s="358"/>
      <c r="E133" s="358"/>
      <c r="F133" s="358"/>
      <c r="G133" s="358"/>
      <c r="H133" s="358"/>
      <c r="I133" s="358"/>
      <c r="J133" s="358"/>
      <c r="K133" s="358"/>
      <c r="L133" s="358"/>
      <c r="M133" s="358"/>
      <c r="N133" s="358"/>
      <c r="O133" s="358"/>
      <c r="P133" s="358"/>
      <c r="Q133" s="358"/>
      <c r="R133" s="358"/>
      <c r="S133" s="358"/>
      <c r="T133" s="359"/>
      <c r="U133" s="366" t="s">
        <v>186</v>
      </c>
      <c r="V133" s="367"/>
      <c r="W133" s="367"/>
      <c r="X133" s="367"/>
      <c r="Y133" s="367"/>
      <c r="Z133" s="367"/>
      <c r="AA133" s="367"/>
      <c r="AB133" s="367"/>
      <c r="AC133" s="367"/>
      <c r="AD133" s="367"/>
      <c r="AE133" s="367"/>
      <c r="AF133" s="367"/>
      <c r="AG133" s="367"/>
      <c r="AH133" s="367"/>
      <c r="AI133" s="367"/>
      <c r="AJ133" s="367"/>
      <c r="AK133" s="367"/>
      <c r="AL133" s="367"/>
      <c r="AM133" s="367"/>
      <c r="AN133" s="368"/>
    </row>
    <row r="134" spans="2:40" ht="21" customHeight="1" x14ac:dyDescent="0.2">
      <c r="B134" s="229"/>
      <c r="C134" s="506" t="s">
        <v>221</v>
      </c>
      <c r="D134" s="507"/>
      <c r="E134" s="507"/>
      <c r="F134" s="507"/>
      <c r="G134" s="507"/>
      <c r="H134" s="507"/>
      <c r="I134" s="507"/>
      <c r="J134" s="507"/>
      <c r="K134" s="507"/>
      <c r="L134" s="507"/>
      <c r="M134" s="507"/>
      <c r="N134" s="507"/>
      <c r="O134" s="507"/>
      <c r="P134" s="507"/>
      <c r="Q134" s="507"/>
      <c r="R134" s="507"/>
      <c r="S134" s="507"/>
      <c r="T134" s="508"/>
      <c r="U134" s="369" t="s">
        <v>187</v>
      </c>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x14ac:dyDescent="0.2">
      <c r="B135" s="190"/>
      <c r="C135" s="190"/>
      <c r="D135" s="191"/>
      <c r="E135" s="191"/>
      <c r="F135" s="191"/>
      <c r="G135" s="191"/>
      <c r="H135" s="191"/>
      <c r="I135" s="191"/>
      <c r="J135" s="191"/>
      <c r="K135" s="191"/>
      <c r="L135" s="191"/>
      <c r="M135" s="191"/>
      <c r="N135" s="191"/>
      <c r="O135" s="191"/>
      <c r="P135" s="191"/>
      <c r="Q135" s="191"/>
      <c r="R135" s="191"/>
      <c r="S135" s="191"/>
      <c r="T135" s="191"/>
      <c r="U135" s="192"/>
      <c r="V135" s="192"/>
      <c r="W135" s="192"/>
      <c r="X135" s="192"/>
      <c r="Y135" s="192"/>
      <c r="Z135" s="192"/>
      <c r="AA135" s="192"/>
      <c r="AB135" s="192"/>
      <c r="AC135" s="192"/>
      <c r="AD135" s="192"/>
      <c r="AE135" s="192"/>
      <c r="AF135" s="192"/>
      <c r="AG135" s="192"/>
      <c r="AH135" s="192"/>
      <c r="AI135" s="192"/>
      <c r="AJ135" s="192"/>
      <c r="AK135" s="192"/>
      <c r="AL135" s="192"/>
      <c r="AM135" s="192"/>
      <c r="AN135" s="192"/>
    </row>
    <row r="136" spans="2:40" x14ac:dyDescent="0.2">
      <c r="B136" s="140" t="s">
        <v>203</v>
      </c>
      <c r="C136" s="191"/>
      <c r="D136" s="191"/>
      <c r="E136" s="191"/>
      <c r="F136" s="191"/>
      <c r="G136" s="191"/>
      <c r="H136" s="191"/>
      <c r="I136" s="191"/>
      <c r="J136" s="191"/>
      <c r="K136" s="191"/>
      <c r="L136" s="191"/>
      <c r="M136" s="191"/>
      <c r="N136" s="191"/>
      <c r="O136" s="191"/>
      <c r="P136" s="191"/>
      <c r="Q136" s="191"/>
      <c r="R136" s="191"/>
      <c r="S136" s="191"/>
      <c r="T136" s="191"/>
      <c r="U136" s="425"/>
      <c r="V136" s="425"/>
      <c r="W136" s="425"/>
      <c r="X136" s="425"/>
      <c r="Y136" s="425"/>
      <c r="Z136" s="425"/>
      <c r="AA136" s="425"/>
      <c r="AB136" s="425"/>
      <c r="AC136" s="425"/>
      <c r="AD136" s="425"/>
      <c r="AE136" s="425"/>
      <c r="AF136" s="425"/>
      <c r="AG136" s="425"/>
      <c r="AH136" s="425"/>
      <c r="AI136" s="425"/>
      <c r="AJ136" s="425"/>
      <c r="AK136" s="425"/>
      <c r="AL136" s="425"/>
      <c r="AM136" s="425"/>
      <c r="AN136" s="425"/>
    </row>
    <row r="137" spans="2:40" x14ac:dyDescent="0.2">
      <c r="B137" s="180" t="s">
        <v>188</v>
      </c>
      <c r="C137" s="193"/>
      <c r="D137" s="181"/>
      <c r="E137" s="181"/>
      <c r="F137" s="181"/>
      <c r="G137" s="181"/>
      <c r="H137" s="181"/>
      <c r="I137" s="181"/>
      <c r="J137" s="181"/>
      <c r="K137" s="181"/>
      <c r="L137" s="181"/>
      <c r="M137" s="181"/>
      <c r="N137" s="181"/>
      <c r="O137" s="181"/>
      <c r="P137" s="181"/>
      <c r="Q137" s="181"/>
      <c r="R137" s="181"/>
      <c r="S137" s="181"/>
      <c r="T137" s="194"/>
      <c r="U137" s="452" t="s">
        <v>27</v>
      </c>
      <c r="V137" s="452"/>
      <c r="W137" s="452"/>
      <c r="X137" s="452"/>
      <c r="Y137" s="452"/>
      <c r="Z137" s="452"/>
      <c r="AA137" s="452"/>
      <c r="AB137" s="452"/>
      <c r="AC137" s="452"/>
      <c r="AD137" s="452"/>
      <c r="AE137" s="452"/>
      <c r="AF137" s="452"/>
      <c r="AG137" s="452"/>
      <c r="AH137" s="452"/>
      <c r="AI137" s="452"/>
      <c r="AJ137" s="452"/>
      <c r="AK137" s="452"/>
      <c r="AL137" s="452"/>
      <c r="AM137" s="452"/>
      <c r="AN137" s="453"/>
    </row>
    <row r="138" spans="2:40" ht="37.5" customHeight="1" x14ac:dyDescent="0.2">
      <c r="B138" s="229"/>
      <c r="C138" s="375" t="s">
        <v>191</v>
      </c>
      <c r="D138" s="376"/>
      <c r="E138" s="376"/>
      <c r="F138" s="376"/>
      <c r="G138" s="376"/>
      <c r="H138" s="376"/>
      <c r="I138" s="376"/>
      <c r="J138" s="376"/>
      <c r="K138" s="376"/>
      <c r="L138" s="376"/>
      <c r="M138" s="376"/>
      <c r="N138" s="376"/>
      <c r="O138" s="376"/>
      <c r="P138" s="376"/>
      <c r="Q138" s="376"/>
      <c r="R138" s="376"/>
      <c r="S138" s="376"/>
      <c r="T138" s="377"/>
      <c r="U138" s="454" t="s">
        <v>192</v>
      </c>
      <c r="V138" s="455"/>
      <c r="W138" s="455"/>
      <c r="X138" s="455"/>
      <c r="Y138" s="455"/>
      <c r="Z138" s="455"/>
      <c r="AA138" s="455"/>
      <c r="AB138" s="455"/>
      <c r="AC138" s="455"/>
      <c r="AD138" s="455"/>
      <c r="AE138" s="455"/>
      <c r="AF138" s="455"/>
      <c r="AG138" s="455"/>
      <c r="AH138" s="455"/>
      <c r="AI138" s="455"/>
      <c r="AJ138" s="455"/>
      <c r="AK138" s="455"/>
      <c r="AL138" s="455"/>
      <c r="AM138" s="455"/>
      <c r="AN138" s="456"/>
    </row>
    <row r="152" spans="2:37" x14ac:dyDescent="0.2">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row>
    <row r="153" spans="2:37" x14ac:dyDescent="0.2">
      <c r="C153" s="195"/>
    </row>
  </sheetData>
  <sheetProtection formatCells="0" formatColumns="0" formatRows="0" insertColumns="0" insertRows="0" autoFilter="0"/>
  <mergeCells count="166">
    <mergeCell ref="T9:Z9"/>
    <mergeCell ref="AH9:AN9"/>
    <mergeCell ref="M10:AN10"/>
    <mergeCell ref="B11:I12"/>
    <mergeCell ref="X14:AA14"/>
    <mergeCell ref="AB14:AD14"/>
    <mergeCell ref="AE14:AF14"/>
    <mergeCell ref="AG14:AI14"/>
    <mergeCell ref="AJ14:AL14"/>
    <mergeCell ref="AM14:AN14"/>
    <mergeCell ref="B4:B10"/>
    <mergeCell ref="M4:AG4"/>
    <mergeCell ref="AH4:AN4"/>
    <mergeCell ref="M5:AG5"/>
    <mergeCell ref="AH5:AN5"/>
    <mergeCell ref="M6:AN6"/>
    <mergeCell ref="C7:L8"/>
    <mergeCell ref="R7:S7"/>
    <mergeCell ref="U7:W7"/>
    <mergeCell ref="M8:AN8"/>
    <mergeCell ref="C46:AN46"/>
    <mergeCell ref="X48:AA48"/>
    <mergeCell ref="AB48:AD48"/>
    <mergeCell ref="AE48:AF48"/>
    <mergeCell ref="AG48:AI48"/>
    <mergeCell ref="AJ48:AL48"/>
    <mergeCell ref="AM48:AN48"/>
    <mergeCell ref="I15:K15"/>
    <mergeCell ref="L15:AF15"/>
    <mergeCell ref="D16:AN20"/>
    <mergeCell ref="D23:AN23"/>
    <mergeCell ref="U28:AM28"/>
    <mergeCell ref="B37:AN37"/>
    <mergeCell ref="I49:K49"/>
    <mergeCell ref="L49:AF49"/>
    <mergeCell ref="D50:AN51"/>
    <mergeCell ref="C56:AN56"/>
    <mergeCell ref="B60:AN60"/>
    <mergeCell ref="B62:E62"/>
    <mergeCell ref="F62:J62"/>
    <mergeCell ref="K62:O62"/>
    <mergeCell ref="P62:AN62"/>
    <mergeCell ref="B67:E70"/>
    <mergeCell ref="F67:J67"/>
    <mergeCell ref="K67:O67"/>
    <mergeCell ref="P67:AN67"/>
    <mergeCell ref="F68:J68"/>
    <mergeCell ref="K68:O68"/>
    <mergeCell ref="P68:AN68"/>
    <mergeCell ref="B63:E66"/>
    <mergeCell ref="F63:J63"/>
    <mergeCell ref="K63:O63"/>
    <mergeCell ref="P63:AN63"/>
    <mergeCell ref="F64:J64"/>
    <mergeCell ref="K64:O64"/>
    <mergeCell ref="P64:AN64"/>
    <mergeCell ref="F65:J65"/>
    <mergeCell ref="K65:O65"/>
    <mergeCell ref="P65:AN65"/>
    <mergeCell ref="F69:J69"/>
    <mergeCell ref="K69:O69"/>
    <mergeCell ref="P69:AN69"/>
    <mergeCell ref="F70:J70"/>
    <mergeCell ref="K70:O70"/>
    <mergeCell ref="P70:AN70"/>
    <mergeCell ref="F66:J66"/>
    <mergeCell ref="B75:E78"/>
    <mergeCell ref="F75:J75"/>
    <mergeCell ref="K75:O75"/>
    <mergeCell ref="P75:AN75"/>
    <mergeCell ref="F76:J76"/>
    <mergeCell ref="K76:O76"/>
    <mergeCell ref="P76:AN76"/>
    <mergeCell ref="B71:E74"/>
    <mergeCell ref="F71:J71"/>
    <mergeCell ref="K71:O71"/>
    <mergeCell ref="P71:AN71"/>
    <mergeCell ref="F72:J72"/>
    <mergeCell ref="K72:O72"/>
    <mergeCell ref="P72:AN72"/>
    <mergeCell ref="F73:J73"/>
    <mergeCell ref="K73:O73"/>
    <mergeCell ref="P73:AN73"/>
    <mergeCell ref="F77:J77"/>
    <mergeCell ref="K77:O77"/>
    <mergeCell ref="P77:AN77"/>
    <mergeCell ref="F78:J78"/>
    <mergeCell ref="K78:O78"/>
    <mergeCell ref="P78:AN78"/>
    <mergeCell ref="K66:O66"/>
    <mergeCell ref="P66:AN66"/>
    <mergeCell ref="F74:J74"/>
    <mergeCell ref="K74:O74"/>
    <mergeCell ref="P74:AN74"/>
    <mergeCell ref="F91:J91"/>
    <mergeCell ref="K91:O91"/>
    <mergeCell ref="P91:AN91"/>
    <mergeCell ref="F87:J87"/>
    <mergeCell ref="F85:J85"/>
    <mergeCell ref="K85:O85"/>
    <mergeCell ref="P85:AN85"/>
    <mergeCell ref="F86:J86"/>
    <mergeCell ref="K86:O86"/>
    <mergeCell ref="P86:AN86"/>
    <mergeCell ref="F90:J90"/>
    <mergeCell ref="K90:O90"/>
    <mergeCell ref="P90:AN90"/>
    <mergeCell ref="K87:O87"/>
    <mergeCell ref="P87:AN87"/>
    <mergeCell ref="B79:E79"/>
    <mergeCell ref="F79:J79"/>
    <mergeCell ref="K79:O79"/>
    <mergeCell ref="P79:AN79"/>
    <mergeCell ref="B83:E83"/>
    <mergeCell ref="F83:J83"/>
    <mergeCell ref="K83:O83"/>
    <mergeCell ref="P83:AN83"/>
    <mergeCell ref="P84:AN84"/>
    <mergeCell ref="C114:T114"/>
    <mergeCell ref="U114:AN114"/>
    <mergeCell ref="U115:AN115"/>
    <mergeCell ref="U116:AN116"/>
    <mergeCell ref="C117:T117"/>
    <mergeCell ref="U117:AN117"/>
    <mergeCell ref="B92:E92"/>
    <mergeCell ref="F92:J92"/>
    <mergeCell ref="K92:O92"/>
    <mergeCell ref="P92:AN92"/>
    <mergeCell ref="C113:T113"/>
    <mergeCell ref="U113:AN113"/>
    <mergeCell ref="B88:E91"/>
    <mergeCell ref="F88:J88"/>
    <mergeCell ref="K88:O88"/>
    <mergeCell ref="P88:AN88"/>
    <mergeCell ref="F89:J89"/>
    <mergeCell ref="K89:O89"/>
    <mergeCell ref="P89:AN89"/>
    <mergeCell ref="B84:E87"/>
    <mergeCell ref="F84:J84"/>
    <mergeCell ref="K84:O84"/>
    <mergeCell ref="C123:T123"/>
    <mergeCell ref="U123:AN123"/>
    <mergeCell ref="C124:T124"/>
    <mergeCell ref="U124:AN124"/>
    <mergeCell ref="C126:T126"/>
    <mergeCell ref="U126:AN126"/>
    <mergeCell ref="C118:AN118"/>
    <mergeCell ref="C119:T119"/>
    <mergeCell ref="U119:AN119"/>
    <mergeCell ref="U120:AN120"/>
    <mergeCell ref="U121:AN121"/>
    <mergeCell ref="U122:AN122"/>
    <mergeCell ref="C138:T138"/>
    <mergeCell ref="U138:AN138"/>
    <mergeCell ref="C133:T133"/>
    <mergeCell ref="U133:AN133"/>
    <mergeCell ref="C134:T134"/>
    <mergeCell ref="U134:AN134"/>
    <mergeCell ref="U136:AN136"/>
    <mergeCell ref="U137:AN137"/>
    <mergeCell ref="C128:AN128"/>
    <mergeCell ref="C129:T129"/>
    <mergeCell ref="U129:AN129"/>
    <mergeCell ref="U130:AN130"/>
    <mergeCell ref="U131:AN131"/>
    <mergeCell ref="U132:AN132"/>
  </mergeCells>
  <phoneticPr fontId="3"/>
  <dataValidations count="3">
    <dataValidation type="list" allowBlank="1" showInputMessage="1" showErrorMessage="1" sqref="I49:K49" xr:uid="{00000000-0002-0000-0700-000000000000}">
      <formula1>"①,②"</formula1>
    </dataValidation>
    <dataValidation type="list" allowBlank="1" showInputMessage="1" showErrorMessage="1" sqref="I15:K15" xr:uid="{00000000-0002-0000-0700-000001000000}">
      <formula1>"①,②,③,④"</formula1>
    </dataValidation>
    <dataValidation imeMode="halfAlpha" allowBlank="1" showInputMessage="1" showErrorMessage="1" sqref="T38:W38 X26:AC26 P26:S26 AH26:AK26 AN35 T47:W48 X47:Y47 X39:AC43 P39:S43 AH39:AK43 AN44:AN45 K44:O45 AE47:AI47 K47:O48 AN47 T53 AJ53 X54:AC54 P54:S54 AH54:AK54 T44:Y44 AE44:AI44 T55:X55 AH45:AI45 T45:X45 AN55 K55:O55 AH55:AI55 P24:S24 AD35:AI36 T35:Y36 X24:AC24 AH24:AJ24 K35:O36 K38:O38" xr:uid="{00000000-0002-0000-0700-000002000000}"/>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2" manualBreakCount="2">
    <brk id="57" max="40" man="1"/>
    <brk id="10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8</xdr:col>
                    <xdr:colOff>152400</xdr:colOff>
                    <xdr:row>9</xdr:row>
                    <xdr:rowOff>259080</xdr:rowOff>
                  </from>
                  <to>
                    <xdr:col>10</xdr:col>
                    <xdr:colOff>0</xdr:colOff>
                    <xdr:row>11</xdr:row>
                    <xdr:rowOff>30480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8</xdr:col>
                    <xdr:colOff>152400</xdr:colOff>
                    <xdr:row>10</xdr:row>
                    <xdr:rowOff>220980</xdr:rowOff>
                  </from>
                  <to>
                    <xdr:col>10</xdr:col>
                    <xdr:colOff>0</xdr:colOff>
                    <xdr:row>12</xdr:row>
                    <xdr:rowOff>22860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xdr:col>
                    <xdr:colOff>144780</xdr:colOff>
                    <xdr:row>21</xdr:row>
                    <xdr:rowOff>228600</xdr:rowOff>
                  </from>
                  <to>
                    <xdr:col>3</xdr:col>
                    <xdr:colOff>0</xdr:colOff>
                    <xdr:row>23</xdr:row>
                    <xdr:rowOff>7620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1</xdr:col>
                    <xdr:colOff>144780</xdr:colOff>
                    <xdr:row>24</xdr:row>
                    <xdr:rowOff>0</xdr:rowOff>
                  </from>
                  <to>
                    <xdr:col>3</xdr:col>
                    <xdr:colOff>0</xdr:colOff>
                    <xdr:row>25</xdr:row>
                    <xdr:rowOff>7620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1</xdr:col>
                    <xdr:colOff>144780</xdr:colOff>
                    <xdr:row>25</xdr:row>
                    <xdr:rowOff>0</xdr:rowOff>
                  </from>
                  <to>
                    <xdr:col>3</xdr:col>
                    <xdr:colOff>0</xdr:colOff>
                    <xdr:row>26</xdr:row>
                    <xdr:rowOff>7620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1</xdr:col>
                    <xdr:colOff>144780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95239" r:id="rId10" name="Check Box 7">
              <controlPr defaultSize="0" autoFill="0" autoLine="0" autoPict="0">
                <anchor moveWithCells="1">
                  <from>
                    <xdr:col>1</xdr:col>
                    <xdr:colOff>152400</xdr:colOff>
                    <xdr:row>35</xdr:row>
                    <xdr:rowOff>0</xdr:rowOff>
                  </from>
                  <to>
                    <xdr:col>3</xdr:col>
                    <xdr:colOff>7620</xdr:colOff>
                    <xdr:row>36</xdr:row>
                    <xdr:rowOff>7620</xdr:rowOff>
                  </to>
                </anchor>
              </controlPr>
            </control>
          </mc:Choice>
        </mc:AlternateContent>
        <mc:AlternateContent xmlns:mc="http://schemas.openxmlformats.org/markup-compatibility/2006">
          <mc:Choice Requires="x14">
            <control shapeId="95240" r:id="rId11" name="Check Box 8">
              <controlPr defaultSize="0" autoFill="0" autoLine="0" autoPict="0">
                <anchor moveWithCells="1">
                  <from>
                    <xdr:col>1</xdr:col>
                    <xdr:colOff>152400</xdr:colOff>
                    <xdr:row>53</xdr:row>
                    <xdr:rowOff>0</xdr:rowOff>
                  </from>
                  <to>
                    <xdr:col>3</xdr:col>
                    <xdr:colOff>7620</xdr:colOff>
                    <xdr:row>54</xdr:row>
                    <xdr:rowOff>7620</xdr:rowOff>
                  </to>
                </anchor>
              </controlPr>
            </control>
          </mc:Choice>
        </mc:AlternateContent>
        <mc:AlternateContent xmlns:mc="http://schemas.openxmlformats.org/markup-compatibility/2006">
          <mc:Choice Requires="x14">
            <control shapeId="95241" r:id="rId12" name="Check Box 9">
              <controlPr defaultSize="0" autoFill="0" autoLine="0" autoPict="0">
                <anchor moveWithCells="1">
                  <from>
                    <xdr:col>1</xdr:col>
                    <xdr:colOff>152400</xdr:colOff>
                    <xdr:row>38</xdr:row>
                    <xdr:rowOff>7620</xdr:rowOff>
                  </from>
                  <to>
                    <xdr:col>3</xdr:col>
                    <xdr:colOff>0</xdr:colOff>
                    <xdr:row>39</xdr:row>
                    <xdr:rowOff>7620</xdr:rowOff>
                  </to>
                </anchor>
              </controlPr>
            </control>
          </mc:Choice>
        </mc:AlternateContent>
        <mc:AlternateContent xmlns:mc="http://schemas.openxmlformats.org/markup-compatibility/2006">
          <mc:Choice Requires="x14">
            <control shapeId="95242" r:id="rId13" name="Check Box 10">
              <controlPr defaultSize="0" autoFill="0" autoLine="0" autoPict="0">
                <anchor moveWithCells="1">
                  <from>
                    <xdr:col>1</xdr:col>
                    <xdr:colOff>152400</xdr:colOff>
                    <xdr:row>38</xdr:row>
                    <xdr:rowOff>220980</xdr:rowOff>
                  </from>
                  <to>
                    <xdr:col>3</xdr:col>
                    <xdr:colOff>0</xdr:colOff>
                    <xdr:row>39</xdr:row>
                    <xdr:rowOff>228600</xdr:rowOff>
                  </to>
                </anchor>
              </controlPr>
            </control>
          </mc:Choice>
        </mc:AlternateContent>
        <mc:AlternateContent xmlns:mc="http://schemas.openxmlformats.org/markup-compatibility/2006">
          <mc:Choice Requires="x14">
            <control shapeId="95243" r:id="rId14" name="Check Box 11">
              <controlPr defaultSize="0" autoFill="0" autoLine="0" autoPict="0">
                <anchor moveWithCells="1">
                  <from>
                    <xdr:col>1</xdr:col>
                    <xdr:colOff>152400</xdr:colOff>
                    <xdr:row>23</xdr:row>
                    <xdr:rowOff>0</xdr:rowOff>
                  </from>
                  <to>
                    <xdr:col>3</xdr:col>
                    <xdr:colOff>7620</xdr:colOff>
                    <xdr:row>24</xdr:row>
                    <xdr:rowOff>22860</xdr:rowOff>
                  </to>
                </anchor>
              </controlPr>
            </control>
          </mc:Choice>
        </mc:AlternateContent>
        <mc:AlternateContent xmlns:mc="http://schemas.openxmlformats.org/markup-compatibility/2006">
          <mc:Choice Requires="x14">
            <control shapeId="95244" r:id="rId15" name="Check Box 12">
              <controlPr defaultSize="0" autoFill="0" autoLine="0" autoPict="0">
                <anchor moveWithCells="1">
                  <from>
                    <xdr:col>1</xdr:col>
                    <xdr:colOff>160020</xdr:colOff>
                    <xdr:row>28</xdr:row>
                    <xdr:rowOff>0</xdr:rowOff>
                  </from>
                  <to>
                    <xdr:col>3</xdr:col>
                    <xdr:colOff>22860</xdr:colOff>
                    <xdr:row>29</xdr:row>
                    <xdr:rowOff>7620</xdr:rowOff>
                  </to>
                </anchor>
              </controlPr>
            </control>
          </mc:Choice>
        </mc:AlternateContent>
        <mc:AlternateContent xmlns:mc="http://schemas.openxmlformats.org/markup-compatibility/2006">
          <mc:Choice Requires="x14">
            <control shapeId="95245" r:id="rId16" name="Check Box 13">
              <controlPr defaultSize="0" autoFill="0" autoLine="0" autoPict="0">
                <anchor moveWithCells="1">
                  <from>
                    <xdr:col>1</xdr:col>
                    <xdr:colOff>160020</xdr:colOff>
                    <xdr:row>29</xdr:row>
                    <xdr:rowOff>0</xdr:rowOff>
                  </from>
                  <to>
                    <xdr:col>3</xdr:col>
                    <xdr:colOff>22860</xdr:colOff>
                    <xdr:row>30</xdr:row>
                    <xdr:rowOff>7620</xdr:rowOff>
                  </to>
                </anchor>
              </controlPr>
            </control>
          </mc:Choice>
        </mc:AlternateContent>
        <mc:AlternateContent xmlns:mc="http://schemas.openxmlformats.org/markup-compatibility/2006">
          <mc:Choice Requires="x14">
            <control shapeId="95246" r:id="rId17" name="Check Box 14">
              <controlPr defaultSize="0" autoFill="0" autoLine="0" autoPict="0">
                <anchor moveWithCells="1">
                  <from>
                    <xdr:col>1</xdr:col>
                    <xdr:colOff>160020</xdr:colOff>
                    <xdr:row>30</xdr:row>
                    <xdr:rowOff>0</xdr:rowOff>
                  </from>
                  <to>
                    <xdr:col>3</xdr:col>
                    <xdr:colOff>22860</xdr:colOff>
                    <xdr:row>31</xdr:row>
                    <xdr:rowOff>7620</xdr:rowOff>
                  </to>
                </anchor>
              </controlPr>
            </control>
          </mc:Choice>
        </mc:AlternateContent>
        <mc:AlternateContent xmlns:mc="http://schemas.openxmlformats.org/markup-compatibility/2006">
          <mc:Choice Requires="x14">
            <control shapeId="95247" r:id="rId18" name="Check Box 15">
              <controlPr defaultSize="0" autoFill="0" autoLine="0" autoPict="0">
                <anchor moveWithCells="1">
                  <from>
                    <xdr:col>1</xdr:col>
                    <xdr:colOff>160020</xdr:colOff>
                    <xdr:row>31</xdr:row>
                    <xdr:rowOff>0</xdr:rowOff>
                  </from>
                  <to>
                    <xdr:col>3</xdr:col>
                    <xdr:colOff>22860</xdr:colOff>
                    <xdr:row>32</xdr:row>
                    <xdr:rowOff>7620</xdr:rowOff>
                  </to>
                </anchor>
              </controlPr>
            </control>
          </mc:Choice>
        </mc:AlternateContent>
        <mc:AlternateContent xmlns:mc="http://schemas.openxmlformats.org/markup-compatibility/2006">
          <mc:Choice Requires="x14">
            <control shapeId="95248" r:id="rId19" name="Check Box 16">
              <controlPr defaultSize="0" autoFill="0" autoLine="0" autoPict="0">
                <anchor moveWithCells="1">
                  <from>
                    <xdr:col>1</xdr:col>
                    <xdr:colOff>160020</xdr:colOff>
                    <xdr:row>32</xdr:row>
                    <xdr:rowOff>0</xdr:rowOff>
                  </from>
                  <to>
                    <xdr:col>3</xdr:col>
                    <xdr:colOff>22860</xdr:colOff>
                    <xdr:row>33</xdr:row>
                    <xdr:rowOff>7620</xdr:rowOff>
                  </to>
                </anchor>
              </controlPr>
            </control>
          </mc:Choice>
        </mc:AlternateContent>
        <mc:AlternateContent xmlns:mc="http://schemas.openxmlformats.org/markup-compatibility/2006">
          <mc:Choice Requires="x14">
            <control shapeId="95249" r:id="rId20" name="Check Box 17">
              <controlPr defaultSize="0" autoFill="0" autoLine="0" autoPict="0">
                <anchor moveWithCells="1">
                  <from>
                    <xdr:col>1</xdr:col>
                    <xdr:colOff>160020</xdr:colOff>
                    <xdr:row>33</xdr:row>
                    <xdr:rowOff>0</xdr:rowOff>
                  </from>
                  <to>
                    <xdr:col>3</xdr:col>
                    <xdr:colOff>22860</xdr:colOff>
                    <xdr:row>34</xdr:row>
                    <xdr:rowOff>7620</xdr:rowOff>
                  </to>
                </anchor>
              </controlPr>
            </control>
          </mc:Choice>
        </mc:AlternateContent>
        <mc:AlternateContent xmlns:mc="http://schemas.openxmlformats.org/markup-compatibility/2006">
          <mc:Choice Requires="x14">
            <control shapeId="95250" r:id="rId21" name="Check Box 18">
              <controlPr defaultSize="0" autoFill="0" autoLine="0" autoPict="0">
                <anchor moveWithCells="1">
                  <from>
                    <xdr:col>1</xdr:col>
                    <xdr:colOff>160020</xdr:colOff>
                    <xdr:row>40</xdr:row>
                    <xdr:rowOff>236220</xdr:rowOff>
                  </from>
                  <to>
                    <xdr:col>3</xdr:col>
                    <xdr:colOff>0</xdr:colOff>
                    <xdr:row>42</xdr:row>
                    <xdr:rowOff>0</xdr:rowOff>
                  </to>
                </anchor>
              </controlPr>
            </control>
          </mc:Choice>
        </mc:AlternateContent>
        <mc:AlternateContent xmlns:mc="http://schemas.openxmlformats.org/markup-compatibility/2006">
          <mc:Choice Requires="x14">
            <control shapeId="95251" r:id="rId22" name="Check Box 19">
              <controlPr defaultSize="0" autoFill="0" autoLine="0" autoPict="0">
                <anchor moveWithCells="1">
                  <from>
                    <xdr:col>1</xdr:col>
                    <xdr:colOff>152400</xdr:colOff>
                    <xdr:row>40</xdr:row>
                    <xdr:rowOff>0</xdr:rowOff>
                  </from>
                  <to>
                    <xdr:col>3</xdr:col>
                    <xdr:colOff>0</xdr:colOff>
                    <xdr:row>41</xdr:row>
                    <xdr:rowOff>7620</xdr:rowOff>
                  </to>
                </anchor>
              </controlPr>
            </control>
          </mc:Choice>
        </mc:AlternateContent>
        <mc:AlternateContent xmlns:mc="http://schemas.openxmlformats.org/markup-compatibility/2006">
          <mc:Choice Requires="x14">
            <control shapeId="95252" r:id="rId23" name="Check Box 20">
              <controlPr defaultSize="0" autoFill="0" autoLine="0" autoPict="0">
                <anchor moveWithCells="1">
                  <from>
                    <xdr:col>1</xdr:col>
                    <xdr:colOff>152400</xdr:colOff>
                    <xdr:row>42</xdr:row>
                    <xdr:rowOff>0</xdr:rowOff>
                  </from>
                  <to>
                    <xdr:col>3</xdr:col>
                    <xdr:colOff>0</xdr:colOff>
                    <xdr:row>43</xdr:row>
                    <xdr:rowOff>7620</xdr:rowOff>
                  </to>
                </anchor>
              </controlPr>
            </control>
          </mc:Choice>
        </mc:AlternateContent>
        <mc:AlternateContent xmlns:mc="http://schemas.openxmlformats.org/markup-compatibility/2006">
          <mc:Choice Requires="x14">
            <control shapeId="95253" r:id="rId24" name="Check Box 21">
              <controlPr defaultSize="0" autoFill="0" autoLine="0" autoPict="0">
                <anchor moveWithCells="1">
                  <from>
                    <xdr:col>1</xdr:col>
                    <xdr:colOff>160020</xdr:colOff>
                    <xdr:row>42</xdr:row>
                    <xdr:rowOff>228600</xdr:rowOff>
                  </from>
                  <to>
                    <xdr:col>3</xdr:col>
                    <xdr:colOff>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基準単価!$D$7:$D$35</xm:f>
          </x14:formula1>
          <xm:sqref>M6:AN6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N153"/>
  <sheetViews>
    <sheetView showGridLines="0" view="pageBreakPreview" zoomScale="110" zoomScaleNormal="100" zoomScaleSheetLayoutView="110" workbookViewId="0">
      <selection activeCell="B2" sqref="B2"/>
    </sheetView>
  </sheetViews>
  <sheetFormatPr defaultColWidth="2.21875" defaultRowHeight="13.2" x14ac:dyDescent="0.2"/>
  <cols>
    <col min="1" max="1" width="2.21875" style="76"/>
    <col min="2" max="2" width="2.33203125" style="76" customWidth="1"/>
    <col min="3" max="20" width="2.6640625" style="76" customWidth="1"/>
    <col min="21" max="40" width="2.33203125" style="76" customWidth="1"/>
    <col min="41" max="41" width="2.21875" style="76"/>
    <col min="42" max="42" width="2.21875" style="76" customWidth="1"/>
    <col min="43" max="16384" width="2.21875" style="76"/>
  </cols>
  <sheetData>
    <row r="2" spans="2:40" x14ac:dyDescent="0.2">
      <c r="B2" s="75" t="s">
        <v>228</v>
      </c>
    </row>
    <row r="4" spans="2:40" s="81" customFormat="1" ht="12" customHeight="1" x14ac:dyDescent="0.2">
      <c r="B4" s="457" t="s">
        <v>13</v>
      </c>
      <c r="C4" s="77" t="s">
        <v>0</v>
      </c>
      <c r="D4" s="78"/>
      <c r="E4" s="78"/>
      <c r="F4" s="79"/>
      <c r="G4" s="79"/>
      <c r="H4" s="79"/>
      <c r="I4" s="79"/>
      <c r="J4" s="79"/>
      <c r="K4" s="79"/>
      <c r="L4" s="80"/>
      <c r="M4" s="381" t="s">
        <v>264</v>
      </c>
      <c r="N4" s="382"/>
      <c r="O4" s="382"/>
      <c r="P4" s="382"/>
      <c r="Q4" s="382"/>
      <c r="R4" s="382"/>
      <c r="S4" s="382"/>
      <c r="T4" s="382"/>
      <c r="U4" s="382"/>
      <c r="V4" s="382"/>
      <c r="W4" s="382"/>
      <c r="X4" s="382"/>
      <c r="Y4" s="382"/>
      <c r="Z4" s="382"/>
      <c r="AA4" s="382"/>
      <c r="AB4" s="382"/>
      <c r="AC4" s="382"/>
      <c r="AD4" s="382"/>
      <c r="AE4" s="382"/>
      <c r="AF4" s="382"/>
      <c r="AG4" s="383"/>
      <c r="AH4" s="477" t="s">
        <v>93</v>
      </c>
      <c r="AI4" s="478"/>
      <c r="AJ4" s="478"/>
      <c r="AK4" s="478"/>
      <c r="AL4" s="478"/>
      <c r="AM4" s="478"/>
      <c r="AN4" s="479"/>
    </row>
    <row r="5" spans="2:40" s="81" customFormat="1" ht="20.25" customHeight="1" x14ac:dyDescent="0.2">
      <c r="B5" s="458"/>
      <c r="C5" s="266" t="s">
        <v>11</v>
      </c>
      <c r="D5" s="83"/>
      <c r="E5" s="83"/>
      <c r="F5" s="267"/>
      <c r="G5" s="267"/>
      <c r="H5" s="267"/>
      <c r="I5" s="267"/>
      <c r="J5" s="267"/>
      <c r="K5" s="267"/>
      <c r="L5" s="268"/>
      <c r="M5" s="401" t="s">
        <v>256</v>
      </c>
      <c r="N5" s="402"/>
      <c r="O5" s="402"/>
      <c r="P5" s="402"/>
      <c r="Q5" s="402"/>
      <c r="R5" s="402"/>
      <c r="S5" s="402"/>
      <c r="T5" s="402"/>
      <c r="U5" s="402"/>
      <c r="V5" s="402"/>
      <c r="W5" s="402"/>
      <c r="X5" s="402"/>
      <c r="Y5" s="402"/>
      <c r="Z5" s="402"/>
      <c r="AA5" s="402"/>
      <c r="AB5" s="402"/>
      <c r="AC5" s="402"/>
      <c r="AD5" s="402"/>
      <c r="AE5" s="402"/>
      <c r="AF5" s="402"/>
      <c r="AG5" s="403"/>
      <c r="AH5" s="480" t="s">
        <v>260</v>
      </c>
      <c r="AI5" s="481"/>
      <c r="AJ5" s="481"/>
      <c r="AK5" s="481"/>
      <c r="AL5" s="481"/>
      <c r="AM5" s="481"/>
      <c r="AN5" s="482"/>
    </row>
    <row r="6" spans="2:40" s="81" customFormat="1" ht="20.25" customHeight="1" x14ac:dyDescent="0.2">
      <c r="B6" s="458"/>
      <c r="C6" s="86" t="s">
        <v>30</v>
      </c>
      <c r="D6" s="87"/>
      <c r="E6" s="87"/>
      <c r="F6" s="88"/>
      <c r="G6" s="88"/>
      <c r="H6" s="88"/>
      <c r="I6" s="88"/>
      <c r="J6" s="88"/>
      <c r="K6" s="88"/>
      <c r="L6" s="89"/>
      <c r="M6" s="384" t="s">
        <v>119</v>
      </c>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2:40" s="81" customFormat="1" ht="13.5" customHeight="1" x14ac:dyDescent="0.2">
      <c r="B7" s="458"/>
      <c r="C7" s="485" t="s">
        <v>31</v>
      </c>
      <c r="D7" s="486"/>
      <c r="E7" s="486"/>
      <c r="F7" s="486"/>
      <c r="G7" s="486"/>
      <c r="H7" s="486"/>
      <c r="I7" s="486"/>
      <c r="J7" s="486"/>
      <c r="K7" s="486"/>
      <c r="L7" s="487"/>
      <c r="M7" s="264" t="s">
        <v>1</v>
      </c>
      <c r="N7" s="264"/>
      <c r="O7" s="264"/>
      <c r="P7" s="264"/>
      <c r="Q7" s="264"/>
      <c r="R7" s="466" t="s">
        <v>299</v>
      </c>
      <c r="S7" s="466"/>
      <c r="T7" s="264" t="s">
        <v>2</v>
      </c>
      <c r="U7" s="466" t="s">
        <v>300</v>
      </c>
      <c r="V7" s="466"/>
      <c r="W7" s="466"/>
      <c r="X7" s="264" t="s">
        <v>3</v>
      </c>
      <c r="Y7" s="264"/>
      <c r="Z7" s="264"/>
      <c r="AA7" s="264"/>
      <c r="AB7" s="264"/>
      <c r="AC7" s="264"/>
      <c r="AD7" s="91"/>
      <c r="AE7" s="264"/>
      <c r="AF7" s="264"/>
      <c r="AG7" s="264"/>
      <c r="AH7" s="264"/>
      <c r="AI7" s="264"/>
      <c r="AJ7" s="264"/>
      <c r="AK7" s="264"/>
      <c r="AL7" s="264"/>
      <c r="AM7" s="264"/>
      <c r="AN7" s="265"/>
    </row>
    <row r="8" spans="2:40" s="81" customFormat="1" ht="20.25" customHeight="1" x14ac:dyDescent="0.2">
      <c r="B8" s="458"/>
      <c r="C8" s="488"/>
      <c r="D8" s="489"/>
      <c r="E8" s="489"/>
      <c r="F8" s="489"/>
      <c r="G8" s="489"/>
      <c r="H8" s="489"/>
      <c r="I8" s="489"/>
      <c r="J8" s="489"/>
      <c r="K8" s="489"/>
      <c r="L8" s="490"/>
      <c r="M8" s="401" t="s">
        <v>298</v>
      </c>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2:40" s="81" customFormat="1" ht="20.25" customHeight="1" x14ac:dyDescent="0.2">
      <c r="B9" s="458"/>
      <c r="C9" s="93" t="s">
        <v>4</v>
      </c>
      <c r="D9" s="94"/>
      <c r="E9" s="94"/>
      <c r="F9" s="95"/>
      <c r="G9" s="95"/>
      <c r="H9" s="95"/>
      <c r="I9" s="95"/>
      <c r="J9" s="95"/>
      <c r="K9" s="95"/>
      <c r="L9" s="95"/>
      <c r="M9" s="93" t="s">
        <v>5</v>
      </c>
      <c r="N9" s="95"/>
      <c r="O9" s="95"/>
      <c r="P9" s="95"/>
      <c r="Q9" s="95"/>
      <c r="R9" s="95"/>
      <c r="S9" s="96"/>
      <c r="T9" s="391" t="s">
        <v>301</v>
      </c>
      <c r="U9" s="392"/>
      <c r="V9" s="392"/>
      <c r="W9" s="392"/>
      <c r="X9" s="392"/>
      <c r="Y9" s="392"/>
      <c r="Z9" s="393"/>
      <c r="AA9" s="93" t="s">
        <v>28</v>
      </c>
      <c r="AB9" s="95"/>
      <c r="AC9" s="95"/>
      <c r="AD9" s="95"/>
      <c r="AE9" s="95"/>
      <c r="AF9" s="95"/>
      <c r="AG9" s="96"/>
      <c r="AH9" s="404" t="s">
        <v>302</v>
      </c>
      <c r="AI9" s="392"/>
      <c r="AJ9" s="392"/>
      <c r="AK9" s="392"/>
      <c r="AL9" s="392"/>
      <c r="AM9" s="392"/>
      <c r="AN9" s="393"/>
    </row>
    <row r="10" spans="2:40" s="81" customFormat="1" ht="20.25" customHeight="1" x14ac:dyDescent="0.2">
      <c r="B10" s="459"/>
      <c r="C10" s="93" t="s">
        <v>12</v>
      </c>
      <c r="D10" s="94"/>
      <c r="E10" s="94"/>
      <c r="F10" s="95"/>
      <c r="G10" s="95"/>
      <c r="H10" s="95"/>
      <c r="I10" s="95"/>
      <c r="J10" s="95"/>
      <c r="K10" s="95"/>
      <c r="L10" s="95"/>
      <c r="M10" s="391" t="s">
        <v>303</v>
      </c>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3"/>
    </row>
    <row r="11" spans="2:40" s="81" customFormat="1" ht="18" customHeight="1" x14ac:dyDescent="0.2">
      <c r="B11" s="460" t="s">
        <v>14</v>
      </c>
      <c r="C11" s="461"/>
      <c r="D11" s="461"/>
      <c r="E11" s="461"/>
      <c r="F11" s="461"/>
      <c r="G11" s="461"/>
      <c r="H11" s="461"/>
      <c r="I11" s="462"/>
      <c r="J11" s="97"/>
      <c r="K11" s="257" t="s">
        <v>200</v>
      </c>
      <c r="L11" s="264"/>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row>
    <row r="12" spans="2:40" s="81" customFormat="1" ht="18" customHeight="1" x14ac:dyDescent="0.2">
      <c r="B12" s="463"/>
      <c r="C12" s="464"/>
      <c r="D12" s="464"/>
      <c r="E12" s="464"/>
      <c r="F12" s="464"/>
      <c r="G12" s="464"/>
      <c r="H12" s="464"/>
      <c r="I12" s="465"/>
      <c r="J12" s="101"/>
      <c r="K12" s="102" t="s">
        <v>201</v>
      </c>
      <c r="L12" s="267"/>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103"/>
    </row>
    <row r="13" spans="2:40" s="81" customFormat="1" ht="5.25" customHeight="1" x14ac:dyDescent="0.2">
      <c r="B13" s="260"/>
      <c r="C13" s="260"/>
      <c r="D13" s="260"/>
      <c r="E13" s="260"/>
      <c r="F13" s="260"/>
      <c r="G13" s="260"/>
      <c r="H13" s="260"/>
      <c r="I13" s="260"/>
      <c r="J13" s="257"/>
      <c r="K13" s="105"/>
      <c r="L13" s="264"/>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2:40" s="81" customFormat="1" ht="20.25" customHeight="1" x14ac:dyDescent="0.2">
      <c r="B14" s="106" t="s">
        <v>202</v>
      </c>
      <c r="C14" s="261"/>
      <c r="D14" s="261"/>
      <c r="E14" s="261"/>
      <c r="F14" s="261"/>
      <c r="G14" s="261"/>
      <c r="H14" s="261"/>
      <c r="I14" s="261"/>
      <c r="J14" s="108"/>
      <c r="K14" s="102"/>
      <c r="L14" s="267"/>
      <c r="M14" s="83"/>
      <c r="N14" s="83"/>
      <c r="O14" s="83"/>
      <c r="P14" s="83"/>
      <c r="Q14" s="83"/>
      <c r="R14" s="83"/>
      <c r="S14" s="83"/>
      <c r="T14" s="83"/>
      <c r="U14" s="83"/>
      <c r="V14" s="83"/>
      <c r="W14" s="83"/>
      <c r="X14" s="394" t="s">
        <v>33</v>
      </c>
      <c r="Y14" s="389"/>
      <c r="Z14" s="389"/>
      <c r="AA14" s="390"/>
      <c r="AB14" s="387">
        <f>IF($M$6="","",VLOOKUP($M$6,基準単価!$D$7:$G$35,2,0))</f>
        <v>107</v>
      </c>
      <c r="AC14" s="388"/>
      <c r="AD14" s="388"/>
      <c r="AE14" s="389" t="s">
        <v>25</v>
      </c>
      <c r="AF14" s="390"/>
      <c r="AG14" s="394" t="s">
        <v>20</v>
      </c>
      <c r="AH14" s="389"/>
      <c r="AI14" s="390"/>
      <c r="AJ14" s="410">
        <f>ROUNDDOWN($K$79/1000,0)</f>
        <v>0</v>
      </c>
      <c r="AK14" s="411"/>
      <c r="AL14" s="411"/>
      <c r="AM14" s="389" t="s">
        <v>25</v>
      </c>
      <c r="AN14" s="390"/>
    </row>
    <row r="15" spans="2:40" s="81" customFormat="1" ht="20.25" customHeight="1" x14ac:dyDescent="0.2">
      <c r="B15" s="256" t="s">
        <v>15</v>
      </c>
      <c r="C15" s="263"/>
      <c r="D15" s="111"/>
      <c r="E15" s="111"/>
      <c r="F15" s="111"/>
      <c r="G15" s="111"/>
      <c r="H15" s="111"/>
      <c r="I15" s="474"/>
      <c r="J15" s="475"/>
      <c r="K15" s="476"/>
      <c r="L15" s="395" t="s">
        <v>40</v>
      </c>
      <c r="M15" s="396"/>
      <c r="N15" s="396"/>
      <c r="O15" s="396"/>
      <c r="P15" s="396"/>
      <c r="Q15" s="396"/>
      <c r="R15" s="396"/>
      <c r="S15" s="396"/>
      <c r="T15" s="396"/>
      <c r="U15" s="396"/>
      <c r="V15" s="396"/>
      <c r="W15" s="396"/>
      <c r="X15" s="396"/>
      <c r="Y15" s="396"/>
      <c r="Z15" s="396"/>
      <c r="AA15" s="396"/>
      <c r="AB15" s="396"/>
      <c r="AC15" s="396"/>
      <c r="AD15" s="396"/>
      <c r="AE15" s="396"/>
      <c r="AF15" s="396"/>
      <c r="AG15" s="112" t="s">
        <v>141</v>
      </c>
      <c r="AH15" s="113"/>
      <c r="AI15" s="113"/>
      <c r="AJ15" s="111"/>
      <c r="AK15" s="111"/>
      <c r="AL15" s="94"/>
      <c r="AM15" s="111"/>
      <c r="AN15" s="114"/>
    </row>
    <row r="16" spans="2:40" s="81" customFormat="1" ht="14.25" customHeight="1" x14ac:dyDescent="0.2">
      <c r="B16" s="115"/>
      <c r="D16" s="397" t="s">
        <v>229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0" s="81" customFormat="1" ht="14.25" customHeight="1" x14ac:dyDescent="0.2">
      <c r="B17" s="116"/>
      <c r="C17" s="11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2:40" s="81" customFormat="1" ht="14.25" customHeight="1" x14ac:dyDescent="0.2">
      <c r="B18" s="116"/>
      <c r="C18" s="11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row>
    <row r="19" spans="2:40" s="81" customFormat="1" ht="14.25" customHeight="1" x14ac:dyDescent="0.2">
      <c r="B19" s="116"/>
      <c r="C19" s="11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row>
    <row r="20" spans="2:40" s="81" customFormat="1" ht="36.75" customHeight="1" x14ac:dyDescent="0.2">
      <c r="B20" s="118"/>
      <c r="C20" s="11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400"/>
    </row>
    <row r="21" spans="2:40" s="81" customFormat="1" ht="19.5" customHeight="1" x14ac:dyDescent="0.2">
      <c r="B21" s="120" t="s">
        <v>143</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2"/>
    </row>
    <row r="22" spans="2:40" s="81" customFormat="1" ht="18.75" customHeight="1" x14ac:dyDescent="0.2">
      <c r="B22" s="259" t="s">
        <v>230</v>
      </c>
      <c r="C22" s="260"/>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row>
    <row r="23" spans="2:40" s="81" customFormat="1" ht="18.75" customHeight="1" x14ac:dyDescent="0.2">
      <c r="B23" s="126"/>
      <c r="C23" s="127"/>
      <c r="D23" s="405" t="s">
        <v>148</v>
      </c>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6"/>
    </row>
    <row r="24" spans="2:40" s="81" customFormat="1" ht="18.75" customHeight="1" x14ac:dyDescent="0.2">
      <c r="B24" s="126"/>
      <c r="C24" s="133"/>
      <c r="D24" s="75" t="s">
        <v>210</v>
      </c>
      <c r="E24" s="117"/>
      <c r="F24" s="117"/>
      <c r="G24" s="117"/>
      <c r="H24" s="117"/>
      <c r="I24" s="117"/>
      <c r="J24" s="117"/>
      <c r="K24" s="117"/>
      <c r="L24" s="117"/>
      <c r="O24" s="117"/>
      <c r="P24" s="221"/>
      <c r="Q24" s="220"/>
      <c r="R24" s="221"/>
      <c r="S24" s="221"/>
      <c r="T24" s="222"/>
      <c r="U24" s="223"/>
      <c r="V24" s="223"/>
      <c r="W24" s="223"/>
      <c r="X24" s="221"/>
      <c r="Y24" s="224"/>
      <c r="Z24" s="224"/>
      <c r="AA24" s="224"/>
      <c r="AB24" s="220"/>
      <c r="AC24" s="224"/>
      <c r="AD24" s="225"/>
      <c r="AE24" s="225"/>
      <c r="AF24" s="225"/>
      <c r="AG24" s="225"/>
      <c r="AH24" s="224"/>
      <c r="AI24" s="224"/>
      <c r="AJ24" s="220"/>
      <c r="AK24" s="258"/>
      <c r="AL24" s="258"/>
      <c r="AM24" s="258"/>
      <c r="AN24" s="134"/>
    </row>
    <row r="25" spans="2:40" s="81" customFormat="1" ht="18.75" customHeight="1" x14ac:dyDescent="0.2">
      <c r="B25" s="126"/>
      <c r="C25" s="133"/>
      <c r="D25" s="75" t="s">
        <v>147</v>
      </c>
      <c r="E25" s="117"/>
      <c r="F25" s="117"/>
      <c r="G25" s="117"/>
      <c r="H25" s="117"/>
      <c r="I25" s="117"/>
      <c r="J25" s="117"/>
      <c r="K25" s="117"/>
      <c r="L25" s="117"/>
      <c r="M25" s="117"/>
      <c r="N25" s="117"/>
      <c r="O25" s="117"/>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134"/>
    </row>
    <row r="26" spans="2:40" s="81" customFormat="1" ht="18.75" customHeight="1" x14ac:dyDescent="0.2">
      <c r="B26" s="126"/>
      <c r="C26" s="133"/>
      <c r="D26" s="75" t="s">
        <v>159</v>
      </c>
      <c r="E26" s="117"/>
      <c r="F26" s="117"/>
      <c r="G26" s="117"/>
      <c r="H26" s="117"/>
      <c r="I26" s="117"/>
      <c r="J26" s="117"/>
      <c r="K26" s="117"/>
      <c r="L26" s="117"/>
      <c r="M26" s="117"/>
      <c r="N26" s="117"/>
      <c r="O26" s="117"/>
      <c r="P26" s="221"/>
      <c r="Q26" s="220"/>
      <c r="R26" s="221"/>
      <c r="S26" s="221"/>
      <c r="T26" s="222"/>
      <c r="U26" s="223"/>
      <c r="V26" s="223"/>
      <c r="W26" s="223"/>
      <c r="X26" s="221"/>
      <c r="Y26" s="224"/>
      <c r="Z26" s="224"/>
      <c r="AA26" s="224"/>
      <c r="AB26" s="220"/>
      <c r="AC26" s="220"/>
      <c r="AD26" s="225"/>
      <c r="AE26" s="225"/>
      <c r="AF26" s="225"/>
      <c r="AG26" s="225"/>
      <c r="AH26" s="224"/>
      <c r="AI26" s="224"/>
      <c r="AJ26" s="220"/>
      <c r="AK26" s="220"/>
      <c r="AL26" s="258"/>
      <c r="AM26" s="258"/>
      <c r="AN26" s="134"/>
    </row>
    <row r="27" spans="2:40" s="81" customFormat="1" ht="18.75" customHeight="1" x14ac:dyDescent="0.2">
      <c r="B27" s="126"/>
      <c r="C27" s="133"/>
      <c r="D27" s="75" t="s">
        <v>231</v>
      </c>
      <c r="E27" s="117"/>
      <c r="F27" s="117"/>
      <c r="G27" s="117"/>
      <c r="H27" s="117"/>
      <c r="I27" s="117"/>
      <c r="J27" s="117"/>
      <c r="K27" s="117"/>
      <c r="M27" s="117"/>
      <c r="O27" s="140"/>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134"/>
    </row>
    <row r="28" spans="2:40" s="81" customFormat="1" ht="18.75" customHeight="1" x14ac:dyDescent="0.2">
      <c r="B28" s="126"/>
      <c r="C28" s="160" t="s">
        <v>211</v>
      </c>
      <c r="D28" s="75"/>
      <c r="E28" s="117"/>
      <c r="F28" s="117"/>
      <c r="G28" s="117"/>
      <c r="H28" s="117"/>
      <c r="I28" s="117"/>
      <c r="J28" s="117"/>
      <c r="K28" s="117"/>
      <c r="M28" s="117"/>
      <c r="O28" s="140"/>
      <c r="P28" s="258"/>
      <c r="Q28" s="258"/>
      <c r="R28" s="258"/>
      <c r="S28" s="258"/>
      <c r="T28" s="258"/>
      <c r="U28" s="415"/>
      <c r="V28" s="415"/>
      <c r="W28" s="415"/>
      <c r="X28" s="415"/>
      <c r="Y28" s="415"/>
      <c r="Z28" s="415"/>
      <c r="AA28" s="415"/>
      <c r="AB28" s="415"/>
      <c r="AC28" s="415"/>
      <c r="AD28" s="415"/>
      <c r="AE28" s="415"/>
      <c r="AF28" s="415"/>
      <c r="AG28" s="415"/>
      <c r="AH28" s="415"/>
      <c r="AI28" s="415"/>
      <c r="AJ28" s="415"/>
      <c r="AK28" s="415"/>
      <c r="AL28" s="415"/>
      <c r="AM28" s="415"/>
      <c r="AN28" s="134"/>
    </row>
    <row r="29" spans="2:40" s="81" customFormat="1" ht="18.75" customHeight="1" x14ac:dyDescent="0.2">
      <c r="B29" s="126"/>
      <c r="C29" s="227"/>
      <c r="D29" s="75" t="s">
        <v>157</v>
      </c>
      <c r="E29" s="117"/>
      <c r="F29" s="117"/>
      <c r="G29" s="117"/>
      <c r="H29" s="117"/>
      <c r="I29" s="117"/>
      <c r="J29" s="117"/>
      <c r="K29" s="117"/>
      <c r="M29" s="117"/>
      <c r="O29" s="140"/>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134"/>
    </row>
    <row r="30" spans="2:40" s="81" customFormat="1" ht="18.75" customHeight="1" x14ac:dyDescent="0.2">
      <c r="B30" s="126"/>
      <c r="C30" s="227"/>
      <c r="D30" s="75" t="s">
        <v>149</v>
      </c>
      <c r="E30" s="117"/>
      <c r="F30" s="117"/>
      <c r="G30" s="117"/>
      <c r="H30" s="117"/>
      <c r="I30" s="117"/>
      <c r="J30" s="117"/>
      <c r="K30" s="117"/>
      <c r="M30" s="117"/>
      <c r="O30" s="140"/>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134"/>
    </row>
    <row r="31" spans="2:40" s="81" customFormat="1" ht="18.75" customHeight="1" x14ac:dyDescent="0.2">
      <c r="B31" s="126"/>
      <c r="C31" s="227"/>
      <c r="D31" s="75" t="s">
        <v>150</v>
      </c>
      <c r="E31" s="117"/>
      <c r="F31" s="117"/>
      <c r="G31" s="117"/>
      <c r="H31" s="117"/>
      <c r="I31" s="117"/>
      <c r="J31" s="117"/>
      <c r="K31" s="117"/>
      <c r="M31" s="117"/>
      <c r="O31" s="140"/>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134"/>
    </row>
    <row r="32" spans="2:40" s="81" customFormat="1" ht="18.75" customHeight="1" x14ac:dyDescent="0.2">
      <c r="B32" s="126"/>
      <c r="C32" s="227"/>
      <c r="D32" s="75" t="s">
        <v>151</v>
      </c>
      <c r="E32" s="117"/>
      <c r="F32" s="117"/>
      <c r="G32" s="117"/>
      <c r="H32" s="117"/>
      <c r="I32" s="117"/>
      <c r="J32" s="117"/>
      <c r="K32" s="117"/>
      <c r="M32" s="117"/>
      <c r="O32" s="140"/>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134"/>
    </row>
    <row r="33" spans="1:40" s="81" customFormat="1" ht="18.75" customHeight="1" x14ac:dyDescent="0.2">
      <c r="B33" s="126"/>
      <c r="C33" s="227"/>
      <c r="D33" s="75" t="s">
        <v>152</v>
      </c>
      <c r="E33" s="117"/>
      <c r="F33" s="117"/>
      <c r="G33" s="117"/>
      <c r="H33" s="117"/>
      <c r="I33" s="117"/>
      <c r="J33" s="117"/>
      <c r="K33" s="117"/>
      <c r="M33" s="117"/>
      <c r="O33" s="140"/>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134"/>
    </row>
    <row r="34" spans="1:40" s="81" customFormat="1" ht="18.75" customHeight="1" x14ac:dyDescent="0.2">
      <c r="B34" s="126"/>
      <c r="C34" s="228"/>
      <c r="D34" s="75" t="s">
        <v>212</v>
      </c>
      <c r="E34" s="117"/>
      <c r="F34" s="117"/>
      <c r="G34" s="117"/>
      <c r="H34" s="117"/>
      <c r="I34" s="117"/>
      <c r="J34" s="117"/>
      <c r="K34" s="117"/>
      <c r="M34" s="117"/>
      <c r="O34" s="140"/>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134"/>
    </row>
    <row r="35" spans="1:40" s="81" customFormat="1" ht="18.75" customHeight="1" x14ac:dyDescent="0.2">
      <c r="B35" s="259" t="s">
        <v>232</v>
      </c>
      <c r="C35" s="260"/>
      <c r="D35" s="260"/>
      <c r="E35" s="260"/>
      <c r="F35" s="143"/>
      <c r="G35" s="260"/>
      <c r="H35" s="260"/>
      <c r="I35" s="260"/>
      <c r="J35" s="260"/>
      <c r="K35" s="130"/>
      <c r="L35" s="130"/>
      <c r="M35" s="130"/>
      <c r="N35" s="130"/>
      <c r="O35" s="130"/>
      <c r="P35" s="257"/>
      <c r="Q35" s="260"/>
      <c r="R35" s="260"/>
      <c r="S35" s="260"/>
      <c r="T35" s="144"/>
      <c r="U35" s="145"/>
      <c r="V35" s="144"/>
      <c r="W35" s="144"/>
      <c r="X35" s="144"/>
      <c r="Y35" s="144"/>
      <c r="Z35" s="111"/>
      <c r="AA35" s="111"/>
      <c r="AB35" s="111"/>
      <c r="AC35" s="111"/>
      <c r="AD35" s="144"/>
      <c r="AE35" s="144"/>
      <c r="AF35" s="144"/>
      <c r="AG35" s="144"/>
      <c r="AH35" s="144"/>
      <c r="AI35" s="144"/>
      <c r="AJ35" s="146"/>
      <c r="AK35" s="146"/>
      <c r="AL35" s="146"/>
      <c r="AM35" s="146"/>
      <c r="AN35" s="147"/>
    </row>
    <row r="36" spans="1:40" s="81" customFormat="1" ht="18.75" customHeight="1" x14ac:dyDescent="0.2">
      <c r="B36" s="148"/>
      <c r="C36" s="149"/>
      <c r="D36" s="150" t="s">
        <v>213</v>
      </c>
      <c r="E36" s="263"/>
      <c r="F36" s="151"/>
      <c r="G36" s="263"/>
      <c r="H36" s="263"/>
      <c r="I36" s="263"/>
      <c r="J36" s="263"/>
      <c r="K36" s="144"/>
      <c r="L36" s="144"/>
      <c r="M36" s="144"/>
      <c r="N36" s="144"/>
      <c r="O36" s="144"/>
      <c r="P36" s="166"/>
      <c r="Q36" s="152"/>
      <c r="R36" s="111"/>
      <c r="S36" s="111"/>
      <c r="T36" s="153"/>
      <c r="U36" s="102"/>
      <c r="V36" s="102"/>
      <c r="W36" s="102"/>
      <c r="X36" s="102"/>
      <c r="Y36" s="102"/>
      <c r="Z36" s="154"/>
      <c r="AA36" s="154"/>
      <c r="AB36" s="154"/>
      <c r="AC36" s="154"/>
      <c r="AD36" s="102"/>
      <c r="AE36" s="102"/>
      <c r="AF36" s="102"/>
      <c r="AG36" s="102"/>
      <c r="AH36" s="102"/>
      <c r="AI36" s="153"/>
      <c r="AJ36" s="155"/>
      <c r="AK36" s="155"/>
      <c r="AL36" s="155"/>
      <c r="AM36" s="155"/>
      <c r="AN36" s="262"/>
    </row>
    <row r="37" spans="1:40" s="81" customFormat="1" ht="18" customHeight="1" x14ac:dyDescent="0.2">
      <c r="A37" s="231"/>
      <c r="B37" s="407" t="s">
        <v>233</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9"/>
    </row>
    <row r="38" spans="1:40" s="81" customFormat="1" ht="18" customHeight="1" x14ac:dyDescent="0.2">
      <c r="B38" s="162"/>
      <c r="C38" s="247" t="s">
        <v>214</v>
      </c>
      <c r="D38" s="260"/>
      <c r="E38" s="260"/>
      <c r="F38" s="143"/>
      <c r="G38" s="260"/>
      <c r="H38" s="260"/>
      <c r="I38" s="260"/>
      <c r="J38" s="260"/>
      <c r="K38" s="130"/>
      <c r="L38" s="130"/>
      <c r="M38" s="130"/>
      <c r="N38" s="130"/>
      <c r="O38" s="130"/>
      <c r="P38" s="159"/>
      <c r="Q38" s="260"/>
      <c r="R38" s="260"/>
      <c r="S38" s="260"/>
      <c r="T38" s="130"/>
      <c r="U38" s="105"/>
      <c r="V38" s="105"/>
      <c r="W38" s="105"/>
      <c r="X38" s="248"/>
      <c r="Y38" s="248"/>
      <c r="Z38" s="248"/>
      <c r="AA38" s="248"/>
      <c r="AB38" s="249"/>
      <c r="AC38" s="249"/>
      <c r="AD38" s="249"/>
      <c r="AE38" s="248"/>
      <c r="AF38" s="248"/>
      <c r="AG38" s="248"/>
      <c r="AH38" s="248"/>
      <c r="AI38" s="248"/>
      <c r="AJ38" s="250"/>
      <c r="AK38" s="250"/>
      <c r="AL38" s="250"/>
      <c r="AM38" s="248"/>
      <c r="AN38" s="251"/>
    </row>
    <row r="39" spans="1:40" s="81" customFormat="1" ht="18.75" customHeight="1" x14ac:dyDescent="0.2">
      <c r="B39" s="162"/>
      <c r="C39" s="133"/>
      <c r="D39" s="75" t="s">
        <v>215</v>
      </c>
      <c r="E39" s="117"/>
      <c r="F39" s="117"/>
      <c r="G39" s="117"/>
      <c r="H39" s="117"/>
      <c r="I39" s="117"/>
      <c r="J39" s="117"/>
      <c r="K39" s="117"/>
      <c r="L39" s="117"/>
      <c r="M39" s="117"/>
      <c r="N39" s="117"/>
      <c r="O39" s="117"/>
      <c r="P39" s="136"/>
      <c r="Q39" s="135"/>
      <c r="R39" s="136"/>
      <c r="S39" s="136"/>
      <c r="T39" s="137"/>
      <c r="X39" s="136"/>
      <c r="Y39" s="138"/>
      <c r="Z39" s="138"/>
      <c r="AA39" s="138"/>
      <c r="AB39" s="135"/>
      <c r="AC39" s="135"/>
      <c r="AD39" s="139"/>
      <c r="AE39" s="139"/>
      <c r="AF39" s="139"/>
      <c r="AG39" s="139"/>
      <c r="AH39" s="138"/>
      <c r="AI39" s="138"/>
      <c r="AJ39" s="135"/>
      <c r="AK39" s="135"/>
      <c r="AL39" s="117"/>
      <c r="AM39" s="117"/>
      <c r="AN39" s="134"/>
    </row>
    <row r="40" spans="1:40" s="81" customFormat="1" ht="18.75" customHeight="1" x14ac:dyDescent="0.2">
      <c r="B40" s="162"/>
      <c r="C40" s="133"/>
      <c r="D40" s="75" t="s">
        <v>149</v>
      </c>
      <c r="E40" s="117"/>
      <c r="F40" s="117"/>
      <c r="G40" s="117"/>
      <c r="H40" s="117"/>
      <c r="I40" s="117"/>
      <c r="J40" s="117"/>
      <c r="K40" s="117"/>
      <c r="L40" s="117"/>
      <c r="M40" s="117"/>
      <c r="N40" s="117"/>
      <c r="O40" s="117"/>
      <c r="P40" s="136"/>
      <c r="Q40" s="135"/>
      <c r="R40" s="136"/>
      <c r="S40" s="136"/>
      <c r="T40" s="137"/>
      <c r="X40" s="136"/>
      <c r="Y40" s="138"/>
      <c r="Z40" s="138"/>
      <c r="AA40" s="138"/>
      <c r="AB40" s="135"/>
      <c r="AC40" s="135"/>
      <c r="AD40" s="139"/>
      <c r="AE40" s="139"/>
      <c r="AF40" s="139"/>
      <c r="AG40" s="139"/>
      <c r="AH40" s="138"/>
      <c r="AI40" s="138"/>
      <c r="AJ40" s="135"/>
      <c r="AK40" s="135"/>
      <c r="AL40" s="117"/>
      <c r="AM40" s="117"/>
      <c r="AN40" s="134"/>
    </row>
    <row r="41" spans="1:40" s="81" customFormat="1" ht="18.75" customHeight="1" x14ac:dyDescent="0.2">
      <c r="B41" s="162"/>
      <c r="C41" s="133"/>
      <c r="D41" s="75" t="s">
        <v>150</v>
      </c>
      <c r="E41" s="117"/>
      <c r="F41" s="117"/>
      <c r="G41" s="117"/>
      <c r="H41" s="117"/>
      <c r="I41" s="117"/>
      <c r="J41" s="117"/>
      <c r="K41" s="117"/>
      <c r="L41" s="117"/>
      <c r="M41" s="117"/>
      <c r="N41" s="117"/>
      <c r="O41" s="117"/>
      <c r="P41" s="136"/>
      <c r="Q41" s="135"/>
      <c r="R41" s="136"/>
      <c r="S41" s="136"/>
      <c r="T41" s="137"/>
      <c r="X41" s="136"/>
      <c r="Y41" s="138"/>
      <c r="Z41" s="138"/>
      <c r="AA41" s="138"/>
      <c r="AB41" s="135"/>
      <c r="AC41" s="135"/>
      <c r="AD41" s="139"/>
      <c r="AE41" s="139"/>
      <c r="AF41" s="139"/>
      <c r="AG41" s="139"/>
      <c r="AH41" s="138"/>
      <c r="AI41" s="138"/>
      <c r="AJ41" s="135"/>
      <c r="AK41" s="135"/>
      <c r="AL41" s="117"/>
      <c r="AM41" s="117"/>
      <c r="AN41" s="134"/>
    </row>
    <row r="42" spans="1:40" s="81" customFormat="1" ht="18.75" customHeight="1" x14ac:dyDescent="0.2">
      <c r="B42" s="162"/>
      <c r="C42" s="133"/>
      <c r="D42" s="75" t="s">
        <v>151</v>
      </c>
      <c r="E42" s="117"/>
      <c r="F42" s="117"/>
      <c r="G42" s="117"/>
      <c r="H42" s="117"/>
      <c r="I42" s="117"/>
      <c r="J42" s="117"/>
      <c r="K42" s="117"/>
      <c r="L42" s="117"/>
      <c r="M42" s="117"/>
      <c r="N42" s="117"/>
      <c r="O42" s="117"/>
      <c r="P42" s="136"/>
      <c r="Q42" s="135"/>
      <c r="R42" s="136"/>
      <c r="S42" s="136"/>
      <c r="T42" s="137"/>
      <c r="X42" s="136"/>
      <c r="Y42" s="138"/>
      <c r="Z42" s="138"/>
      <c r="AA42" s="138"/>
      <c r="AB42" s="135"/>
      <c r="AC42" s="135"/>
      <c r="AD42" s="139"/>
      <c r="AE42" s="139"/>
      <c r="AF42" s="139"/>
      <c r="AG42" s="139"/>
      <c r="AH42" s="138"/>
      <c r="AI42" s="138"/>
      <c r="AJ42" s="135"/>
      <c r="AK42" s="135"/>
      <c r="AL42" s="117"/>
      <c r="AM42" s="117"/>
      <c r="AN42" s="134"/>
    </row>
    <row r="43" spans="1:40" s="81" customFormat="1" ht="18.75" customHeight="1" x14ac:dyDescent="0.2">
      <c r="B43" s="162"/>
      <c r="C43" s="133"/>
      <c r="D43" s="75" t="s">
        <v>152</v>
      </c>
      <c r="E43" s="117"/>
      <c r="F43" s="117"/>
      <c r="G43" s="117"/>
      <c r="H43" s="117"/>
      <c r="I43" s="117"/>
      <c r="J43" s="117"/>
      <c r="K43" s="117"/>
      <c r="L43" s="117"/>
      <c r="M43" s="117"/>
      <c r="N43" s="117"/>
      <c r="O43" s="117"/>
      <c r="P43" s="136"/>
      <c r="Q43" s="135"/>
      <c r="R43" s="136"/>
      <c r="S43" s="136"/>
      <c r="T43" s="137"/>
      <c r="X43" s="136"/>
      <c r="Y43" s="138"/>
      <c r="Z43" s="138"/>
      <c r="AA43" s="138"/>
      <c r="AB43" s="135"/>
      <c r="AC43" s="135"/>
      <c r="AD43" s="139"/>
      <c r="AE43" s="139"/>
      <c r="AF43" s="139"/>
      <c r="AG43" s="139"/>
      <c r="AH43" s="138"/>
      <c r="AI43" s="138"/>
      <c r="AJ43" s="135"/>
      <c r="AK43" s="135"/>
      <c r="AL43" s="117"/>
      <c r="AM43" s="117"/>
      <c r="AN43" s="134"/>
    </row>
    <row r="44" spans="1:40" ht="18.75" customHeight="1" x14ac:dyDescent="0.2">
      <c r="B44" s="163"/>
      <c r="C44" s="164"/>
      <c r="D44" s="141" t="s">
        <v>153</v>
      </c>
      <c r="E44" s="261"/>
      <c r="F44" s="142"/>
      <c r="G44" s="261"/>
      <c r="H44" s="261"/>
      <c r="I44" s="261"/>
      <c r="J44" s="261"/>
      <c r="K44" s="153"/>
      <c r="L44" s="153"/>
      <c r="M44" s="153"/>
      <c r="N44" s="153"/>
      <c r="O44" s="153"/>
      <c r="P44" s="161"/>
      <c r="Q44" s="141"/>
      <c r="R44" s="165"/>
      <c r="S44" s="165"/>
      <c r="T44" s="153"/>
      <c r="U44" s="102"/>
      <c r="V44" s="153"/>
      <c r="W44" s="153"/>
      <c r="X44" s="153"/>
      <c r="Y44" s="153"/>
      <c r="Z44" s="261"/>
      <c r="AA44" s="261"/>
      <c r="AB44" s="261"/>
      <c r="AC44" s="261"/>
      <c r="AD44" s="141"/>
      <c r="AE44" s="153"/>
      <c r="AF44" s="153"/>
      <c r="AG44" s="153"/>
      <c r="AH44" s="153"/>
      <c r="AI44" s="153"/>
      <c r="AJ44" s="155"/>
      <c r="AK44" s="155"/>
      <c r="AL44" s="155"/>
      <c r="AM44" s="155"/>
      <c r="AN44" s="157"/>
    </row>
    <row r="45" spans="1:40" s="81" customFormat="1" ht="18" customHeight="1" x14ac:dyDescent="0.2">
      <c r="B45" s="259" t="s">
        <v>154</v>
      </c>
      <c r="C45" s="263"/>
      <c r="D45" s="111"/>
      <c r="E45" s="111"/>
      <c r="F45" s="158"/>
      <c r="G45" s="111"/>
      <c r="H45" s="111"/>
      <c r="I45" s="111"/>
      <c r="J45" s="111"/>
      <c r="K45" s="144"/>
      <c r="L45" s="144"/>
      <c r="M45" s="144"/>
      <c r="N45" s="144"/>
      <c r="O45" s="144"/>
      <c r="P45" s="166"/>
      <c r="Q45" s="111"/>
      <c r="R45" s="111"/>
      <c r="S45" s="111"/>
      <c r="T45" s="144"/>
      <c r="U45" s="145"/>
      <c r="V45" s="145"/>
      <c r="W45" s="145"/>
      <c r="X45" s="145"/>
      <c r="Y45" s="145"/>
      <c r="Z45" s="145"/>
      <c r="AA45" s="145"/>
      <c r="AB45" s="145"/>
      <c r="AC45" s="145"/>
      <c r="AD45" s="145"/>
      <c r="AE45" s="145"/>
      <c r="AF45" s="145"/>
      <c r="AG45" s="145"/>
      <c r="AH45" s="145"/>
      <c r="AI45" s="144"/>
      <c r="AJ45" s="146"/>
      <c r="AK45" s="146"/>
      <c r="AL45" s="146"/>
      <c r="AM45" s="146"/>
      <c r="AN45" s="147"/>
    </row>
    <row r="46" spans="1:40" ht="30" customHeight="1" x14ac:dyDescent="0.2">
      <c r="B46" s="163"/>
      <c r="C46" s="412"/>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4"/>
    </row>
    <row r="47" spans="1:40" ht="4.5" customHeight="1" x14ac:dyDescent="0.2">
      <c r="B47" s="167"/>
      <c r="C47" s="260"/>
      <c r="D47" s="128"/>
      <c r="E47" s="260"/>
      <c r="F47" s="143"/>
      <c r="G47" s="260"/>
      <c r="H47" s="260"/>
      <c r="I47" s="260"/>
      <c r="J47" s="260"/>
      <c r="K47" s="130"/>
      <c r="L47" s="130"/>
      <c r="M47" s="130"/>
      <c r="N47" s="130"/>
      <c r="O47" s="130"/>
      <c r="P47" s="159"/>
      <c r="Q47" s="128"/>
      <c r="R47" s="167"/>
      <c r="S47" s="167"/>
      <c r="T47" s="130"/>
      <c r="U47" s="105"/>
      <c r="V47" s="130"/>
      <c r="W47" s="130"/>
      <c r="X47" s="130"/>
      <c r="Y47" s="130"/>
      <c r="Z47" s="260"/>
      <c r="AA47" s="260"/>
      <c r="AB47" s="260"/>
      <c r="AC47" s="260"/>
      <c r="AD47" s="128"/>
      <c r="AE47" s="130"/>
      <c r="AF47" s="130"/>
      <c r="AG47" s="130"/>
      <c r="AH47" s="130"/>
      <c r="AI47" s="130"/>
      <c r="AJ47" s="168"/>
      <c r="AK47" s="168"/>
      <c r="AL47" s="168"/>
      <c r="AM47" s="168"/>
      <c r="AN47" s="130"/>
    </row>
    <row r="48" spans="1:40" ht="18.75" customHeight="1" x14ac:dyDescent="0.2">
      <c r="B48" s="169" t="s">
        <v>203</v>
      </c>
      <c r="C48" s="261"/>
      <c r="D48" s="141"/>
      <c r="E48" s="261"/>
      <c r="F48" s="142"/>
      <c r="G48" s="261"/>
      <c r="H48" s="261"/>
      <c r="I48" s="261"/>
      <c r="J48" s="261"/>
      <c r="K48" s="153"/>
      <c r="L48" s="153"/>
      <c r="M48" s="153"/>
      <c r="N48" s="153"/>
      <c r="O48" s="153"/>
      <c r="P48" s="161"/>
      <c r="Q48" s="141"/>
      <c r="R48" s="165"/>
      <c r="S48" s="165"/>
      <c r="T48" s="153"/>
      <c r="U48" s="102"/>
      <c r="V48" s="153"/>
      <c r="W48" s="153"/>
      <c r="X48" s="394" t="s">
        <v>33</v>
      </c>
      <c r="Y48" s="389"/>
      <c r="Z48" s="389"/>
      <c r="AA48" s="390"/>
      <c r="AB48" s="387">
        <f>IF($M$6="","",VLOOKUP($M$6,基準単価!$D$7:$G$35,4,0))</f>
        <v>41</v>
      </c>
      <c r="AC48" s="388"/>
      <c r="AD48" s="388"/>
      <c r="AE48" s="389" t="s">
        <v>25</v>
      </c>
      <c r="AF48" s="390"/>
      <c r="AG48" s="394" t="s">
        <v>20</v>
      </c>
      <c r="AH48" s="389"/>
      <c r="AI48" s="390"/>
      <c r="AJ48" s="410">
        <f>ROUNDDOWN($K$92/1000,0)</f>
        <v>150</v>
      </c>
      <c r="AK48" s="411"/>
      <c r="AL48" s="411"/>
      <c r="AM48" s="389" t="s">
        <v>25</v>
      </c>
      <c r="AN48" s="390"/>
    </row>
    <row r="49" spans="2:40" ht="18.75" customHeight="1" x14ac:dyDescent="0.2">
      <c r="B49" s="256" t="s">
        <v>15</v>
      </c>
      <c r="C49" s="263"/>
      <c r="D49" s="111"/>
      <c r="E49" s="111"/>
      <c r="F49" s="111"/>
      <c r="G49" s="111"/>
      <c r="H49" s="111"/>
      <c r="I49" s="474" t="s">
        <v>275</v>
      </c>
      <c r="J49" s="475"/>
      <c r="K49" s="476"/>
      <c r="L49" s="395" t="s">
        <v>40</v>
      </c>
      <c r="M49" s="396"/>
      <c r="N49" s="396"/>
      <c r="O49" s="396"/>
      <c r="P49" s="396"/>
      <c r="Q49" s="396"/>
      <c r="R49" s="396"/>
      <c r="S49" s="396"/>
      <c r="T49" s="396"/>
      <c r="U49" s="396"/>
      <c r="V49" s="396"/>
      <c r="W49" s="396"/>
      <c r="X49" s="396"/>
      <c r="Y49" s="396"/>
      <c r="Z49" s="396"/>
      <c r="AA49" s="396"/>
      <c r="AB49" s="396"/>
      <c r="AC49" s="396"/>
      <c r="AD49" s="396"/>
      <c r="AE49" s="396"/>
      <c r="AF49" s="396"/>
      <c r="AG49" s="112" t="s">
        <v>142</v>
      </c>
      <c r="AH49" s="113"/>
      <c r="AI49" s="113"/>
      <c r="AJ49" s="111"/>
      <c r="AK49" s="111"/>
      <c r="AL49" s="94"/>
      <c r="AM49" s="111"/>
      <c r="AN49" s="114"/>
    </row>
    <row r="50" spans="2:40" ht="18" customHeight="1" x14ac:dyDescent="0.2">
      <c r="B50" s="115"/>
      <c r="C50" s="81"/>
      <c r="D50" s="483" t="s">
        <v>234</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row>
    <row r="51" spans="2:40" ht="21" customHeight="1" x14ac:dyDescent="0.2">
      <c r="B51" s="116"/>
      <c r="C51" s="11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2:40" s="81" customFormat="1" ht="19.5" customHeight="1" x14ac:dyDescent="0.2">
      <c r="B52" s="120" t="s">
        <v>143</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2"/>
    </row>
    <row r="53" spans="2:40" s="81" customFormat="1" ht="18.75" customHeight="1" x14ac:dyDescent="0.2">
      <c r="B53" s="259" t="s">
        <v>189</v>
      </c>
      <c r="C53" s="170"/>
      <c r="D53" s="170"/>
      <c r="E53" s="170"/>
      <c r="F53" s="170"/>
      <c r="G53" s="170"/>
      <c r="H53" s="170"/>
      <c r="I53" s="170"/>
      <c r="J53" s="170"/>
      <c r="K53" s="170"/>
      <c r="L53" s="170"/>
      <c r="M53" s="170"/>
      <c r="N53" s="170"/>
      <c r="O53" s="170"/>
      <c r="P53" s="170"/>
      <c r="Q53" s="170"/>
      <c r="R53" s="170"/>
      <c r="S53" s="170"/>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s="81" customFormat="1" ht="18.75" customHeight="1" x14ac:dyDescent="0.2">
      <c r="B54" s="160"/>
      <c r="C54" s="127"/>
      <c r="D54" s="128" t="s">
        <v>155</v>
      </c>
      <c r="E54" s="124"/>
      <c r="F54" s="124"/>
      <c r="G54" s="124"/>
      <c r="H54" s="124"/>
      <c r="I54" s="124"/>
      <c r="J54" s="124"/>
      <c r="K54" s="124"/>
      <c r="L54" s="124"/>
      <c r="M54" s="124"/>
      <c r="N54" s="124"/>
      <c r="O54" s="124"/>
      <c r="P54" s="130"/>
      <c r="Q54" s="129"/>
      <c r="R54" s="130"/>
      <c r="S54" s="130"/>
      <c r="T54" s="131"/>
      <c r="U54" s="260"/>
      <c r="V54" s="260"/>
      <c r="W54" s="260"/>
      <c r="X54" s="130"/>
      <c r="Y54" s="105"/>
      <c r="Z54" s="105"/>
      <c r="AA54" s="105"/>
      <c r="AB54" s="129"/>
      <c r="AC54" s="129"/>
      <c r="AD54" s="132"/>
      <c r="AE54" s="132"/>
      <c r="AF54" s="132"/>
      <c r="AG54" s="132"/>
      <c r="AH54" s="105"/>
      <c r="AI54" s="105"/>
      <c r="AJ54" s="129"/>
      <c r="AK54" s="129"/>
      <c r="AL54" s="124"/>
      <c r="AM54" s="124"/>
      <c r="AN54" s="125"/>
    </row>
    <row r="55" spans="2:40" s="81" customFormat="1" ht="18" customHeight="1" x14ac:dyDescent="0.2">
      <c r="B55" s="259" t="s">
        <v>156</v>
      </c>
      <c r="C55" s="263"/>
      <c r="D55" s="111"/>
      <c r="E55" s="111"/>
      <c r="F55" s="158"/>
      <c r="G55" s="111"/>
      <c r="H55" s="111"/>
      <c r="I55" s="111"/>
      <c r="J55" s="111"/>
      <c r="K55" s="144"/>
      <c r="L55" s="144"/>
      <c r="M55" s="144"/>
      <c r="N55" s="144"/>
      <c r="O55" s="144"/>
      <c r="P55" s="166"/>
      <c r="Q55" s="111"/>
      <c r="R55" s="111"/>
      <c r="S55" s="111"/>
      <c r="T55" s="144"/>
      <c r="U55" s="145"/>
      <c r="V55" s="145"/>
      <c r="W55" s="145"/>
      <c r="X55" s="145"/>
      <c r="Y55" s="145"/>
      <c r="Z55" s="145"/>
      <c r="AA55" s="145"/>
      <c r="AB55" s="145"/>
      <c r="AC55" s="145"/>
      <c r="AD55" s="145"/>
      <c r="AE55" s="145"/>
      <c r="AF55" s="145"/>
      <c r="AG55" s="145"/>
      <c r="AH55" s="145"/>
      <c r="AI55" s="144"/>
      <c r="AJ55" s="146"/>
      <c r="AK55" s="146"/>
      <c r="AL55" s="146"/>
      <c r="AM55" s="146"/>
      <c r="AN55" s="147"/>
    </row>
    <row r="56" spans="2:40" ht="30" customHeight="1" x14ac:dyDescent="0.2">
      <c r="B56" s="163"/>
      <c r="C56" s="412"/>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4"/>
    </row>
    <row r="57" spans="2:40" ht="6" customHeight="1" x14ac:dyDescent="0.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2:40" ht="18" customHeight="1" x14ac:dyDescent="0.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2:40" ht="18" customHeight="1" x14ac:dyDescent="0.2">
      <c r="B59" s="174" t="s">
        <v>17</v>
      </c>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2:40" ht="165" customHeight="1" x14ac:dyDescent="0.2">
      <c r="B60" s="503" t="s">
        <v>235</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5"/>
    </row>
    <row r="61" spans="2:40" ht="18" customHeight="1" x14ac:dyDescent="0.2">
      <c r="B61" s="175" t="s">
        <v>204</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2:40" ht="18" customHeight="1" x14ac:dyDescent="0.2">
      <c r="B62" s="468" t="s">
        <v>44</v>
      </c>
      <c r="C62" s="469"/>
      <c r="D62" s="469"/>
      <c r="E62" s="470"/>
      <c r="F62" s="471" t="s">
        <v>18</v>
      </c>
      <c r="G62" s="472"/>
      <c r="H62" s="472"/>
      <c r="I62" s="472"/>
      <c r="J62" s="473"/>
      <c r="K62" s="471" t="s">
        <v>22</v>
      </c>
      <c r="L62" s="472"/>
      <c r="M62" s="472"/>
      <c r="N62" s="472"/>
      <c r="O62" s="472"/>
      <c r="P62" s="467" t="s">
        <v>19</v>
      </c>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row>
    <row r="63" spans="2:40" ht="9.75" customHeight="1" x14ac:dyDescent="0.2">
      <c r="B63" s="416" t="s">
        <v>21</v>
      </c>
      <c r="C63" s="417"/>
      <c r="D63" s="417"/>
      <c r="E63" s="418"/>
      <c r="F63" s="449"/>
      <c r="G63" s="450"/>
      <c r="H63" s="450"/>
      <c r="I63" s="450"/>
      <c r="J63" s="451"/>
      <c r="K63" s="446"/>
      <c r="L63" s="447"/>
      <c r="M63" s="447"/>
      <c r="N63" s="447"/>
      <c r="O63" s="447"/>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2">
      <c r="B64" s="419"/>
      <c r="C64" s="420"/>
      <c r="D64" s="420"/>
      <c r="E64" s="421"/>
      <c r="F64" s="431"/>
      <c r="G64" s="432"/>
      <c r="H64" s="432"/>
      <c r="I64" s="432"/>
      <c r="J64" s="433"/>
      <c r="K64" s="434"/>
      <c r="L64" s="435"/>
      <c r="M64" s="435"/>
      <c r="N64" s="435"/>
      <c r="O64" s="435"/>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row>
    <row r="65" spans="2:40" ht="9.75" customHeight="1" x14ac:dyDescent="0.2">
      <c r="B65" s="419"/>
      <c r="C65" s="420"/>
      <c r="D65" s="420"/>
      <c r="E65" s="421"/>
      <c r="F65" s="431"/>
      <c r="G65" s="432"/>
      <c r="H65" s="432"/>
      <c r="I65" s="432"/>
      <c r="J65" s="433"/>
      <c r="K65" s="434"/>
      <c r="L65" s="435"/>
      <c r="M65" s="435"/>
      <c r="N65" s="435"/>
      <c r="O65" s="435"/>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row>
    <row r="66" spans="2:40" ht="9.75" customHeight="1" x14ac:dyDescent="0.2">
      <c r="B66" s="419"/>
      <c r="C66" s="420"/>
      <c r="D66" s="420"/>
      <c r="E66" s="421"/>
      <c r="F66" s="491"/>
      <c r="G66" s="492"/>
      <c r="H66" s="492"/>
      <c r="I66" s="492"/>
      <c r="J66" s="493"/>
      <c r="K66" s="494"/>
      <c r="L66" s="495"/>
      <c r="M66" s="495"/>
      <c r="N66" s="495"/>
      <c r="O66" s="495"/>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row>
    <row r="67" spans="2:40" ht="9.75" customHeight="1" x14ac:dyDescent="0.2">
      <c r="B67" s="416" t="s">
        <v>41</v>
      </c>
      <c r="C67" s="417"/>
      <c r="D67" s="417"/>
      <c r="E67" s="418"/>
      <c r="F67" s="449"/>
      <c r="G67" s="450"/>
      <c r="H67" s="450"/>
      <c r="I67" s="450"/>
      <c r="J67" s="451"/>
      <c r="K67" s="446"/>
      <c r="L67" s="447"/>
      <c r="M67" s="447"/>
      <c r="N67" s="447"/>
      <c r="O67" s="447"/>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row>
    <row r="68" spans="2:40" ht="9.75" customHeight="1" x14ac:dyDescent="0.2">
      <c r="B68" s="419"/>
      <c r="C68" s="420"/>
      <c r="D68" s="420"/>
      <c r="E68" s="421"/>
      <c r="F68" s="431"/>
      <c r="G68" s="432"/>
      <c r="H68" s="432"/>
      <c r="I68" s="432"/>
      <c r="J68" s="433"/>
      <c r="K68" s="434"/>
      <c r="L68" s="435"/>
      <c r="M68" s="435"/>
      <c r="N68" s="435"/>
      <c r="O68" s="435"/>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row>
    <row r="69" spans="2:40" ht="9.75" customHeight="1" x14ac:dyDescent="0.2">
      <c r="B69" s="419"/>
      <c r="C69" s="420"/>
      <c r="D69" s="420"/>
      <c r="E69" s="421"/>
      <c r="F69" s="431"/>
      <c r="G69" s="432"/>
      <c r="H69" s="432"/>
      <c r="I69" s="432"/>
      <c r="J69" s="433"/>
      <c r="K69" s="434"/>
      <c r="L69" s="435"/>
      <c r="M69" s="435"/>
      <c r="N69" s="435"/>
      <c r="O69" s="435"/>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row>
    <row r="70" spans="2:40" ht="9.75" customHeight="1" x14ac:dyDescent="0.2">
      <c r="B70" s="422"/>
      <c r="C70" s="423"/>
      <c r="D70" s="423"/>
      <c r="E70" s="424"/>
      <c r="F70" s="437"/>
      <c r="G70" s="438"/>
      <c r="H70" s="438"/>
      <c r="I70" s="438"/>
      <c r="J70" s="439"/>
      <c r="K70" s="440"/>
      <c r="L70" s="441"/>
      <c r="M70" s="441"/>
      <c r="N70" s="441"/>
      <c r="O70" s="441"/>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row>
    <row r="71" spans="2:40" ht="9.75" customHeight="1" x14ac:dyDescent="0.2">
      <c r="B71" s="419" t="s">
        <v>42</v>
      </c>
      <c r="C71" s="420"/>
      <c r="D71" s="420"/>
      <c r="E71" s="421"/>
      <c r="F71" s="496"/>
      <c r="G71" s="497"/>
      <c r="H71" s="497"/>
      <c r="I71" s="497"/>
      <c r="J71" s="498"/>
      <c r="K71" s="499"/>
      <c r="L71" s="500"/>
      <c r="M71" s="500"/>
      <c r="N71" s="500"/>
      <c r="O71" s="500"/>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row>
    <row r="72" spans="2:40" ht="9.75" customHeight="1" x14ac:dyDescent="0.2">
      <c r="B72" s="419"/>
      <c r="C72" s="420"/>
      <c r="D72" s="420"/>
      <c r="E72" s="421"/>
      <c r="F72" s="431"/>
      <c r="G72" s="432"/>
      <c r="H72" s="432"/>
      <c r="I72" s="432"/>
      <c r="J72" s="433"/>
      <c r="K72" s="434"/>
      <c r="L72" s="435"/>
      <c r="M72" s="435"/>
      <c r="N72" s="435"/>
      <c r="O72" s="435"/>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row>
    <row r="73" spans="2:40" ht="9.75" customHeight="1" x14ac:dyDescent="0.2">
      <c r="B73" s="419"/>
      <c r="C73" s="420"/>
      <c r="D73" s="420"/>
      <c r="E73" s="421"/>
      <c r="F73" s="431"/>
      <c r="G73" s="432"/>
      <c r="H73" s="432"/>
      <c r="I73" s="432"/>
      <c r="J73" s="433"/>
      <c r="K73" s="434"/>
      <c r="L73" s="435"/>
      <c r="M73" s="435"/>
      <c r="N73" s="435"/>
      <c r="O73" s="435"/>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row>
    <row r="74" spans="2:40" ht="9.75" customHeight="1" x14ac:dyDescent="0.2">
      <c r="B74" s="419"/>
      <c r="C74" s="420"/>
      <c r="D74" s="420"/>
      <c r="E74" s="421"/>
      <c r="F74" s="491"/>
      <c r="G74" s="492"/>
      <c r="H74" s="492"/>
      <c r="I74" s="492"/>
      <c r="J74" s="493"/>
      <c r="K74" s="494"/>
      <c r="L74" s="495"/>
      <c r="M74" s="495"/>
      <c r="N74" s="495"/>
      <c r="O74" s="495"/>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row>
    <row r="75" spans="2:40" ht="9.75" customHeight="1" x14ac:dyDescent="0.2">
      <c r="B75" s="416" t="s">
        <v>43</v>
      </c>
      <c r="C75" s="417"/>
      <c r="D75" s="417"/>
      <c r="E75" s="418"/>
      <c r="F75" s="449"/>
      <c r="G75" s="450"/>
      <c r="H75" s="450"/>
      <c r="I75" s="450"/>
      <c r="J75" s="451"/>
      <c r="K75" s="446"/>
      <c r="L75" s="447"/>
      <c r="M75" s="447"/>
      <c r="N75" s="447"/>
      <c r="O75" s="447"/>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row>
    <row r="76" spans="2:40" ht="9.75" customHeight="1" x14ac:dyDescent="0.2">
      <c r="B76" s="419"/>
      <c r="C76" s="420"/>
      <c r="D76" s="420"/>
      <c r="E76" s="421"/>
      <c r="F76" s="431"/>
      <c r="G76" s="432"/>
      <c r="H76" s="432"/>
      <c r="I76" s="432"/>
      <c r="J76" s="433"/>
      <c r="K76" s="434"/>
      <c r="L76" s="435"/>
      <c r="M76" s="435"/>
      <c r="N76" s="435"/>
      <c r="O76" s="435"/>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row>
    <row r="77" spans="2:40" ht="9.75" customHeight="1" x14ac:dyDescent="0.2">
      <c r="B77" s="419"/>
      <c r="C77" s="420"/>
      <c r="D77" s="420"/>
      <c r="E77" s="421"/>
      <c r="F77" s="431"/>
      <c r="G77" s="432"/>
      <c r="H77" s="432"/>
      <c r="I77" s="432"/>
      <c r="J77" s="433"/>
      <c r="K77" s="434"/>
      <c r="L77" s="435"/>
      <c r="M77" s="435"/>
      <c r="N77" s="435"/>
      <c r="O77" s="435"/>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row>
    <row r="78" spans="2:40" ht="9.75" customHeight="1" x14ac:dyDescent="0.2">
      <c r="B78" s="422"/>
      <c r="C78" s="423"/>
      <c r="D78" s="423"/>
      <c r="E78" s="424"/>
      <c r="F78" s="437"/>
      <c r="G78" s="438"/>
      <c r="H78" s="438"/>
      <c r="I78" s="438"/>
      <c r="J78" s="439"/>
      <c r="K78" s="440"/>
      <c r="L78" s="441"/>
      <c r="M78" s="441"/>
      <c r="N78" s="441"/>
      <c r="O78" s="441"/>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row>
    <row r="79" spans="2:40" ht="22.5" customHeight="1" x14ac:dyDescent="0.2">
      <c r="B79" s="422" t="s">
        <v>51</v>
      </c>
      <c r="C79" s="423"/>
      <c r="D79" s="423"/>
      <c r="E79" s="424"/>
      <c r="F79" s="426"/>
      <c r="G79" s="427"/>
      <c r="H79" s="427"/>
      <c r="I79" s="427"/>
      <c r="J79" s="428"/>
      <c r="K79" s="429">
        <f>SUM(K63:O78)</f>
        <v>0</v>
      </c>
      <c r="L79" s="430"/>
      <c r="M79" s="430"/>
      <c r="N79" s="430"/>
      <c r="O79" s="430"/>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row>
    <row r="80" spans="2:40" ht="2.25" customHeight="1" x14ac:dyDescent="0.2">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2:40" ht="12" customHeight="1" x14ac:dyDescent="0.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2:40" ht="18" customHeight="1" x14ac:dyDescent="0.2">
      <c r="B82" s="169" t="s">
        <v>205</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2:40" ht="18" customHeight="1" x14ac:dyDescent="0.2">
      <c r="B83" s="468" t="s">
        <v>44</v>
      </c>
      <c r="C83" s="469"/>
      <c r="D83" s="469"/>
      <c r="E83" s="470"/>
      <c r="F83" s="471" t="s">
        <v>18</v>
      </c>
      <c r="G83" s="472"/>
      <c r="H83" s="472"/>
      <c r="I83" s="472"/>
      <c r="J83" s="473"/>
      <c r="K83" s="471" t="s">
        <v>22</v>
      </c>
      <c r="L83" s="472"/>
      <c r="M83" s="472"/>
      <c r="N83" s="472"/>
      <c r="O83" s="472"/>
      <c r="P83" s="467" t="s">
        <v>19</v>
      </c>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row>
    <row r="84" spans="2:40" ht="9.75" customHeight="1" x14ac:dyDescent="0.2">
      <c r="B84" s="416" t="s">
        <v>21</v>
      </c>
      <c r="C84" s="417"/>
      <c r="D84" s="417"/>
      <c r="E84" s="418"/>
      <c r="F84" s="449" t="s">
        <v>274</v>
      </c>
      <c r="G84" s="450"/>
      <c r="H84" s="450"/>
      <c r="I84" s="450"/>
      <c r="J84" s="451"/>
      <c r="K84" s="446">
        <v>136500</v>
      </c>
      <c r="L84" s="447"/>
      <c r="M84" s="447"/>
      <c r="N84" s="447"/>
      <c r="O84" s="447"/>
      <c r="P84" s="448" t="s">
        <v>277</v>
      </c>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row>
    <row r="85" spans="2:40" ht="9.75" customHeight="1" x14ac:dyDescent="0.2">
      <c r="B85" s="419"/>
      <c r="C85" s="420"/>
      <c r="D85" s="420"/>
      <c r="E85" s="421"/>
      <c r="F85" s="431" t="s">
        <v>276</v>
      </c>
      <c r="G85" s="432"/>
      <c r="H85" s="432"/>
      <c r="I85" s="432"/>
      <c r="J85" s="433"/>
      <c r="K85" s="434">
        <v>13650</v>
      </c>
      <c r="L85" s="435"/>
      <c r="M85" s="435"/>
      <c r="N85" s="435"/>
      <c r="O85" s="435"/>
      <c r="P85" s="436" t="s">
        <v>278</v>
      </c>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row>
    <row r="86" spans="2:40" ht="9.75" customHeight="1" x14ac:dyDescent="0.2">
      <c r="B86" s="419"/>
      <c r="C86" s="420"/>
      <c r="D86" s="420"/>
      <c r="E86" s="421"/>
      <c r="F86" s="431"/>
      <c r="G86" s="432"/>
      <c r="H86" s="432"/>
      <c r="I86" s="432"/>
      <c r="J86" s="433"/>
      <c r="K86" s="434"/>
      <c r="L86" s="435"/>
      <c r="M86" s="435"/>
      <c r="N86" s="435"/>
      <c r="O86" s="435"/>
      <c r="P86" s="436" t="s">
        <v>279</v>
      </c>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row>
    <row r="87" spans="2:40" ht="9.75" customHeight="1" x14ac:dyDescent="0.2">
      <c r="B87" s="419"/>
      <c r="C87" s="420"/>
      <c r="D87" s="420"/>
      <c r="E87" s="421"/>
      <c r="F87" s="491"/>
      <c r="G87" s="492"/>
      <c r="H87" s="492"/>
      <c r="I87" s="492"/>
      <c r="J87" s="493"/>
      <c r="K87" s="494"/>
      <c r="L87" s="495"/>
      <c r="M87" s="495"/>
      <c r="N87" s="495"/>
      <c r="O87" s="495"/>
      <c r="P87" s="502" t="s">
        <v>280</v>
      </c>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row>
    <row r="88" spans="2:40" ht="9.75" customHeight="1" x14ac:dyDescent="0.2">
      <c r="B88" s="416" t="s">
        <v>41</v>
      </c>
      <c r="C88" s="417"/>
      <c r="D88" s="417"/>
      <c r="E88" s="418"/>
      <c r="F88" s="449"/>
      <c r="G88" s="450"/>
      <c r="H88" s="450"/>
      <c r="I88" s="450"/>
      <c r="J88" s="451"/>
      <c r="K88" s="446"/>
      <c r="L88" s="447"/>
      <c r="M88" s="447"/>
      <c r="N88" s="447"/>
      <c r="O88" s="447"/>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row>
    <row r="89" spans="2:40" ht="9.75" customHeight="1" x14ac:dyDescent="0.2">
      <c r="B89" s="419"/>
      <c r="C89" s="420"/>
      <c r="D89" s="420"/>
      <c r="E89" s="421"/>
      <c r="F89" s="431"/>
      <c r="G89" s="432"/>
      <c r="H89" s="432"/>
      <c r="I89" s="432"/>
      <c r="J89" s="433"/>
      <c r="K89" s="434"/>
      <c r="L89" s="435"/>
      <c r="M89" s="435"/>
      <c r="N89" s="435"/>
      <c r="O89" s="435"/>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row>
    <row r="90" spans="2:40" ht="9.75" customHeight="1" x14ac:dyDescent="0.2">
      <c r="B90" s="419"/>
      <c r="C90" s="420"/>
      <c r="D90" s="420"/>
      <c r="E90" s="421"/>
      <c r="F90" s="431"/>
      <c r="G90" s="432"/>
      <c r="H90" s="432"/>
      <c r="I90" s="432"/>
      <c r="J90" s="433"/>
      <c r="K90" s="434"/>
      <c r="L90" s="435"/>
      <c r="M90" s="435"/>
      <c r="N90" s="435"/>
      <c r="O90" s="435"/>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row>
    <row r="91" spans="2:40" ht="9.75" customHeight="1" x14ac:dyDescent="0.2">
      <c r="B91" s="422"/>
      <c r="C91" s="423"/>
      <c r="D91" s="423"/>
      <c r="E91" s="424"/>
      <c r="F91" s="437"/>
      <c r="G91" s="438"/>
      <c r="H91" s="438"/>
      <c r="I91" s="438"/>
      <c r="J91" s="439"/>
      <c r="K91" s="440"/>
      <c r="L91" s="441"/>
      <c r="M91" s="441"/>
      <c r="N91" s="441"/>
      <c r="O91" s="441"/>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row>
    <row r="92" spans="2:40" ht="22.5" customHeight="1" x14ac:dyDescent="0.2">
      <c r="B92" s="422" t="s">
        <v>51</v>
      </c>
      <c r="C92" s="423"/>
      <c r="D92" s="423"/>
      <c r="E92" s="424"/>
      <c r="F92" s="426"/>
      <c r="G92" s="427"/>
      <c r="H92" s="427"/>
      <c r="I92" s="427"/>
      <c r="J92" s="428"/>
      <c r="K92" s="443">
        <f>SUM(K84:O91)</f>
        <v>150150</v>
      </c>
      <c r="L92" s="444"/>
      <c r="M92" s="444"/>
      <c r="N92" s="444"/>
      <c r="O92" s="444"/>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row>
    <row r="93" spans="2:40" ht="10.5" customHeight="1" thickBot="1" x14ac:dyDescent="0.2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7"/>
      <c r="AM93" s="177"/>
      <c r="AN93" s="177"/>
    </row>
    <row r="94" spans="2:40" ht="6" customHeight="1" x14ac:dyDescent="0.2"/>
    <row r="95" spans="2:40" s="140" customFormat="1" ht="9.6" x14ac:dyDescent="0.2"/>
    <row r="96" spans="2:40" s="140" customFormat="1" ht="5.25" customHeight="1" x14ac:dyDescent="0.2"/>
    <row r="97" spans="2:40" s="140" customFormat="1" ht="9.6" x14ac:dyDescent="0.2"/>
    <row r="98" spans="2:40" s="140" customFormat="1" ht="9.6" x14ac:dyDescent="0.2"/>
    <row r="99" spans="2:40" s="140" customFormat="1" ht="5.25" customHeight="1" x14ac:dyDescent="0.2"/>
    <row r="100" spans="2:40" ht="12" customHeight="1" x14ac:dyDescent="0.2"/>
    <row r="101" spans="2:40" ht="12" customHeight="1" x14ac:dyDescent="0.2"/>
    <row r="102" spans="2:40" ht="12" customHeight="1" x14ac:dyDescent="0.2"/>
    <row r="103" spans="2:40" ht="12" customHeight="1" x14ac:dyDescent="0.2"/>
    <row r="104" spans="2:40" ht="12" customHeight="1" x14ac:dyDescent="0.2"/>
    <row r="105" spans="2:40" ht="12" customHeight="1" thickBot="1" x14ac:dyDescent="0.2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9"/>
      <c r="AM105" s="219"/>
      <c r="AN105" s="219"/>
    </row>
    <row r="106" spans="2:40" ht="12" customHeight="1" x14ac:dyDescent="0.2">
      <c r="B106" s="178" t="s">
        <v>23</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40"/>
      <c r="AM106" s="140"/>
      <c r="AN106" s="140"/>
    </row>
    <row r="107" spans="2:40" ht="12" customHeight="1" x14ac:dyDescent="0.2">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40"/>
      <c r="AM107" s="140"/>
      <c r="AN107" s="140"/>
    </row>
    <row r="108" spans="2:40" ht="12" customHeight="1" x14ac:dyDescent="0.2">
      <c r="B108" s="178"/>
      <c r="C108" s="140" t="s">
        <v>144</v>
      </c>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40"/>
      <c r="AM108" s="140"/>
      <c r="AN108" s="140"/>
    </row>
    <row r="109" spans="2:40" ht="12" customHeight="1" x14ac:dyDescent="0.2">
      <c r="B109" s="178"/>
      <c r="C109" s="140" t="s">
        <v>190</v>
      </c>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40"/>
      <c r="AM109" s="140"/>
      <c r="AN109" s="140"/>
    </row>
    <row r="110" spans="2:40" ht="6" customHeight="1" x14ac:dyDescent="0.2">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40"/>
      <c r="AM110" s="140"/>
      <c r="AN110" s="140"/>
    </row>
    <row r="111" spans="2:40" ht="12" customHeight="1" x14ac:dyDescent="0.2">
      <c r="B111" s="140" t="s">
        <v>206</v>
      </c>
      <c r="C111" s="179"/>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2:40" ht="12" customHeight="1" x14ac:dyDescent="0.2">
      <c r="B112" s="180" t="s">
        <v>237</v>
      </c>
      <c r="C112" s="181"/>
      <c r="D112" s="181"/>
      <c r="E112" s="181"/>
      <c r="F112" s="181"/>
      <c r="G112" s="181"/>
      <c r="H112" s="181"/>
      <c r="I112" s="181"/>
      <c r="J112" s="181"/>
      <c r="K112" s="181"/>
      <c r="L112" s="181"/>
      <c r="M112" s="181"/>
      <c r="N112" s="181"/>
      <c r="O112" s="181"/>
      <c r="P112" s="181"/>
      <c r="Q112" s="181"/>
      <c r="R112" s="181"/>
      <c r="S112" s="181"/>
      <c r="T112" s="181"/>
      <c r="U112" s="194" t="s">
        <v>26</v>
      </c>
      <c r="V112" s="194"/>
      <c r="W112" s="194"/>
      <c r="X112" s="194"/>
      <c r="Y112" s="194"/>
      <c r="Z112" s="194"/>
      <c r="AA112" s="194"/>
      <c r="AB112" s="194"/>
      <c r="AC112" s="194"/>
      <c r="AD112" s="194"/>
      <c r="AE112" s="194"/>
      <c r="AF112" s="194"/>
      <c r="AG112" s="194"/>
      <c r="AH112" s="194"/>
      <c r="AI112" s="194"/>
      <c r="AJ112" s="194"/>
      <c r="AK112" s="194"/>
      <c r="AL112" s="194"/>
      <c r="AM112" s="194"/>
      <c r="AN112" s="217"/>
    </row>
    <row r="113" spans="2:40" ht="37.5" customHeight="1" x14ac:dyDescent="0.2">
      <c r="B113" s="182"/>
      <c r="C113" s="378" t="s">
        <v>165</v>
      </c>
      <c r="D113" s="379"/>
      <c r="E113" s="379"/>
      <c r="F113" s="379"/>
      <c r="G113" s="379"/>
      <c r="H113" s="379"/>
      <c r="I113" s="379"/>
      <c r="J113" s="379"/>
      <c r="K113" s="379"/>
      <c r="L113" s="379"/>
      <c r="M113" s="379"/>
      <c r="N113" s="379"/>
      <c r="O113" s="379"/>
      <c r="P113" s="379"/>
      <c r="Q113" s="379"/>
      <c r="R113" s="379"/>
      <c r="S113" s="379"/>
      <c r="T113" s="380"/>
      <c r="U113" s="363" t="s">
        <v>173</v>
      </c>
      <c r="V113" s="364"/>
      <c r="W113" s="364"/>
      <c r="X113" s="364"/>
      <c r="Y113" s="364"/>
      <c r="Z113" s="364"/>
      <c r="AA113" s="364"/>
      <c r="AB113" s="364"/>
      <c r="AC113" s="364"/>
      <c r="AD113" s="364"/>
      <c r="AE113" s="364"/>
      <c r="AF113" s="364"/>
      <c r="AG113" s="364"/>
      <c r="AH113" s="364"/>
      <c r="AI113" s="364"/>
      <c r="AJ113" s="364"/>
      <c r="AK113" s="364"/>
      <c r="AL113" s="364"/>
      <c r="AM113" s="364"/>
      <c r="AN113" s="365"/>
    </row>
    <row r="114" spans="2:40" ht="17.25" customHeight="1" x14ac:dyDescent="0.2">
      <c r="B114" s="182"/>
      <c r="C114" s="357" t="s">
        <v>216</v>
      </c>
      <c r="D114" s="358"/>
      <c r="E114" s="358"/>
      <c r="F114" s="358"/>
      <c r="G114" s="358"/>
      <c r="H114" s="358"/>
      <c r="I114" s="358"/>
      <c r="J114" s="358"/>
      <c r="K114" s="358"/>
      <c r="L114" s="358"/>
      <c r="M114" s="358"/>
      <c r="N114" s="358"/>
      <c r="O114" s="358"/>
      <c r="P114" s="358"/>
      <c r="Q114" s="358"/>
      <c r="R114" s="358"/>
      <c r="S114" s="358"/>
      <c r="T114" s="359"/>
      <c r="U114" s="357" t="s">
        <v>166</v>
      </c>
      <c r="V114" s="358"/>
      <c r="W114" s="358"/>
      <c r="X114" s="358"/>
      <c r="Y114" s="358"/>
      <c r="Z114" s="358"/>
      <c r="AA114" s="358"/>
      <c r="AB114" s="358"/>
      <c r="AC114" s="358"/>
      <c r="AD114" s="358"/>
      <c r="AE114" s="358"/>
      <c r="AF114" s="358"/>
      <c r="AG114" s="358"/>
      <c r="AH114" s="358"/>
      <c r="AI114" s="358"/>
      <c r="AJ114" s="358"/>
      <c r="AK114" s="358"/>
      <c r="AL114" s="358"/>
      <c r="AM114" s="358"/>
      <c r="AN114" s="359"/>
    </row>
    <row r="115" spans="2:40" x14ac:dyDescent="0.2">
      <c r="B115" s="182"/>
      <c r="C115" s="183" t="s">
        <v>158</v>
      </c>
      <c r="D115" s="184"/>
      <c r="E115" s="184"/>
      <c r="F115" s="184"/>
      <c r="G115" s="184"/>
      <c r="H115" s="184"/>
      <c r="I115" s="184"/>
      <c r="J115" s="184"/>
      <c r="K115" s="184"/>
      <c r="L115" s="184"/>
      <c r="M115" s="184"/>
      <c r="N115" s="184"/>
      <c r="O115" s="184"/>
      <c r="P115" s="184"/>
      <c r="Q115" s="184"/>
      <c r="R115" s="184"/>
      <c r="S115" s="184"/>
      <c r="T115" s="185"/>
      <c r="U115" s="357" t="s">
        <v>161</v>
      </c>
      <c r="V115" s="358"/>
      <c r="W115" s="358"/>
      <c r="X115" s="358"/>
      <c r="Y115" s="358"/>
      <c r="Z115" s="358"/>
      <c r="AA115" s="358"/>
      <c r="AB115" s="358"/>
      <c r="AC115" s="358"/>
      <c r="AD115" s="358"/>
      <c r="AE115" s="358"/>
      <c r="AF115" s="358"/>
      <c r="AG115" s="358"/>
      <c r="AH115" s="358"/>
      <c r="AI115" s="358"/>
      <c r="AJ115" s="358"/>
      <c r="AK115" s="358"/>
      <c r="AL115" s="358"/>
      <c r="AM115" s="358"/>
      <c r="AN115" s="359"/>
    </row>
    <row r="116" spans="2:40" ht="12" customHeight="1" x14ac:dyDescent="0.2">
      <c r="B116" s="182"/>
      <c r="C116" s="183" t="s">
        <v>160</v>
      </c>
      <c r="D116" s="184"/>
      <c r="E116" s="184"/>
      <c r="F116" s="184"/>
      <c r="G116" s="184"/>
      <c r="H116" s="184"/>
      <c r="I116" s="184"/>
      <c r="J116" s="184"/>
      <c r="K116" s="184"/>
      <c r="L116" s="184"/>
      <c r="M116" s="184"/>
      <c r="N116" s="184"/>
      <c r="O116" s="184"/>
      <c r="P116" s="184"/>
      <c r="Q116" s="184"/>
      <c r="R116" s="184"/>
      <c r="S116" s="184"/>
      <c r="T116" s="185"/>
      <c r="U116" s="366" t="s">
        <v>163</v>
      </c>
      <c r="V116" s="367"/>
      <c r="W116" s="367"/>
      <c r="X116" s="367"/>
      <c r="Y116" s="367"/>
      <c r="Z116" s="367"/>
      <c r="AA116" s="367"/>
      <c r="AB116" s="367"/>
      <c r="AC116" s="367"/>
      <c r="AD116" s="367"/>
      <c r="AE116" s="367"/>
      <c r="AF116" s="367"/>
      <c r="AG116" s="367"/>
      <c r="AH116" s="367"/>
      <c r="AI116" s="367"/>
      <c r="AJ116" s="367"/>
      <c r="AK116" s="367"/>
      <c r="AL116" s="367"/>
      <c r="AM116" s="367"/>
      <c r="AN116" s="368"/>
    </row>
    <row r="117" spans="2:40" ht="22.8" customHeight="1" x14ac:dyDescent="0.2">
      <c r="B117" s="186"/>
      <c r="C117" s="506" t="s">
        <v>236</v>
      </c>
      <c r="D117" s="507"/>
      <c r="E117" s="507"/>
      <c r="F117" s="507"/>
      <c r="G117" s="507"/>
      <c r="H117" s="507"/>
      <c r="I117" s="507"/>
      <c r="J117" s="507"/>
      <c r="K117" s="507"/>
      <c r="L117" s="507"/>
      <c r="M117" s="507"/>
      <c r="N117" s="507"/>
      <c r="O117" s="507"/>
      <c r="P117" s="507"/>
      <c r="Q117" s="507"/>
      <c r="R117" s="507"/>
      <c r="S117" s="507"/>
      <c r="T117" s="508"/>
      <c r="U117" s="369" t="s">
        <v>164</v>
      </c>
      <c r="V117" s="370"/>
      <c r="W117" s="370"/>
      <c r="X117" s="370"/>
      <c r="Y117" s="370"/>
      <c r="Z117" s="370"/>
      <c r="AA117" s="370"/>
      <c r="AB117" s="370"/>
      <c r="AC117" s="370"/>
      <c r="AD117" s="370"/>
      <c r="AE117" s="370"/>
      <c r="AF117" s="370"/>
      <c r="AG117" s="370"/>
      <c r="AH117" s="370"/>
      <c r="AI117" s="370"/>
      <c r="AJ117" s="370"/>
      <c r="AK117" s="370"/>
      <c r="AL117" s="370"/>
      <c r="AM117" s="370"/>
      <c r="AN117" s="371"/>
    </row>
    <row r="118" spans="2:40" ht="18" customHeight="1" x14ac:dyDescent="0.2">
      <c r="B118" s="182"/>
      <c r="C118" s="360" t="s">
        <v>217</v>
      </c>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2"/>
    </row>
    <row r="119" spans="2:40" ht="37.5" customHeight="1" x14ac:dyDescent="0.2">
      <c r="B119" s="182"/>
      <c r="C119" s="378" t="s">
        <v>168</v>
      </c>
      <c r="D119" s="379"/>
      <c r="E119" s="379"/>
      <c r="F119" s="379"/>
      <c r="G119" s="379"/>
      <c r="H119" s="379"/>
      <c r="I119" s="379"/>
      <c r="J119" s="379"/>
      <c r="K119" s="379"/>
      <c r="L119" s="379"/>
      <c r="M119" s="379"/>
      <c r="N119" s="379"/>
      <c r="O119" s="379"/>
      <c r="P119" s="379"/>
      <c r="Q119" s="379"/>
      <c r="R119" s="379"/>
      <c r="S119" s="379"/>
      <c r="T119" s="380"/>
      <c r="U119" s="363" t="s">
        <v>162</v>
      </c>
      <c r="V119" s="364"/>
      <c r="W119" s="364"/>
      <c r="X119" s="364"/>
      <c r="Y119" s="364"/>
      <c r="Z119" s="364"/>
      <c r="AA119" s="364"/>
      <c r="AB119" s="364"/>
      <c r="AC119" s="364"/>
      <c r="AD119" s="364"/>
      <c r="AE119" s="364"/>
      <c r="AF119" s="364"/>
      <c r="AG119" s="364"/>
      <c r="AH119" s="364"/>
      <c r="AI119" s="364"/>
      <c r="AJ119" s="364"/>
      <c r="AK119" s="364"/>
      <c r="AL119" s="364"/>
      <c r="AM119" s="364"/>
      <c r="AN119" s="365"/>
    </row>
    <row r="120" spans="2:40" ht="12" customHeight="1" x14ac:dyDescent="0.2">
      <c r="B120" s="182"/>
      <c r="C120" s="183" t="s">
        <v>169</v>
      </c>
      <c r="D120" s="184"/>
      <c r="E120" s="184"/>
      <c r="F120" s="184"/>
      <c r="G120" s="184"/>
      <c r="H120" s="184"/>
      <c r="I120" s="184"/>
      <c r="J120" s="184"/>
      <c r="K120" s="184"/>
      <c r="L120" s="184"/>
      <c r="M120" s="184"/>
      <c r="N120" s="184"/>
      <c r="O120" s="184"/>
      <c r="P120" s="184"/>
      <c r="Q120" s="184"/>
      <c r="R120" s="184"/>
      <c r="S120" s="184"/>
      <c r="T120" s="185"/>
      <c r="U120" s="357" t="s">
        <v>39</v>
      </c>
      <c r="V120" s="358"/>
      <c r="W120" s="358"/>
      <c r="X120" s="358"/>
      <c r="Y120" s="358"/>
      <c r="Z120" s="358"/>
      <c r="AA120" s="358"/>
      <c r="AB120" s="358"/>
      <c r="AC120" s="358"/>
      <c r="AD120" s="358"/>
      <c r="AE120" s="358"/>
      <c r="AF120" s="358"/>
      <c r="AG120" s="358"/>
      <c r="AH120" s="358"/>
      <c r="AI120" s="358"/>
      <c r="AJ120" s="358"/>
      <c r="AK120" s="358"/>
      <c r="AL120" s="358"/>
      <c r="AM120" s="358"/>
      <c r="AN120" s="359"/>
    </row>
    <row r="121" spans="2:40" x14ac:dyDescent="0.2">
      <c r="B121" s="182"/>
      <c r="C121" s="183" t="s">
        <v>170</v>
      </c>
      <c r="D121" s="184"/>
      <c r="E121" s="184"/>
      <c r="F121" s="184"/>
      <c r="G121" s="184"/>
      <c r="H121" s="184"/>
      <c r="I121" s="184"/>
      <c r="J121" s="184"/>
      <c r="K121" s="184"/>
      <c r="L121" s="184"/>
      <c r="M121" s="184"/>
      <c r="N121" s="184"/>
      <c r="O121" s="184"/>
      <c r="P121" s="184"/>
      <c r="Q121" s="184"/>
      <c r="R121" s="184"/>
      <c r="S121" s="184"/>
      <c r="T121" s="185"/>
      <c r="U121" s="357" t="s">
        <v>174</v>
      </c>
      <c r="V121" s="358"/>
      <c r="W121" s="358"/>
      <c r="X121" s="358"/>
      <c r="Y121" s="358"/>
      <c r="Z121" s="358"/>
      <c r="AA121" s="358"/>
      <c r="AB121" s="358"/>
      <c r="AC121" s="358"/>
      <c r="AD121" s="358"/>
      <c r="AE121" s="358"/>
      <c r="AF121" s="358"/>
      <c r="AG121" s="358"/>
      <c r="AH121" s="358"/>
      <c r="AI121" s="358"/>
      <c r="AJ121" s="358"/>
      <c r="AK121" s="358"/>
      <c r="AL121" s="358"/>
      <c r="AM121" s="358"/>
      <c r="AN121" s="359"/>
    </row>
    <row r="122" spans="2:40" ht="12" customHeight="1" x14ac:dyDescent="0.2">
      <c r="B122" s="182"/>
      <c r="C122" s="183" t="s">
        <v>171</v>
      </c>
      <c r="D122" s="184"/>
      <c r="E122" s="184"/>
      <c r="F122" s="184"/>
      <c r="G122" s="184"/>
      <c r="H122" s="184"/>
      <c r="I122" s="184"/>
      <c r="J122" s="184"/>
      <c r="K122" s="184"/>
      <c r="L122" s="184"/>
      <c r="M122" s="184"/>
      <c r="N122" s="184"/>
      <c r="O122" s="184"/>
      <c r="P122" s="184"/>
      <c r="Q122" s="184"/>
      <c r="R122" s="184"/>
      <c r="S122" s="184"/>
      <c r="T122" s="185"/>
      <c r="U122" s="366" t="s">
        <v>175</v>
      </c>
      <c r="V122" s="367"/>
      <c r="W122" s="367"/>
      <c r="X122" s="367"/>
      <c r="Y122" s="367"/>
      <c r="Z122" s="367"/>
      <c r="AA122" s="367"/>
      <c r="AB122" s="367"/>
      <c r="AC122" s="367"/>
      <c r="AD122" s="367"/>
      <c r="AE122" s="367"/>
      <c r="AF122" s="367"/>
      <c r="AG122" s="367"/>
      <c r="AH122" s="367"/>
      <c r="AI122" s="367"/>
      <c r="AJ122" s="367"/>
      <c r="AK122" s="367"/>
      <c r="AL122" s="367"/>
      <c r="AM122" s="367"/>
      <c r="AN122" s="368"/>
    </row>
    <row r="123" spans="2:40" ht="23.25" customHeight="1" x14ac:dyDescent="0.2">
      <c r="B123" s="182"/>
      <c r="C123" s="357" t="s">
        <v>172</v>
      </c>
      <c r="D123" s="358"/>
      <c r="E123" s="358"/>
      <c r="F123" s="358"/>
      <c r="G123" s="358"/>
      <c r="H123" s="358"/>
      <c r="I123" s="358"/>
      <c r="J123" s="358"/>
      <c r="K123" s="358"/>
      <c r="L123" s="358"/>
      <c r="M123" s="358"/>
      <c r="N123" s="358"/>
      <c r="O123" s="358"/>
      <c r="P123" s="358"/>
      <c r="Q123" s="358"/>
      <c r="R123" s="358"/>
      <c r="S123" s="358"/>
      <c r="T123" s="359"/>
      <c r="U123" s="366" t="s">
        <v>177</v>
      </c>
      <c r="V123" s="367"/>
      <c r="W123" s="367"/>
      <c r="X123" s="367"/>
      <c r="Y123" s="367"/>
      <c r="Z123" s="367"/>
      <c r="AA123" s="367"/>
      <c r="AB123" s="367"/>
      <c r="AC123" s="367"/>
      <c r="AD123" s="367"/>
      <c r="AE123" s="367"/>
      <c r="AF123" s="367"/>
      <c r="AG123" s="367"/>
      <c r="AH123" s="367"/>
      <c r="AI123" s="367"/>
      <c r="AJ123" s="367"/>
      <c r="AK123" s="367"/>
      <c r="AL123" s="367"/>
      <c r="AM123" s="367"/>
      <c r="AN123" s="368"/>
    </row>
    <row r="124" spans="2:40" ht="18" customHeight="1" x14ac:dyDescent="0.2">
      <c r="B124" s="186"/>
      <c r="C124" s="506" t="s">
        <v>218</v>
      </c>
      <c r="D124" s="507"/>
      <c r="E124" s="507"/>
      <c r="F124" s="507"/>
      <c r="G124" s="507"/>
      <c r="H124" s="507"/>
      <c r="I124" s="507"/>
      <c r="J124" s="507"/>
      <c r="K124" s="507"/>
      <c r="L124" s="507"/>
      <c r="M124" s="507"/>
      <c r="N124" s="507"/>
      <c r="O124" s="507"/>
      <c r="P124" s="507"/>
      <c r="Q124" s="507"/>
      <c r="R124" s="507"/>
      <c r="S124" s="507"/>
      <c r="T124" s="508"/>
      <c r="U124" s="369" t="s">
        <v>176</v>
      </c>
      <c r="V124" s="370"/>
      <c r="W124" s="370"/>
      <c r="X124" s="370"/>
      <c r="Y124" s="370"/>
      <c r="Z124" s="370"/>
      <c r="AA124" s="370"/>
      <c r="AB124" s="370"/>
      <c r="AC124" s="370"/>
      <c r="AD124" s="370"/>
      <c r="AE124" s="370"/>
      <c r="AF124" s="370"/>
      <c r="AG124" s="370"/>
      <c r="AH124" s="370"/>
      <c r="AI124" s="370"/>
      <c r="AJ124" s="370"/>
      <c r="AK124" s="370"/>
      <c r="AL124" s="370"/>
      <c r="AM124" s="370"/>
      <c r="AN124" s="371"/>
    </row>
    <row r="125" spans="2:40" x14ac:dyDescent="0.2">
      <c r="B125" s="180" t="s">
        <v>232</v>
      </c>
      <c r="C125" s="181"/>
      <c r="D125" s="181"/>
      <c r="E125" s="181"/>
      <c r="F125" s="181"/>
      <c r="G125" s="181"/>
      <c r="H125" s="181"/>
      <c r="I125" s="181"/>
      <c r="J125" s="181"/>
      <c r="K125" s="181"/>
      <c r="L125" s="181"/>
      <c r="M125" s="181"/>
      <c r="N125" s="181"/>
      <c r="O125" s="181"/>
      <c r="P125" s="181"/>
      <c r="Q125" s="181"/>
      <c r="R125" s="181"/>
      <c r="S125" s="181"/>
      <c r="T125" s="181"/>
      <c r="U125" s="187"/>
      <c r="V125" s="187"/>
      <c r="W125" s="187"/>
      <c r="X125" s="187"/>
      <c r="Y125" s="187"/>
      <c r="Z125" s="187"/>
      <c r="AA125" s="187"/>
      <c r="AB125" s="187"/>
      <c r="AC125" s="187"/>
      <c r="AD125" s="187"/>
      <c r="AE125" s="187"/>
      <c r="AF125" s="187"/>
      <c r="AG125" s="187"/>
      <c r="AH125" s="187"/>
      <c r="AI125" s="187"/>
      <c r="AJ125" s="187"/>
      <c r="AK125" s="187"/>
      <c r="AL125" s="187"/>
      <c r="AM125" s="187"/>
      <c r="AN125" s="188"/>
    </row>
    <row r="126" spans="2:40" ht="24.75" customHeight="1" x14ac:dyDescent="0.2">
      <c r="B126" s="182"/>
      <c r="C126" s="375" t="s">
        <v>219</v>
      </c>
      <c r="D126" s="376"/>
      <c r="E126" s="376"/>
      <c r="F126" s="376"/>
      <c r="G126" s="376"/>
      <c r="H126" s="376"/>
      <c r="I126" s="376"/>
      <c r="J126" s="376"/>
      <c r="K126" s="376"/>
      <c r="L126" s="376"/>
      <c r="M126" s="376"/>
      <c r="N126" s="376"/>
      <c r="O126" s="376"/>
      <c r="P126" s="376"/>
      <c r="Q126" s="376"/>
      <c r="R126" s="376"/>
      <c r="S126" s="376"/>
      <c r="T126" s="377"/>
      <c r="U126" s="372" t="s">
        <v>167</v>
      </c>
      <c r="V126" s="373"/>
      <c r="W126" s="373"/>
      <c r="X126" s="373"/>
      <c r="Y126" s="373"/>
      <c r="Z126" s="373"/>
      <c r="AA126" s="373"/>
      <c r="AB126" s="373"/>
      <c r="AC126" s="373"/>
      <c r="AD126" s="373"/>
      <c r="AE126" s="373"/>
      <c r="AF126" s="373"/>
      <c r="AG126" s="373"/>
      <c r="AH126" s="373"/>
      <c r="AI126" s="373"/>
      <c r="AJ126" s="373"/>
      <c r="AK126" s="373"/>
      <c r="AL126" s="373"/>
      <c r="AM126" s="373"/>
      <c r="AN126" s="374"/>
    </row>
    <row r="127" spans="2:40" x14ac:dyDescent="0.2">
      <c r="B127" s="180" t="s">
        <v>233</v>
      </c>
      <c r="C127" s="181"/>
      <c r="D127" s="181"/>
      <c r="E127" s="181"/>
      <c r="F127" s="181"/>
      <c r="G127" s="181"/>
      <c r="H127" s="181"/>
      <c r="I127" s="181"/>
      <c r="J127" s="181"/>
      <c r="K127" s="181"/>
      <c r="L127" s="181"/>
      <c r="M127" s="181"/>
      <c r="N127" s="181"/>
      <c r="O127" s="181"/>
      <c r="P127" s="181"/>
      <c r="Q127" s="181"/>
      <c r="R127" s="181"/>
      <c r="S127" s="181"/>
      <c r="T127" s="181"/>
      <c r="U127" s="189"/>
      <c r="V127" s="189"/>
      <c r="W127" s="189"/>
      <c r="X127" s="189"/>
      <c r="Y127" s="189"/>
      <c r="Z127" s="189"/>
      <c r="AA127" s="189"/>
      <c r="AB127" s="189"/>
      <c r="AC127" s="189"/>
      <c r="AD127" s="189"/>
      <c r="AE127" s="189"/>
      <c r="AF127" s="189"/>
      <c r="AG127" s="189"/>
      <c r="AH127" s="189"/>
      <c r="AI127" s="189"/>
      <c r="AJ127" s="189"/>
      <c r="AK127" s="189"/>
      <c r="AL127" s="187"/>
      <c r="AM127" s="187"/>
      <c r="AN127" s="188"/>
    </row>
    <row r="128" spans="2:40" ht="16.5" customHeight="1" x14ac:dyDescent="0.2">
      <c r="B128" s="182"/>
      <c r="C128" s="360" t="s">
        <v>220</v>
      </c>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2"/>
    </row>
    <row r="129" spans="2:40" ht="35.25" customHeight="1" x14ac:dyDescent="0.2">
      <c r="B129" s="182"/>
      <c r="C129" s="378" t="s">
        <v>193</v>
      </c>
      <c r="D129" s="379"/>
      <c r="E129" s="379"/>
      <c r="F129" s="379"/>
      <c r="G129" s="379"/>
      <c r="H129" s="379"/>
      <c r="I129" s="379"/>
      <c r="J129" s="379"/>
      <c r="K129" s="379"/>
      <c r="L129" s="379"/>
      <c r="M129" s="379"/>
      <c r="N129" s="379"/>
      <c r="O129" s="379"/>
      <c r="P129" s="379"/>
      <c r="Q129" s="379"/>
      <c r="R129" s="379"/>
      <c r="S129" s="379"/>
      <c r="T129" s="380"/>
      <c r="U129" s="363" t="s">
        <v>182</v>
      </c>
      <c r="V129" s="364"/>
      <c r="W129" s="364"/>
      <c r="X129" s="364"/>
      <c r="Y129" s="364"/>
      <c r="Z129" s="364"/>
      <c r="AA129" s="364"/>
      <c r="AB129" s="364"/>
      <c r="AC129" s="364"/>
      <c r="AD129" s="364"/>
      <c r="AE129" s="364"/>
      <c r="AF129" s="364"/>
      <c r="AG129" s="364"/>
      <c r="AH129" s="364"/>
      <c r="AI129" s="364"/>
      <c r="AJ129" s="364"/>
      <c r="AK129" s="364"/>
      <c r="AL129" s="364"/>
      <c r="AM129" s="364"/>
      <c r="AN129" s="365"/>
    </row>
    <row r="130" spans="2:40" ht="13.5" customHeight="1" x14ac:dyDescent="0.2">
      <c r="B130" s="182"/>
      <c r="C130" s="183" t="s">
        <v>178</v>
      </c>
      <c r="D130" s="184"/>
      <c r="E130" s="184"/>
      <c r="F130" s="184"/>
      <c r="G130" s="184"/>
      <c r="H130" s="184"/>
      <c r="I130" s="184"/>
      <c r="J130" s="184"/>
      <c r="K130" s="184"/>
      <c r="L130" s="184"/>
      <c r="M130" s="184"/>
      <c r="N130" s="184"/>
      <c r="O130" s="184"/>
      <c r="P130" s="184"/>
      <c r="Q130" s="184"/>
      <c r="R130" s="184"/>
      <c r="S130" s="184"/>
      <c r="T130" s="185"/>
      <c r="U130" s="357" t="s">
        <v>183</v>
      </c>
      <c r="V130" s="358"/>
      <c r="W130" s="358"/>
      <c r="X130" s="358"/>
      <c r="Y130" s="358"/>
      <c r="Z130" s="358"/>
      <c r="AA130" s="358"/>
      <c r="AB130" s="358"/>
      <c r="AC130" s="358"/>
      <c r="AD130" s="358"/>
      <c r="AE130" s="358"/>
      <c r="AF130" s="358"/>
      <c r="AG130" s="358"/>
      <c r="AH130" s="358"/>
      <c r="AI130" s="358"/>
      <c r="AJ130" s="358"/>
      <c r="AK130" s="358"/>
      <c r="AL130" s="358"/>
      <c r="AM130" s="358"/>
      <c r="AN130" s="359"/>
    </row>
    <row r="131" spans="2:40" ht="13.5" customHeight="1" x14ac:dyDescent="0.2">
      <c r="B131" s="182"/>
      <c r="C131" s="183" t="s">
        <v>179</v>
      </c>
      <c r="D131" s="184"/>
      <c r="E131" s="184"/>
      <c r="F131" s="184"/>
      <c r="G131" s="184"/>
      <c r="H131" s="184"/>
      <c r="I131" s="184"/>
      <c r="J131" s="184"/>
      <c r="K131" s="184"/>
      <c r="L131" s="184"/>
      <c r="M131" s="184"/>
      <c r="N131" s="184"/>
      <c r="O131" s="184"/>
      <c r="P131" s="184"/>
      <c r="Q131" s="184"/>
      <c r="R131" s="184"/>
      <c r="S131" s="184"/>
      <c r="T131" s="185"/>
      <c r="U131" s="357" t="s">
        <v>184</v>
      </c>
      <c r="V131" s="358"/>
      <c r="W131" s="358"/>
      <c r="X131" s="358"/>
      <c r="Y131" s="358"/>
      <c r="Z131" s="358"/>
      <c r="AA131" s="358"/>
      <c r="AB131" s="358"/>
      <c r="AC131" s="358"/>
      <c r="AD131" s="358"/>
      <c r="AE131" s="358"/>
      <c r="AF131" s="358"/>
      <c r="AG131" s="358"/>
      <c r="AH131" s="358"/>
      <c r="AI131" s="358"/>
      <c r="AJ131" s="358"/>
      <c r="AK131" s="358"/>
      <c r="AL131" s="358"/>
      <c r="AM131" s="358"/>
      <c r="AN131" s="359"/>
    </row>
    <row r="132" spans="2:40" x14ac:dyDescent="0.2">
      <c r="B132" s="182"/>
      <c r="C132" s="183" t="s">
        <v>180</v>
      </c>
      <c r="D132" s="184"/>
      <c r="E132" s="184"/>
      <c r="F132" s="184"/>
      <c r="G132" s="184"/>
      <c r="H132" s="184"/>
      <c r="I132" s="184"/>
      <c r="J132" s="184"/>
      <c r="K132" s="184"/>
      <c r="L132" s="184"/>
      <c r="M132" s="184"/>
      <c r="N132" s="184"/>
      <c r="O132" s="184"/>
      <c r="P132" s="184"/>
      <c r="Q132" s="184"/>
      <c r="R132" s="184"/>
      <c r="S132" s="184"/>
      <c r="T132" s="185"/>
      <c r="U132" s="366" t="s">
        <v>185</v>
      </c>
      <c r="V132" s="367"/>
      <c r="W132" s="367"/>
      <c r="X132" s="367"/>
      <c r="Y132" s="367"/>
      <c r="Z132" s="367"/>
      <c r="AA132" s="367"/>
      <c r="AB132" s="367"/>
      <c r="AC132" s="367"/>
      <c r="AD132" s="367"/>
      <c r="AE132" s="367"/>
      <c r="AF132" s="367"/>
      <c r="AG132" s="367"/>
      <c r="AH132" s="367"/>
      <c r="AI132" s="367"/>
      <c r="AJ132" s="367"/>
      <c r="AK132" s="367"/>
      <c r="AL132" s="367"/>
      <c r="AM132" s="367"/>
      <c r="AN132" s="368"/>
    </row>
    <row r="133" spans="2:40" ht="24" customHeight="1" x14ac:dyDescent="0.2">
      <c r="B133" s="182"/>
      <c r="C133" s="357" t="s">
        <v>181</v>
      </c>
      <c r="D133" s="358"/>
      <c r="E133" s="358"/>
      <c r="F133" s="358"/>
      <c r="G133" s="358"/>
      <c r="H133" s="358"/>
      <c r="I133" s="358"/>
      <c r="J133" s="358"/>
      <c r="K133" s="358"/>
      <c r="L133" s="358"/>
      <c r="M133" s="358"/>
      <c r="N133" s="358"/>
      <c r="O133" s="358"/>
      <c r="P133" s="358"/>
      <c r="Q133" s="358"/>
      <c r="R133" s="358"/>
      <c r="S133" s="358"/>
      <c r="T133" s="359"/>
      <c r="U133" s="366" t="s">
        <v>186</v>
      </c>
      <c r="V133" s="367"/>
      <c r="W133" s="367"/>
      <c r="X133" s="367"/>
      <c r="Y133" s="367"/>
      <c r="Z133" s="367"/>
      <c r="AA133" s="367"/>
      <c r="AB133" s="367"/>
      <c r="AC133" s="367"/>
      <c r="AD133" s="367"/>
      <c r="AE133" s="367"/>
      <c r="AF133" s="367"/>
      <c r="AG133" s="367"/>
      <c r="AH133" s="367"/>
      <c r="AI133" s="367"/>
      <c r="AJ133" s="367"/>
      <c r="AK133" s="367"/>
      <c r="AL133" s="367"/>
      <c r="AM133" s="367"/>
      <c r="AN133" s="368"/>
    </row>
    <row r="134" spans="2:40" ht="21" customHeight="1" x14ac:dyDescent="0.2">
      <c r="B134" s="229"/>
      <c r="C134" s="506" t="s">
        <v>221</v>
      </c>
      <c r="D134" s="507"/>
      <c r="E134" s="507"/>
      <c r="F134" s="507"/>
      <c r="G134" s="507"/>
      <c r="H134" s="507"/>
      <c r="I134" s="507"/>
      <c r="J134" s="507"/>
      <c r="K134" s="507"/>
      <c r="L134" s="507"/>
      <c r="M134" s="507"/>
      <c r="N134" s="507"/>
      <c r="O134" s="507"/>
      <c r="P134" s="507"/>
      <c r="Q134" s="507"/>
      <c r="R134" s="507"/>
      <c r="S134" s="507"/>
      <c r="T134" s="508"/>
      <c r="U134" s="369" t="s">
        <v>187</v>
      </c>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x14ac:dyDescent="0.2">
      <c r="B135" s="190"/>
      <c r="C135" s="190"/>
      <c r="D135" s="191"/>
      <c r="E135" s="191"/>
      <c r="F135" s="191"/>
      <c r="G135" s="191"/>
      <c r="H135" s="191"/>
      <c r="I135" s="191"/>
      <c r="J135" s="191"/>
      <c r="K135" s="191"/>
      <c r="L135" s="191"/>
      <c r="M135" s="191"/>
      <c r="N135" s="191"/>
      <c r="O135" s="191"/>
      <c r="P135" s="191"/>
      <c r="Q135" s="191"/>
      <c r="R135" s="191"/>
      <c r="S135" s="191"/>
      <c r="T135" s="191"/>
      <c r="U135" s="192"/>
      <c r="V135" s="192"/>
      <c r="W135" s="192"/>
      <c r="X135" s="192"/>
      <c r="Y135" s="192"/>
      <c r="Z135" s="192"/>
      <c r="AA135" s="192"/>
      <c r="AB135" s="192"/>
      <c r="AC135" s="192"/>
      <c r="AD135" s="192"/>
      <c r="AE135" s="192"/>
      <c r="AF135" s="192"/>
      <c r="AG135" s="192"/>
      <c r="AH135" s="192"/>
      <c r="AI135" s="192"/>
      <c r="AJ135" s="192"/>
      <c r="AK135" s="192"/>
      <c r="AL135" s="192"/>
      <c r="AM135" s="192"/>
      <c r="AN135" s="192"/>
    </row>
    <row r="136" spans="2:40" x14ac:dyDescent="0.2">
      <c r="B136" s="140" t="s">
        <v>203</v>
      </c>
      <c r="C136" s="191"/>
      <c r="D136" s="191"/>
      <c r="E136" s="191"/>
      <c r="F136" s="191"/>
      <c r="G136" s="191"/>
      <c r="H136" s="191"/>
      <c r="I136" s="191"/>
      <c r="J136" s="191"/>
      <c r="K136" s="191"/>
      <c r="L136" s="191"/>
      <c r="M136" s="191"/>
      <c r="N136" s="191"/>
      <c r="O136" s="191"/>
      <c r="P136" s="191"/>
      <c r="Q136" s="191"/>
      <c r="R136" s="191"/>
      <c r="S136" s="191"/>
      <c r="T136" s="191"/>
      <c r="U136" s="425"/>
      <c r="V136" s="425"/>
      <c r="W136" s="425"/>
      <c r="X136" s="425"/>
      <c r="Y136" s="425"/>
      <c r="Z136" s="425"/>
      <c r="AA136" s="425"/>
      <c r="AB136" s="425"/>
      <c r="AC136" s="425"/>
      <c r="AD136" s="425"/>
      <c r="AE136" s="425"/>
      <c r="AF136" s="425"/>
      <c r="AG136" s="425"/>
      <c r="AH136" s="425"/>
      <c r="AI136" s="425"/>
      <c r="AJ136" s="425"/>
      <c r="AK136" s="425"/>
      <c r="AL136" s="425"/>
      <c r="AM136" s="425"/>
      <c r="AN136" s="425"/>
    </row>
    <row r="137" spans="2:40" x14ac:dyDescent="0.2">
      <c r="B137" s="180" t="s">
        <v>188</v>
      </c>
      <c r="C137" s="193"/>
      <c r="D137" s="181"/>
      <c r="E137" s="181"/>
      <c r="F137" s="181"/>
      <c r="G137" s="181"/>
      <c r="H137" s="181"/>
      <c r="I137" s="181"/>
      <c r="J137" s="181"/>
      <c r="K137" s="181"/>
      <c r="L137" s="181"/>
      <c r="M137" s="181"/>
      <c r="N137" s="181"/>
      <c r="O137" s="181"/>
      <c r="P137" s="181"/>
      <c r="Q137" s="181"/>
      <c r="R137" s="181"/>
      <c r="S137" s="181"/>
      <c r="T137" s="194"/>
      <c r="U137" s="452" t="s">
        <v>27</v>
      </c>
      <c r="V137" s="452"/>
      <c r="W137" s="452"/>
      <c r="X137" s="452"/>
      <c r="Y137" s="452"/>
      <c r="Z137" s="452"/>
      <c r="AA137" s="452"/>
      <c r="AB137" s="452"/>
      <c r="AC137" s="452"/>
      <c r="AD137" s="452"/>
      <c r="AE137" s="452"/>
      <c r="AF137" s="452"/>
      <c r="AG137" s="452"/>
      <c r="AH137" s="452"/>
      <c r="AI137" s="452"/>
      <c r="AJ137" s="452"/>
      <c r="AK137" s="452"/>
      <c r="AL137" s="452"/>
      <c r="AM137" s="452"/>
      <c r="AN137" s="453"/>
    </row>
    <row r="138" spans="2:40" ht="37.5" customHeight="1" x14ac:dyDescent="0.2">
      <c r="B138" s="229"/>
      <c r="C138" s="375" t="s">
        <v>191</v>
      </c>
      <c r="D138" s="376"/>
      <c r="E138" s="376"/>
      <c r="F138" s="376"/>
      <c r="G138" s="376"/>
      <c r="H138" s="376"/>
      <c r="I138" s="376"/>
      <c r="J138" s="376"/>
      <c r="K138" s="376"/>
      <c r="L138" s="376"/>
      <c r="M138" s="376"/>
      <c r="N138" s="376"/>
      <c r="O138" s="376"/>
      <c r="P138" s="376"/>
      <c r="Q138" s="376"/>
      <c r="R138" s="376"/>
      <c r="S138" s="376"/>
      <c r="T138" s="377"/>
      <c r="U138" s="454" t="s">
        <v>192</v>
      </c>
      <c r="V138" s="455"/>
      <c r="W138" s="455"/>
      <c r="X138" s="455"/>
      <c r="Y138" s="455"/>
      <c r="Z138" s="455"/>
      <c r="AA138" s="455"/>
      <c r="AB138" s="455"/>
      <c r="AC138" s="455"/>
      <c r="AD138" s="455"/>
      <c r="AE138" s="455"/>
      <c r="AF138" s="455"/>
      <c r="AG138" s="455"/>
      <c r="AH138" s="455"/>
      <c r="AI138" s="455"/>
      <c r="AJ138" s="455"/>
      <c r="AK138" s="455"/>
      <c r="AL138" s="455"/>
      <c r="AM138" s="455"/>
      <c r="AN138" s="456"/>
    </row>
    <row r="152" spans="2:37" x14ac:dyDescent="0.2">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row>
    <row r="153" spans="2:37" x14ac:dyDescent="0.2">
      <c r="C153" s="195"/>
    </row>
  </sheetData>
  <sheetProtection formatCells="0" formatColumns="0" formatRows="0" insertColumns="0" insertRows="0" autoFilter="0"/>
  <mergeCells count="166">
    <mergeCell ref="T9:Z9"/>
    <mergeCell ref="AH9:AN9"/>
    <mergeCell ref="M10:AN10"/>
    <mergeCell ref="B11:I12"/>
    <mergeCell ref="X14:AA14"/>
    <mergeCell ref="AB14:AD14"/>
    <mergeCell ref="AE14:AF14"/>
    <mergeCell ref="AG14:AI14"/>
    <mergeCell ref="AJ14:AL14"/>
    <mergeCell ref="AM14:AN14"/>
    <mergeCell ref="B4:B10"/>
    <mergeCell ref="M4:AG4"/>
    <mergeCell ref="AH4:AN4"/>
    <mergeCell ref="M5:AG5"/>
    <mergeCell ref="AH5:AN5"/>
    <mergeCell ref="M6:AN6"/>
    <mergeCell ref="C7:L8"/>
    <mergeCell ref="R7:S7"/>
    <mergeCell ref="U7:W7"/>
    <mergeCell ref="M8:AN8"/>
    <mergeCell ref="C46:AN46"/>
    <mergeCell ref="X48:AA48"/>
    <mergeCell ref="AB48:AD48"/>
    <mergeCell ref="AE48:AF48"/>
    <mergeCell ref="AG48:AI48"/>
    <mergeCell ref="AJ48:AL48"/>
    <mergeCell ref="AM48:AN48"/>
    <mergeCell ref="I15:K15"/>
    <mergeCell ref="L15:AF15"/>
    <mergeCell ref="D16:AN20"/>
    <mergeCell ref="D23:AN23"/>
    <mergeCell ref="U28:AM28"/>
    <mergeCell ref="B37:AN37"/>
    <mergeCell ref="I49:K49"/>
    <mergeCell ref="L49:AF49"/>
    <mergeCell ref="D50:AN51"/>
    <mergeCell ref="C56:AN56"/>
    <mergeCell ref="B60:AN60"/>
    <mergeCell ref="B62:E62"/>
    <mergeCell ref="F62:J62"/>
    <mergeCell ref="K62:O62"/>
    <mergeCell ref="P62:AN62"/>
    <mergeCell ref="B67:E70"/>
    <mergeCell ref="F67:J67"/>
    <mergeCell ref="K67:O67"/>
    <mergeCell ref="P67:AN67"/>
    <mergeCell ref="F68:J68"/>
    <mergeCell ref="K68:O68"/>
    <mergeCell ref="P68:AN68"/>
    <mergeCell ref="B63:E66"/>
    <mergeCell ref="F63:J63"/>
    <mergeCell ref="K63:O63"/>
    <mergeCell ref="P63:AN63"/>
    <mergeCell ref="F64:J64"/>
    <mergeCell ref="K64:O64"/>
    <mergeCell ref="P64:AN64"/>
    <mergeCell ref="F65:J65"/>
    <mergeCell ref="K65:O65"/>
    <mergeCell ref="P65:AN65"/>
    <mergeCell ref="F69:J69"/>
    <mergeCell ref="K69:O69"/>
    <mergeCell ref="P69:AN69"/>
    <mergeCell ref="F70:J70"/>
    <mergeCell ref="K70:O70"/>
    <mergeCell ref="P70:AN70"/>
    <mergeCell ref="F66:J66"/>
    <mergeCell ref="B75:E78"/>
    <mergeCell ref="F75:J75"/>
    <mergeCell ref="K75:O75"/>
    <mergeCell ref="P75:AN75"/>
    <mergeCell ref="F76:J76"/>
    <mergeCell ref="K76:O76"/>
    <mergeCell ref="P76:AN76"/>
    <mergeCell ref="B71:E74"/>
    <mergeCell ref="F71:J71"/>
    <mergeCell ref="K71:O71"/>
    <mergeCell ref="P71:AN71"/>
    <mergeCell ref="F72:J72"/>
    <mergeCell ref="K72:O72"/>
    <mergeCell ref="P72:AN72"/>
    <mergeCell ref="F73:J73"/>
    <mergeCell ref="K73:O73"/>
    <mergeCell ref="P73:AN73"/>
    <mergeCell ref="F77:J77"/>
    <mergeCell ref="K77:O77"/>
    <mergeCell ref="P77:AN77"/>
    <mergeCell ref="F78:J78"/>
    <mergeCell ref="K78:O78"/>
    <mergeCell ref="P78:AN78"/>
    <mergeCell ref="K66:O66"/>
    <mergeCell ref="P66:AN66"/>
    <mergeCell ref="F74:J74"/>
    <mergeCell ref="K74:O74"/>
    <mergeCell ref="P74:AN74"/>
    <mergeCell ref="F91:J91"/>
    <mergeCell ref="K91:O91"/>
    <mergeCell ref="P91:AN91"/>
    <mergeCell ref="F87:J87"/>
    <mergeCell ref="F85:J85"/>
    <mergeCell ref="K85:O85"/>
    <mergeCell ref="P85:AN85"/>
    <mergeCell ref="F86:J86"/>
    <mergeCell ref="K86:O86"/>
    <mergeCell ref="P86:AN86"/>
    <mergeCell ref="F90:J90"/>
    <mergeCell ref="K90:O90"/>
    <mergeCell ref="P90:AN90"/>
    <mergeCell ref="K87:O87"/>
    <mergeCell ref="P87:AN87"/>
    <mergeCell ref="B79:E79"/>
    <mergeCell ref="F79:J79"/>
    <mergeCell ref="K79:O79"/>
    <mergeCell ref="P79:AN79"/>
    <mergeCell ref="B83:E83"/>
    <mergeCell ref="F83:J83"/>
    <mergeCell ref="K83:O83"/>
    <mergeCell ref="P83:AN83"/>
    <mergeCell ref="P84:AN84"/>
    <mergeCell ref="C114:T114"/>
    <mergeCell ref="U114:AN114"/>
    <mergeCell ref="U115:AN115"/>
    <mergeCell ref="U116:AN116"/>
    <mergeCell ref="C117:T117"/>
    <mergeCell ref="U117:AN117"/>
    <mergeCell ref="B92:E92"/>
    <mergeCell ref="F92:J92"/>
    <mergeCell ref="K92:O92"/>
    <mergeCell ref="P92:AN92"/>
    <mergeCell ref="C113:T113"/>
    <mergeCell ref="U113:AN113"/>
    <mergeCell ref="B88:E91"/>
    <mergeCell ref="F88:J88"/>
    <mergeCell ref="K88:O88"/>
    <mergeCell ref="P88:AN88"/>
    <mergeCell ref="F89:J89"/>
    <mergeCell ref="K89:O89"/>
    <mergeCell ref="P89:AN89"/>
    <mergeCell ref="B84:E87"/>
    <mergeCell ref="F84:J84"/>
    <mergeCell ref="K84:O84"/>
    <mergeCell ref="C123:T123"/>
    <mergeCell ref="U123:AN123"/>
    <mergeCell ref="C124:T124"/>
    <mergeCell ref="U124:AN124"/>
    <mergeCell ref="C126:T126"/>
    <mergeCell ref="U126:AN126"/>
    <mergeCell ref="C118:AN118"/>
    <mergeCell ref="C119:T119"/>
    <mergeCell ref="U119:AN119"/>
    <mergeCell ref="U120:AN120"/>
    <mergeCell ref="U121:AN121"/>
    <mergeCell ref="U122:AN122"/>
    <mergeCell ref="C138:T138"/>
    <mergeCell ref="U138:AN138"/>
    <mergeCell ref="C133:T133"/>
    <mergeCell ref="U133:AN133"/>
    <mergeCell ref="C134:T134"/>
    <mergeCell ref="U134:AN134"/>
    <mergeCell ref="U136:AN136"/>
    <mergeCell ref="U137:AN137"/>
    <mergeCell ref="C128:AN128"/>
    <mergeCell ref="C129:T129"/>
    <mergeCell ref="U129:AN129"/>
    <mergeCell ref="U130:AN130"/>
    <mergeCell ref="U131:AN131"/>
    <mergeCell ref="U132:AN132"/>
  </mergeCells>
  <phoneticPr fontId="3"/>
  <dataValidations count="3">
    <dataValidation type="list" allowBlank="1" showInputMessage="1" showErrorMessage="1" sqref="I49:K49" xr:uid="{00000000-0002-0000-0800-000000000000}">
      <formula1>"①,②"</formula1>
    </dataValidation>
    <dataValidation type="list" allowBlank="1" showInputMessage="1" showErrorMessage="1" sqref="I15:K15" xr:uid="{00000000-0002-0000-0800-000001000000}">
      <formula1>"①,②,③,④"</formula1>
    </dataValidation>
    <dataValidation imeMode="halfAlpha" allowBlank="1" showInputMessage="1" showErrorMessage="1" sqref="T38:W38 X26:AC26 P26:S26 AH26:AK26 AN35 T47:W48 X47:Y47 X39:AC43 P39:S43 AH39:AK43 AN44:AN45 K44:O45 AE47:AI47 K47:O48 AN47 T53 AJ53 X54:AC54 P54:S54 AH54:AK54 T44:Y44 AE44:AI44 T55:X55 AH45:AI45 T45:X45 AN55 K55:O55 AH55:AI55 P24:S24 AD35:AI36 T35:Y36 X24:AC24 AH24:AJ24 K35:O36 K38:O38" xr:uid="{00000000-0002-0000-0800-000002000000}"/>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2" manualBreakCount="2">
    <brk id="57" max="40" man="1"/>
    <brk id="10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8</xdr:col>
                    <xdr:colOff>152400</xdr:colOff>
                    <xdr:row>9</xdr:row>
                    <xdr:rowOff>259080</xdr:rowOff>
                  </from>
                  <to>
                    <xdr:col>10</xdr:col>
                    <xdr:colOff>0</xdr:colOff>
                    <xdr:row>11</xdr:row>
                    <xdr:rowOff>30480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8</xdr:col>
                    <xdr:colOff>152400</xdr:colOff>
                    <xdr:row>10</xdr:row>
                    <xdr:rowOff>220980</xdr:rowOff>
                  </from>
                  <to>
                    <xdr:col>10</xdr:col>
                    <xdr:colOff>0</xdr:colOff>
                    <xdr:row>12</xdr:row>
                    <xdr:rowOff>22860</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1</xdr:col>
                    <xdr:colOff>144780</xdr:colOff>
                    <xdr:row>21</xdr:row>
                    <xdr:rowOff>228600</xdr:rowOff>
                  </from>
                  <to>
                    <xdr:col>3</xdr:col>
                    <xdr:colOff>0</xdr:colOff>
                    <xdr:row>23</xdr:row>
                    <xdr:rowOff>7620</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1</xdr:col>
                    <xdr:colOff>144780</xdr:colOff>
                    <xdr:row>24</xdr:row>
                    <xdr:rowOff>0</xdr:rowOff>
                  </from>
                  <to>
                    <xdr:col>3</xdr:col>
                    <xdr:colOff>0</xdr:colOff>
                    <xdr:row>25</xdr:row>
                    <xdr:rowOff>7620</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1</xdr:col>
                    <xdr:colOff>144780</xdr:colOff>
                    <xdr:row>25</xdr:row>
                    <xdr:rowOff>0</xdr:rowOff>
                  </from>
                  <to>
                    <xdr:col>3</xdr:col>
                    <xdr:colOff>0</xdr:colOff>
                    <xdr:row>26</xdr:row>
                    <xdr:rowOff>7620</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1</xdr:col>
                    <xdr:colOff>144780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xdr:col>
                    <xdr:colOff>152400</xdr:colOff>
                    <xdr:row>35</xdr:row>
                    <xdr:rowOff>0</xdr:rowOff>
                  </from>
                  <to>
                    <xdr:col>3</xdr:col>
                    <xdr:colOff>7620</xdr:colOff>
                    <xdr:row>36</xdr:row>
                    <xdr:rowOff>7620</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xdr:col>
                    <xdr:colOff>152400</xdr:colOff>
                    <xdr:row>53</xdr:row>
                    <xdr:rowOff>0</xdr:rowOff>
                  </from>
                  <to>
                    <xdr:col>3</xdr:col>
                    <xdr:colOff>7620</xdr:colOff>
                    <xdr:row>54</xdr:row>
                    <xdr:rowOff>7620</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xdr:col>
                    <xdr:colOff>152400</xdr:colOff>
                    <xdr:row>38</xdr:row>
                    <xdr:rowOff>7620</xdr:rowOff>
                  </from>
                  <to>
                    <xdr:col>3</xdr:col>
                    <xdr:colOff>0</xdr:colOff>
                    <xdr:row>39</xdr:row>
                    <xdr:rowOff>7620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xdr:col>
                    <xdr:colOff>152400</xdr:colOff>
                    <xdr:row>38</xdr:row>
                    <xdr:rowOff>220980</xdr:rowOff>
                  </from>
                  <to>
                    <xdr:col>3</xdr:col>
                    <xdr:colOff>0</xdr:colOff>
                    <xdr:row>39</xdr:row>
                    <xdr:rowOff>228600</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1</xdr:col>
                    <xdr:colOff>152400</xdr:colOff>
                    <xdr:row>23</xdr:row>
                    <xdr:rowOff>0</xdr:rowOff>
                  </from>
                  <to>
                    <xdr:col>3</xdr:col>
                    <xdr:colOff>7620</xdr:colOff>
                    <xdr:row>24</xdr:row>
                    <xdr:rowOff>22860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1</xdr:col>
                    <xdr:colOff>160020</xdr:colOff>
                    <xdr:row>28</xdr:row>
                    <xdr:rowOff>0</xdr:rowOff>
                  </from>
                  <to>
                    <xdr:col>3</xdr:col>
                    <xdr:colOff>22860</xdr:colOff>
                    <xdr:row>29</xdr:row>
                    <xdr:rowOff>7620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1</xdr:col>
                    <xdr:colOff>160020</xdr:colOff>
                    <xdr:row>29</xdr:row>
                    <xdr:rowOff>0</xdr:rowOff>
                  </from>
                  <to>
                    <xdr:col>3</xdr:col>
                    <xdr:colOff>22860</xdr:colOff>
                    <xdr:row>30</xdr:row>
                    <xdr:rowOff>7620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1</xdr:col>
                    <xdr:colOff>160020</xdr:colOff>
                    <xdr:row>30</xdr:row>
                    <xdr:rowOff>0</xdr:rowOff>
                  </from>
                  <to>
                    <xdr:col>3</xdr:col>
                    <xdr:colOff>22860</xdr:colOff>
                    <xdr:row>31</xdr:row>
                    <xdr:rowOff>7620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1</xdr:col>
                    <xdr:colOff>160020</xdr:colOff>
                    <xdr:row>31</xdr:row>
                    <xdr:rowOff>0</xdr:rowOff>
                  </from>
                  <to>
                    <xdr:col>3</xdr:col>
                    <xdr:colOff>22860</xdr:colOff>
                    <xdr:row>32</xdr:row>
                    <xdr:rowOff>7620</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1</xdr:col>
                    <xdr:colOff>160020</xdr:colOff>
                    <xdr:row>32</xdr:row>
                    <xdr:rowOff>0</xdr:rowOff>
                  </from>
                  <to>
                    <xdr:col>3</xdr:col>
                    <xdr:colOff>22860</xdr:colOff>
                    <xdr:row>33</xdr:row>
                    <xdr:rowOff>7620</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1</xdr:col>
                    <xdr:colOff>160020</xdr:colOff>
                    <xdr:row>33</xdr:row>
                    <xdr:rowOff>0</xdr:rowOff>
                  </from>
                  <to>
                    <xdr:col>3</xdr:col>
                    <xdr:colOff>22860</xdr:colOff>
                    <xdr:row>34</xdr:row>
                    <xdr:rowOff>7620</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1</xdr:col>
                    <xdr:colOff>160020</xdr:colOff>
                    <xdr:row>40</xdr:row>
                    <xdr:rowOff>236220</xdr:rowOff>
                  </from>
                  <to>
                    <xdr:col>3</xdr:col>
                    <xdr:colOff>0</xdr:colOff>
                    <xdr:row>42</xdr:row>
                    <xdr:rowOff>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xdr:col>
                    <xdr:colOff>152400</xdr:colOff>
                    <xdr:row>40</xdr:row>
                    <xdr:rowOff>0</xdr:rowOff>
                  </from>
                  <to>
                    <xdr:col>3</xdr:col>
                    <xdr:colOff>0</xdr:colOff>
                    <xdr:row>41</xdr:row>
                    <xdr:rowOff>7620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xdr:col>
                    <xdr:colOff>152400</xdr:colOff>
                    <xdr:row>42</xdr:row>
                    <xdr:rowOff>0</xdr:rowOff>
                  </from>
                  <to>
                    <xdr:col>3</xdr:col>
                    <xdr:colOff>0</xdr:colOff>
                    <xdr:row>43</xdr:row>
                    <xdr:rowOff>7620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xdr:col>
                    <xdr:colOff>160020</xdr:colOff>
                    <xdr:row>42</xdr:row>
                    <xdr:rowOff>228600</xdr:rowOff>
                  </from>
                  <to>
                    <xdr:col>3</xdr:col>
                    <xdr:colOff>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基準単価!$D$7:$D$35</xm:f>
          </x14:formula1>
          <xm:sqref>M6:AN6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本申請書の使い方 </vt:lpstr>
      <vt:lpstr>総括表（精算）</vt:lpstr>
      <vt:lpstr>総括表 (変更)</vt:lpstr>
      <vt:lpstr>総括表 (実績)</vt:lpstr>
      <vt:lpstr>申請額一覧 </vt:lpstr>
      <vt:lpstr>個票１</vt:lpstr>
      <vt:lpstr>個票２</vt:lpstr>
      <vt:lpstr>個票３</vt:lpstr>
      <vt:lpstr>個票４</vt:lpstr>
      <vt:lpstr>個票５</vt:lpstr>
      <vt:lpstr>基準単価</vt:lpstr>
      <vt:lpstr>基準単価!Print_Area</vt:lpstr>
      <vt:lpstr>個票１!Print_Area</vt:lpstr>
      <vt:lpstr>個票２!Print_Area</vt:lpstr>
      <vt:lpstr>個票３!Print_Area</vt:lpstr>
      <vt:lpstr>個票４!Print_Area</vt:lpstr>
      <vt:lpstr>個票５!Print_Area</vt:lpstr>
      <vt:lpstr>'申請額一覧 '!Print_Area</vt:lpstr>
      <vt:lpstr>'総括表 (実績)'!Print_Area</vt:lpstr>
      <vt:lpstr>'総括表 (変更)'!Print_Area</vt:lpstr>
      <vt:lpstr>'総括表（精算）'!Print_Area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澤本 拓巳</dc:creator>
  <cp:lastModifiedBy>障害福祉課</cp:lastModifiedBy>
  <dcterms:created xsi:type="dcterms:W3CDTF">2024-12-03T07:30:32Z</dcterms:created>
  <dcterms:modified xsi:type="dcterms:W3CDTF">2024-12-03T08:14:35Z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2024-12-03T07:30:17Z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c93ce47d-2e61-410c-a214-8fc2f7c23a3a</vt:lpwstr>
  </property>
  <property fmtid="{D5CDD505-2E9C-101B-9397-08002B2CF9AE}" pid="8" name="MSIP_Label_defa4170-0d19-0005-0004-bc88714345d2_ContentBits">
    <vt:lpwstr>0</vt:lpwstr>
  </property>
</Properties>
</file>