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p97228\Box\11108_10_庁内用\財政係\財政係\06_財政係その他\08_財政状況資料集\R5\24_HP掲載用\"/>
    </mc:Choice>
  </mc:AlternateContent>
  <xr:revisionPtr revIDLastSave="0" documentId="13_ncr:1_{1A65A755-CDB3-4715-9A07-F7617206F084}" xr6:coauthVersionLast="47" xr6:coauthVersionMax="47" xr10:uidLastSave="{00000000-0000-0000-0000-000000000000}"/>
  <bookViews>
    <workbookView xWindow="-28920" yWindow="-120" windowWidth="29040" windowHeight="1599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C34" i="10"/>
  <c r="C35" i="10" l="1"/>
  <c r="U34" i="10"/>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<sst xmlns="http://schemas.openxmlformats.org/spreadsheetml/2006/main" count="1179" uniqueCount="618">
  <si>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</si>
  <si>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</si>
  <si>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</si>
  <si>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</si>
  <si>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</si>
  <si>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</si>
  <si>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</si>
  <si>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</si>
  <si>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</si>
  <si>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</si>
  <si>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</si>
  <si>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</si>
  <si>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</si>
  <si>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</si>
  <si>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</si>
  <si>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</si>
  <si>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</si>
  <si>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</si>
  <si>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</si>
  <si>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</si>
  <si>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</si>
  <si>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</si>
  <si>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</si>
  <si>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</si>
  <si>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</si>
  <si>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</si>
  <si>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</si>
  <si>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</si>
  <si>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</si>
  <si>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</si>
  <si>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</si>
  <si>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</si>
  <si>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</si>
  <si>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</si>
  <si>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</si>
  <si>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</si>
  <si>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</si>
  <si>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</si>
  <si>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</si>
  <si>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</si>
  <si>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</si>
  <si>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</si>
  <si>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</si>
  <si>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</si>
  <si>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</si>
  <si>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</si>
  <si>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</si>
  <si>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</si>
  <si>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</si>
  <si>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</si>
  <si>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</si>
  <si>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</si>
  <si>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</si>
  <si>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</si>
  <si>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</si>
  <si>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</si>
  <si>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</si>
  <si>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</si>
  <si>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</si>
  <si>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</si>
  <si>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</si>
  <si>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</si>
  <si>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</si>
  <si>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</si>
  <si>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</si>
  <si>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</si>
  <si>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</si>
  <si>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</si>
  <si>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</si>
  <si>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</si>
  <si>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</si>
  <si>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</si>
  <si>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</si>
  <si>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</si>
  <si>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</si>
  <si>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</si>
  <si>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</si>
  <si>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</si>
  <si>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</si>
  <si>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</si>
  <si>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</si>
  <si>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</si>
  <si>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</si>
  <si>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</si>
  <si>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</si>
  <si>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</si>
  <si>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</si>
  <si>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</si>
  <si>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</si>
  <si>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</si>
  <si>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</si>
  <si>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</si>
  <si>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</si>
  <si>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</si>
  <si>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</si>
  <si>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</si>
  <si>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</si>
  <si>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</si>
  <si>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</si>
  <si>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</si>
  <si>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安八町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</si>
  <si>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</si>
  <si>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</si>
  <si>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</si>
  <si>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</si>
  <si>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</si>
  <si>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</si>
  <si>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</si>
  <si>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</si>
  <si>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</si>
  <si>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</si>
  <si>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</si>
  <si>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</si>
  <si>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</si>
  <si>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</si>
  <si>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</si>
  <si>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</si>
  <si>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</si>
  <si>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</si>
  <si>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</si>
  <si>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</si>
  <si>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</si>
  <si>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</si>
  <si>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</si>
  <si>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</si>
  <si>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</si>
  <si>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</si>
  <si>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</si>
  <si>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</si>
  <si>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</si>
  <si>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</si>
  <si>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</si>
  <si>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</si>
  <si>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</si>
  <si>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</si>
  <si>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</si>
  <si>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</si>
  <si>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</si>
  <si>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</si>
  <si>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</si>
  <si>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</si>
  <si>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</si>
  <si>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</si>
  <si>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</si>
  <si>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</si>
  <si>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</si>
  <si>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</si>
  <si>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</si>
  <si>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</si>
  <si>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</si>
  <si>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</si>
  <si>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</si>
  <si>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</si>
  <si>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</si>
  <si>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</si>
  <si>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</si>
  <si>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</si>
  <si>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</si>
  <si>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</si>
  <si>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</si>
  <si>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</si>
  <si>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</si>
  <si>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</si>
  <si>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</si>
  <si>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</si>
  <si>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</si>
  <si>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</si>
  <si>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</si>
  <si>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</si>
  <si>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</si>
  <si>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</si>
  <si>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</si>
  <si>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</si>
  <si>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</si>
  <si>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</si>
  <si>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</si>
  <si>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</si>
  <si>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</si>
  <si>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</si>
  <si>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</si>
  <si>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</si>
  <si>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</si>
  <si>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</si>
  <si>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</si>
  <si>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</si>
  <si>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</si>
  <si>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</si>
  <si>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</si>
  <si>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</si>
  <si>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</si>
  <si>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</si>
  <si>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</si>
  <si>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</si>
  <si>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</si>
  <si>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</si>
  <si>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</si>
  <si>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</si>
  <si>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</si>
  <si>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</si>
  <si>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</si>
  <si>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</si>
  <si>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</si>
  <si>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</si>
  <si>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</si>
  <si>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</si>
  <si>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</si>
  <si>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</si>
  <si>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</si>
  <si>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</si>
  <si>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</si>
  <si>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</si>
  <si>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</si>
  <si>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</si>
  <si>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</si>
  <si>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</si>
  <si>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</si>
  <si>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</si>
  <si>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</si>
  <si>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岐阜県安八町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</si>
  <si>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</si>
  <si>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</si>
  <si>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</si>
  <si>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</si>
  <si>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</si>
  <si>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</si>
  <si>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</si>
  <si>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</si>
  <si>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</si>
  <si>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</si>
  <si>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</si>
  <si>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</si>
  <si>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</si>
  <si>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</si>
  <si>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</si>
  <si>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</si>
  <si>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</si>
  <si>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</si>
  <si>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</si>
  <si>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</si>
  <si>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</si>
  <si>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</si>
  <si>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</si>
  <si>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</si>
  <si>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</si>
  <si>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</si>
  <si>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</si>
  <si>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</si>
  <si>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</si>
  <si>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</si>
  <si>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</si>
  <si>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</si>
  <si>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</si>
  <si>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</si>
  <si>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</si>
  <si>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</si>
  <si>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</si>
  <si>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</si>
  <si>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</si>
  <si>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</si>
  <si>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</si>
  <si>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</si>
  <si>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</si>
  <si>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</si>
  <si>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</si>
  <si>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</si>
  <si>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</si>
  <si>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</si>
  <si>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</si>
  <si>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</si>
  <si>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</si>
  <si>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</si>
  <si>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</si>
  <si>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</si>
  <si>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</si>
  <si>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</si>
  <si>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</si>
  <si>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</si>
  <si>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</si>
  <si>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</si>
  <si>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</si>
  <si>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</si>
  <si>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</si>
  <si>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</si>
  <si>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</si>
  <si>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</si>
  <si>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</si>
  <si>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</si>
  <si>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</si>
  <si>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</si>
  <si>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</si>
  <si>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</si>
  <si>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</si>
  <si>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</si>
  <si>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</si>
  <si>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</si>
  <si>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</si>
  <si>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</si>
  <si>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</si>
  <si>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</si>
  <si>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</si>
  <si>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</si>
  <si>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</si>
  <si>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</si>
  <si>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</si>
  <si>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</si>
  <si>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</si>
  <si>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</si>
  <si>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</si>
  <si>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</si>
  <si>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</si>
  <si>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</si>
  <si>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</si>
  <si>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</si>
  <si>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</si>
  <si>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</si>
  <si>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</si>
  <si>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</si>
  <si>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</si>
  <si>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</si>
  <si>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</si>
  <si>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</si>
  <si>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</si>
  <si>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</si>
  <si>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</si>
  <si>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</si>
  <si>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</si>
  <si>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</si>
  <si>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</si>
  <si>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</si>
  <si>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</si>
  <si>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</si>
  <si>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</si>
  <si>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</si>
  <si>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</si>
  <si>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</si>
  <si>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</si>
  <si>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</si>
  <si>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</si>
  <si>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</si>
  <si>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</si>
  <si>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</si>
  <si>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</si>
  <si>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</si>
  <si>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</si>
  <si>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</si>
  <si>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</si>
  <si>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</si>
  <si>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</si>
  <si>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</si>
  <si>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</si>
  <si>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</si>
  <si>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</si>
  <si>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</si>
  <si>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</si>
  <si>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</si>
  <si>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</si>
  <si>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</si>
  <si>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</si>
  <si>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</si>
  <si>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</si>
  <si>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</si>
  <si>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</si>
  <si>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</si>
  <si>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</si>
  <si>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</si>
  <si>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</si>
  <si>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</si>
  <si>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</si>
  <si>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</si>
  <si>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</si>
  <si>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</si>
  <si>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</si>
  <si>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岐阜県安八町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</si>
  <si>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</si>
  <si>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</si>
  <si>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</si>
  <si>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</si>
  <si>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</si>
  <si>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</si>
  <si>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</si>
  <si>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</si>
  <si>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</si>
  <si>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</si>
  <si>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</si>
  <si>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</si>
  <si>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</si>
  <si>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</si>
  <si>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</si>
  <si>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</si>
  <si>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</si>
  <si>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</si>
  <si>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</si>
  <si>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</si>
  <si>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児童発達支援事業特別会計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</si>
  <si>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</si>
  <si>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</si>
  <si>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</si>
  <si>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</si>
  <si>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</si>
  <si>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</si>
  <si>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</si>
  <si>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</si>
  <si>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</si>
  <si>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</si>
  <si>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</si>
  <si>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</si>
  <si>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</si>
  <si>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</si>
  <si>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</si>
  <si>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</si>
  <si>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</si>
  <si>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</si>
  <si>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</si>
  <si>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</si>
  <si>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</si>
  <si>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</si>
  <si>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</si>
  <si>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</si>
  <si>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</si>
  <si>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</si>
  <si>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</si>
  <si>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</si>
  <si>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</si>
  <si>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</si>
  <si>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</si>
  <si>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</si>
  <si>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</si>
  <si>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</si>
  <si>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</si>
  <si>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</si>
  <si>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</si>
  <si>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</si>
  <si>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</si>
  <si>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</si>
  <si>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</si>
  <si>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</si>
  <si>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</si>
  <si>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</si>
  <si>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</si>
  <si>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</si>
  <si>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</si>
  <si>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</si>
  <si>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</si>
  <si>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</si>
  <si>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</si>
  <si>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</si>
  <si>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</si>
  <si>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</si>
  <si>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</si>
  <si>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</si>
  <si>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</si>
  <si>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</si>
  <si>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</si>
  <si>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</si>
  <si>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</si>
  <si>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</si>
  <si>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</si>
  <si>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</si>
  <si>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</si>
  <si>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</si>
  <si>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</si>
  <si>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</si>
  <si>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</si>
  <si>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</si>
  <si>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</si>
  <si>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</si>
  <si>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</si>
  <si>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</si>
  <si>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</si>
  <si>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</si>
  <si>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</si>
  <si>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</si>
  <si>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</si>
  <si>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</si>
  <si>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</si>
  <si>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</si>
  <si>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</si>
  <si>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</si>
  <si>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</si>
  <si>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</si>
  <si>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</si>
  <si>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</si>
  <si>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</si>
  <si>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</si>
  <si>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</si>
  <si>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</si>
  <si>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</si>
  <si>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</si>
  <si>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</si>
  <si>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</si>
  <si>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</si>
  <si>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</si>
  <si>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</si>
  <si>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</si>
  <si>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</si>
  <si>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</si>
  <si>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</si>
  <si>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</si>
  <si>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</si>
  <si>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</si>
  <si>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</si>
  <si>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</si>
  <si>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</si>
  <si>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</si>
  <si>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</si>
  <si>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</si>
  <si>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</si>
  <si>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</si>
  <si>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</si>
  <si>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</si>
  <si>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</si>
  <si>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</si>
  <si>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</si>
  <si>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</si>
  <si>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</si>
  <si>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</si>
  <si>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</si>
  <si>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</si>
  <si>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</si>
  <si>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</si>
  <si>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</si>
  <si>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</si>
  <si>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</si>
  <si>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</si>
  <si>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</si>
  <si>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</si>
  <si>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</si>
  <si>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</si>
  <si>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</si>
  <si>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</si>
  <si>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</si>
  <si>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</si>
  <si>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</si>
  <si>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</si>
  <si>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</si>
  <si>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</si>
  <si>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</si>
  <si>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</si>
  <si>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</si>
  <si>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</si>
  <si>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</si>
  <si>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</si>
  <si>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</si>
  <si>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</si>
  <si>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</si>
  <si>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</si>
  <si>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</si>
  <si>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</si>
  <si>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</si>
  <si>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</si>
  <si>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</si>
  <si>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</si>
  <si>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</si>
  <si>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</si>
  <si>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</si>
  <si>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</si>
  <si>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</si>
  <si>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</si>
  <si>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</si>
  <si>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</si>
  <si>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</si>
  <si>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2.63</t>
  </si>
  <si>
    <t>▲ 2.15</t>
  </si>
  <si>
    <t>▲ 8.70</t>
  </si>
  <si>
    <t>児童発達支援事業特別会計</t>
  </si>
  <si>
    <t>▲ 0.17</t>
  </si>
  <si>
    <t>▲ 0.18</t>
  </si>
  <si>
    <t>▲ 0.07</t>
  </si>
  <si>
    <t>水道事業会計</t>
  </si>
  <si>
    <t>一般会計</t>
  </si>
  <si>
    <t>国民健康保険特別会計</t>
  </si>
  <si>
    <t>後期高齢者医療特別会計</t>
  </si>
  <si>
    <t>公共下水道事業特別会計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</si>
  <si>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</si>
  <si>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</si>
  <si>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</si>
  <si>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</si>
  <si>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</si>
  <si>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</si>
  <si>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</si>
  <si>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</si>
  <si>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</si>
  <si>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西濃環境整備組合</t>
    <rPh sb="0" eb="4">
      <t>セイノウカンキョウ</t>
    </rPh>
    <rPh sb="4" eb="6">
      <t>セイビ</t>
    </rPh>
    <rPh sb="6" eb="8">
      <t>クミアイ</t>
    </rPh>
    <phoneticPr fontId="2"/>
  </si>
  <si>
    <t>大垣消防組合</t>
    <rPh sb="0" eb="2">
      <t>オオガキ</t>
    </rPh>
    <rPh sb="2" eb="4">
      <t>ショウボウ</t>
    </rPh>
    <rPh sb="4" eb="6">
      <t>クミアイ</t>
    </rPh>
    <phoneticPr fontId="2"/>
  </si>
  <si>
    <t>大垣衛生施設組合</t>
    <rPh sb="0" eb="2">
      <t>オオガキ</t>
    </rPh>
    <rPh sb="2" eb="4">
      <t>エイセイ</t>
    </rPh>
    <rPh sb="4" eb="6">
      <t>シセツ</t>
    </rPh>
    <rPh sb="6" eb="8">
      <t>クミアイ</t>
    </rPh>
    <phoneticPr fontId="2"/>
  </si>
  <si>
    <t>西南濃粗大廃棄物処理組合</t>
    <rPh sb="0" eb="3">
      <t>セイナンノウ</t>
    </rPh>
    <rPh sb="3" eb="5">
      <t>ソダイ</t>
    </rPh>
    <rPh sb="5" eb="8">
      <t>ハイキブツ</t>
    </rPh>
    <rPh sb="8" eb="10">
      <t>ショリ</t>
    </rPh>
    <rPh sb="10" eb="12">
      <t>クミアイ</t>
    </rPh>
    <phoneticPr fontId="2"/>
  </si>
  <si>
    <t>大垣市・安八郡安八町東安中学校組合</t>
    <rPh sb="0" eb="3">
      <t>オオガキシ</t>
    </rPh>
    <rPh sb="4" eb="6">
      <t>アンパチ</t>
    </rPh>
    <rPh sb="6" eb="7">
      <t>グン</t>
    </rPh>
    <rPh sb="7" eb="10">
      <t>アンパチチョウ</t>
    </rPh>
    <rPh sb="10" eb="15">
      <t>トウアンチュウガッコウ</t>
    </rPh>
    <rPh sb="15" eb="17">
      <t>クミアイ</t>
    </rPh>
    <phoneticPr fontId="2"/>
  </si>
  <si>
    <t>安八郡広域連合</t>
    <rPh sb="0" eb="3">
      <t>アンパチグン</t>
    </rPh>
    <rPh sb="3" eb="7">
      <t>コウイキレンゴウ</t>
    </rPh>
    <phoneticPr fontId="2"/>
  </si>
  <si>
    <t>あすわ苑老人福祉施設事務組合</t>
    <rPh sb="3" eb="4">
      <t>エン</t>
    </rPh>
    <rPh sb="4" eb="6">
      <t>ロウジン</t>
    </rPh>
    <rPh sb="6" eb="8">
      <t>フクシ</t>
    </rPh>
    <rPh sb="8" eb="10">
      <t>シセツ</t>
    </rPh>
    <rPh sb="10" eb="14">
      <t>ジムクミアイ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</si>
  <si>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</si>
  <si>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</si>
  <si>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岐阜県後期高齢者医療広域連合（一般会計分）</t>
    <rPh sb="0" eb="3">
      <t>ギフケン</t>
    </rPh>
    <rPh sb="3" eb="8">
      <t>コウキコウレイシャ</t>
    </rPh>
    <rPh sb="8" eb="10">
      <t>イリョウ</t>
    </rPh>
    <rPh sb="10" eb="12">
      <t>コウイキ</t>
    </rPh>
    <rPh sb="12" eb="14">
      <t>レンゴウ</t>
    </rPh>
    <rPh sb="15" eb="20">
      <t>イッパンカイケイブン</t>
    </rPh>
    <phoneticPr fontId="2"/>
  </si>
  <si>
    <t>岐阜県後期高齢者医療広域連合（特別会計分）</t>
    <rPh sb="0" eb="3">
      <t>ギフケン</t>
    </rPh>
    <rPh sb="3" eb="8">
      <t>コウキコウレイシャ</t>
    </rPh>
    <rPh sb="8" eb="10">
      <t>イリョウ</t>
    </rPh>
    <rPh sb="10" eb="12">
      <t>コウイキ</t>
    </rPh>
    <rPh sb="12" eb="14">
      <t>レンゴウ</t>
    </rPh>
    <rPh sb="15" eb="17">
      <t>トクベツ</t>
    </rPh>
    <rPh sb="17" eb="19">
      <t>カイケイ</t>
    </rPh>
    <rPh sb="19" eb="20">
      <t>ブン</t>
    </rPh>
    <phoneticPr fontId="2"/>
  </si>
  <si>
    <t>○</t>
    <phoneticPr fontId="2"/>
  </si>
  <si>
    <t>安八町土地開発公社</t>
    <rPh sb="0" eb="3">
      <t>アンパチチョウ</t>
    </rPh>
    <rPh sb="3" eb="5">
      <t>トチ</t>
    </rPh>
    <rPh sb="5" eb="7">
      <t>カイハツ</t>
    </rPh>
    <rPh sb="7" eb="9">
      <t>コウシャ</t>
    </rPh>
    <phoneticPr fontId="2"/>
  </si>
  <si>
    <t>ふるさと基金</t>
    <rPh sb="4" eb="6">
      <t>キキン</t>
    </rPh>
    <phoneticPr fontId="3"/>
  </si>
  <si>
    <t>地域福祉基金</t>
    <phoneticPr fontId="5"/>
  </si>
  <si>
    <t>ふるさと農村活性化基金</t>
    <phoneticPr fontId="5"/>
  </si>
  <si>
    <t>森林環境譲与税基金</t>
    <phoneticPr fontId="2"/>
  </si>
  <si>
    <t>教育振興基金</t>
    <rPh sb="0" eb="2">
      <t>キョウイク</t>
    </rPh>
    <rPh sb="2" eb="6">
      <t>シンコウキキン</t>
    </rPh>
    <phoneticPr fontId="2"/>
  </si>
  <si>
    <t>-</t>
    <phoneticPr fontId="2"/>
  </si>
  <si>
    <t>-</t>
    <phoneticPr fontId="2"/>
  </si>
  <si>
    <t>基金繰入金435</t>
    <phoneticPr fontId="2"/>
  </si>
  <si>
    <t>-</t>
    <phoneticPr fontId="2"/>
  </si>
  <si>
    <t>基金繰入金380</t>
    <rPh sb="0" eb="2">
      <t>キキン</t>
    </rPh>
    <rPh sb="2" eb="4">
      <t>クリイレ</t>
    </rPh>
    <rPh sb="4" eb="5">
      <t>キン</t>
    </rPh>
    <phoneticPr fontId="2"/>
  </si>
  <si>
    <t>基金繰入金287</t>
    <rPh sb="0" eb="2">
      <t>キキン</t>
    </rPh>
    <rPh sb="2" eb="4">
      <t>クリイレ</t>
    </rPh>
    <rPh sb="4" eb="5">
      <t>キン</t>
    </rPh>
    <phoneticPr fontId="2"/>
  </si>
  <si>
    <t>基金繰入金90</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</si>
  <si>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</si>
  <si>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</si>
  <si>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と比較して高い水準にある。公営企業会計への繰入金の抑制や、財政調整基金への積立を行ったことで改善していきているが、依然として高い水準であることから、今後も改善に向けて継続した取り組みを行っていく。</t>
    <rPh sb="0" eb="6">
      <t>ショウライフタンヒリツ</t>
    </rPh>
    <rPh sb="7" eb="11">
      <t>ルイジダンタイ</t>
    </rPh>
    <rPh sb="12" eb="14">
      <t>ヒカク</t>
    </rPh>
    <rPh sb="16" eb="17">
      <t>タカ</t>
    </rPh>
    <rPh sb="18" eb="20">
      <t>スイジュン</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</si>
  <si>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</si>
  <si>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</si>
  <si>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</si>
  <si>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</si>
  <si>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</si>
  <si>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</si>
  <si>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高い状態が続いている。将来負担比率は徐々に改善しているものの、実質公債費比率については、安八スマートインターチェンジ建設工事関連事業や小中学校の大規模改修などによる償還が開始されたことから悪化している。将来負担の低減に努め、計画的な財政運営を進めていく。</t>
    <rPh sb="0" eb="6">
      <t>ショウライフタンヒリツ</t>
    </rPh>
    <rPh sb="7" eb="9">
      <t>ジッシツ</t>
    </rPh>
    <rPh sb="9" eb="12">
      <t>コウサイヒ</t>
    </rPh>
    <rPh sb="12" eb="14">
      <t>ヒリツ</t>
    </rPh>
    <rPh sb="17" eb="18">
      <t>タカ</t>
    </rPh>
    <rPh sb="19" eb="21">
      <t>ジョウタイ</t>
    </rPh>
    <rPh sb="22" eb="23">
      <t>ツヅ</t>
    </rPh>
    <rPh sb="28" eb="34">
      <t>ショウライフタンヒリツ</t>
    </rPh>
    <rPh sb="35" eb="37">
      <t>ジョジョ</t>
    </rPh>
    <rPh sb="38" eb="40">
      <t>カイゼン</t>
    </rPh>
    <rPh sb="48" eb="50">
      <t>ジッシツ</t>
    </rPh>
    <rPh sb="50" eb="53">
      <t>コウサイヒ</t>
    </rPh>
    <rPh sb="53" eb="55">
      <t>ヒリツ</t>
    </rPh>
    <rPh sb="61" eb="63">
      <t>アンパチ</t>
    </rPh>
    <rPh sb="75" eb="77">
      <t>ケンセツ</t>
    </rPh>
    <rPh sb="77" eb="79">
      <t>コウジ</t>
    </rPh>
    <rPh sb="79" eb="83">
      <t>カンレンジギョウ</t>
    </rPh>
    <rPh sb="84" eb="88">
      <t>ショウチュウガッコウ</t>
    </rPh>
    <rPh sb="89" eb="94">
      <t>ダイキボカイシュウ</t>
    </rPh>
    <rPh sb="99" eb="101">
      <t>ショウカン</t>
    </rPh>
    <rPh sb="102" eb="104">
      <t>カイシ</t>
    </rPh>
    <rPh sb="111" eb="113">
      <t>アッカ</t>
    </rPh>
    <rPh sb="118" eb="122">
      <t>ショウライフタン</t>
    </rPh>
    <rPh sb="123" eb="125">
      <t>テイゲン</t>
    </rPh>
    <rPh sb="126" eb="127">
      <t>ツト</t>
    </rPh>
    <rPh sb="129" eb="132">
      <t>ケイカクテキ</t>
    </rPh>
    <rPh sb="133" eb="135">
      <t>ザイセイ</t>
    </rPh>
    <rPh sb="135" eb="137">
      <t>ウンエイ</t>
    </rPh>
    <rPh sb="138" eb="139">
      <t>スス</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</si>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</sst>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0" borderId="103"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10"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6D7DC92-05C6-46D1-A14F-3AAAD746B1B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108252</c:v>
                </c:pt>
                <c:pt idx="1">
                  <c:v>93492</c:v>
                </c:pt>
                <c:pt idx="2">
                  <c:v>94796</c:v>
                </c:pt>
                <c:pt idx="3">
                  <c:v>97758</c:v>
                </c:pt>
                <c:pt idx="4">
                  <c:v>91338</c:v>
                </c:pt>
              </c:numCache>
            </c:numRef>
          </c:val>
          <c:smooth val="0"/>
          <c:extLst>
            <c:ext xmlns:c16="http://schemas.microsoft.com/office/drawing/2014/chart" uri="{C3380CC4-5D6E-409C-BE32-E72D297353CC}">
              <c16:uniqueId val="{00000000-E7A4-44E7-BD85-CD82FA5C949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65988</c:v>
                </c:pt>
                <c:pt idx="1">
                  <c:v>37045</c:v>
                </c:pt>
                <c:pt idx="2">
                  <c:v>33394</c:v>
                </c:pt>
                <c:pt idx="3">
                  <c:v>58099</c:v>
                </c:pt>
                <c:pt idx="4">
                  <c:v>64270</c:v>
                </c:pt>
              </c:numCache>
            </c:numRef>
          </c:val>
          <c:smooth val="0"/>
          <c:extLst>
            <c:ext xmlns:c16="http://schemas.microsoft.com/office/drawing/2014/chart" uri="{C3380CC4-5D6E-409C-BE32-E72D297353CC}">
              <c16:uniqueId val="{00000001-E7A4-44E7-BD85-CD82FA5C949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8.73</c:v>
                </c:pt>
                <c:pt idx="1">
                  <c:v>10.44</c:v>
                </c:pt>
                <c:pt idx="2">
                  <c:v>9.24</c:v>
                </c:pt>
                <c:pt idx="3">
                  <c:v>10.29</c:v>
                </c:pt>
                <c:pt idx="4">
                  <c:v>10.29</c:v>
                </c:pt>
              </c:numCache>
            </c:numRef>
          </c:val>
          <c:extLst>
            <c:ext xmlns:c16="http://schemas.microsoft.com/office/drawing/2014/chart" uri="{C3380CC4-5D6E-409C-BE32-E72D297353CC}">
              <c16:uniqueId val="{00000000-548E-4F1C-A50E-CC8D4E199A7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6.66</c:v>
                </c:pt>
                <c:pt idx="1">
                  <c:v>9.44</c:v>
                </c:pt>
                <c:pt idx="2">
                  <c:v>16.2</c:v>
                </c:pt>
                <c:pt idx="3">
                  <c:v>16.579999999999998</c:v>
                </c:pt>
                <c:pt idx="4">
                  <c:v>15.88</c:v>
                </c:pt>
              </c:numCache>
            </c:numRef>
          </c:val>
          <c:extLst>
            <c:ext xmlns:c16="http://schemas.microsoft.com/office/drawing/2014/chart" uri="{C3380CC4-5D6E-409C-BE32-E72D297353CC}">
              <c16:uniqueId val="{00000001-548E-4F1C-A50E-CC8D4E199A7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-2.63</c:v>
                </c:pt>
                <c:pt idx="1">
                  <c:v>0.12</c:v>
                </c:pt>
                <c:pt idx="2">
                  <c:v>1.43</c:v>
                </c:pt>
                <c:pt idx="3">
                  <c:v>-2.15</c:v>
                </c:pt>
                <c:pt idx="4">
                  <c:v>-8.6999999999999993</c:v>
                </c:pt>
              </c:numCache>
            </c:numRef>
          </c:val>
          <c:smooth val="0"/>
          <c:extLst>
            <c:ext xmlns:c16="http://schemas.microsoft.com/office/drawing/2014/chart" uri="{C3380CC4-5D6E-409C-BE32-E72D297353CC}">
              <c16:uniqueId val="{00000002-548E-4F1C-A50E-CC8D4E199A7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62A-4618-8979-FE2F9FF03E1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62A-4618-8979-FE2F9FF03E1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62A-4618-8979-FE2F9FF03E1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62A-4618-8979-FE2F9FF03E1F}"/>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0.08</c:v>
                </c:pt>
                <c:pt idx="2">
                  <c:v>#N/A</c:v>
                </c:pt>
                <c:pt idx="3">
                  <c:v>0.3</c:v>
                </c:pt>
                <c:pt idx="4">
                  <c:v>#N/A</c:v>
                </c:pt>
                <c:pt idx="5">
                  <c:v>0.6</c:v>
                </c:pt>
                <c:pt idx="6">
                  <c:v>#N/A</c:v>
                </c:pt>
                <c:pt idx="7">
                  <c:v>7.0000000000000007E-2</c:v>
                </c:pt>
                <c:pt idx="8">
                  <c:v>#N/A</c:v>
                </c:pt>
                <c:pt idx="9">
                  <c:v>7.0000000000000007E-2</c:v>
                </c:pt>
              </c:numCache>
            </c:numRef>
          </c:val>
          <c:extLst>
            <c:ext xmlns:c16="http://schemas.microsoft.com/office/drawing/2014/chart" uri="{C3380CC4-5D6E-409C-BE32-E72D297353CC}">
              <c16:uniqueId val="{00000004-162A-4618-8979-FE2F9FF03E1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0.11</c:v>
                </c:pt>
                <c:pt idx="2">
                  <c:v>#N/A</c:v>
                </c:pt>
                <c:pt idx="3">
                  <c:v>0.1</c:v>
                </c:pt>
                <c:pt idx="4">
                  <c:v>#N/A</c:v>
                </c:pt>
                <c:pt idx="5">
                  <c:v>0.09</c:v>
                </c:pt>
                <c:pt idx="6">
                  <c:v>#N/A</c:v>
                </c:pt>
                <c:pt idx="7">
                  <c:v>0.08</c:v>
                </c:pt>
                <c:pt idx="8">
                  <c:v>#N/A</c:v>
                </c:pt>
                <c:pt idx="9">
                  <c:v>0.11</c:v>
                </c:pt>
              </c:numCache>
            </c:numRef>
          </c:val>
          <c:extLst>
            <c:ext xmlns:c16="http://schemas.microsoft.com/office/drawing/2014/chart" uri="{C3380CC4-5D6E-409C-BE32-E72D297353CC}">
              <c16:uniqueId val="{00000005-162A-4618-8979-FE2F9FF03E1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0.61</c:v>
                </c:pt>
                <c:pt idx="2">
                  <c:v>#N/A</c:v>
                </c:pt>
                <c:pt idx="3">
                  <c:v>1.39</c:v>
                </c:pt>
                <c:pt idx="4">
                  <c:v>#N/A</c:v>
                </c:pt>
                <c:pt idx="5">
                  <c:v>2.4900000000000002</c:v>
                </c:pt>
                <c:pt idx="6">
                  <c:v>#N/A</c:v>
                </c:pt>
                <c:pt idx="7">
                  <c:v>1.03</c:v>
                </c:pt>
                <c:pt idx="8">
                  <c:v>#N/A</c:v>
                </c:pt>
                <c:pt idx="9">
                  <c:v>0.77</c:v>
                </c:pt>
              </c:numCache>
            </c:numRef>
          </c:val>
          <c:extLst>
            <c:ext xmlns:c16="http://schemas.microsoft.com/office/drawing/2014/chart" uri="{C3380CC4-5D6E-409C-BE32-E72D297353CC}">
              <c16:uniqueId val="{00000006-162A-4618-8979-FE2F9FF03E1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8.7200000000000006</c:v>
                </c:pt>
                <c:pt idx="2">
                  <c:v>#N/A</c:v>
                </c:pt>
                <c:pt idx="3">
                  <c:v>10.41</c:v>
                </c:pt>
                <c:pt idx="4">
                  <c:v>#N/A</c:v>
                </c:pt>
                <c:pt idx="5">
                  <c:v>9.41</c:v>
                </c:pt>
                <c:pt idx="6">
                  <c:v>#N/A</c:v>
                </c:pt>
                <c:pt idx="7">
                  <c:v>10.47</c:v>
                </c:pt>
                <c:pt idx="8">
                  <c:v>#N/A</c:v>
                </c:pt>
                <c:pt idx="9">
                  <c:v>10.36</c:v>
                </c:pt>
              </c:numCache>
            </c:numRef>
          </c:val>
          <c:extLst>
            <c:ext xmlns:c16="http://schemas.microsoft.com/office/drawing/2014/chart" uri="{C3380CC4-5D6E-409C-BE32-E72D297353CC}">
              <c16:uniqueId val="{00000007-162A-4618-8979-FE2F9FF03E1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18.93</c:v>
                </c:pt>
                <c:pt idx="2">
                  <c:v>#N/A</c:v>
                </c:pt>
                <c:pt idx="3">
                  <c:v>21.74</c:v>
                </c:pt>
                <c:pt idx="4">
                  <c:v>#N/A</c:v>
                </c:pt>
                <c:pt idx="5">
                  <c:v>22.14</c:v>
                </c:pt>
                <c:pt idx="6">
                  <c:v>#N/A</c:v>
                </c:pt>
                <c:pt idx="7">
                  <c:v>21.65</c:v>
                </c:pt>
                <c:pt idx="8">
                  <c:v>#N/A</c:v>
                </c:pt>
                <c:pt idx="9">
                  <c:v>21.01</c:v>
                </c:pt>
              </c:numCache>
            </c:numRef>
          </c:val>
          <c:extLst>
            <c:ext xmlns:c16="http://schemas.microsoft.com/office/drawing/2014/chart" uri="{C3380CC4-5D6E-409C-BE32-E72D297353CC}">
              <c16:uniqueId val="{00000008-162A-4618-8979-FE2F9FF03E1F}"/>
            </c:ext>
          </c:extLst>
        </c:ser>
        <c:ser>
          <c:idx val="9"/>
          <c:order val="9"/>
          <c:tx>
            <c:strRef>
              <c:f>データシート!$A$36</c:f>
              <c:strCache>
                <c:ptCount val="1"/>
                <c:pt idx="0">
                  <c:v>児童発達支援事業特別会計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0.09</c:v>
                </c:pt>
                <c:pt idx="2">
                  <c:v>#N/A</c:v>
                </c:pt>
                <c:pt idx="3">
                  <c:v>0.01</c:v>
                </c:pt>
                <c:pt idx="4">
                  <c:v>0.17</c:v>
                </c:pt>
                <c:pt idx="5">
                  <c:v>#N/A</c:v>
                </c:pt>
                <c:pt idx="6">
                  <c:v>0.18</c:v>
                </c:pt>
                <c:pt idx="7">
                  <c:v>#N/A</c:v>
                </c:pt>
                <c:pt idx="8">
                  <c:v>7.0000000000000007E-2</c:v>
                </c:pt>
                <c:pt idx="9">
                  <c:v>#N/A</c:v>
                </c:pt>
              </c:numCache>
            </c:numRef>
          </c:val>
          <c:extLst>
            <c:ext xmlns:c16="http://schemas.microsoft.com/office/drawing/2014/chart" uri="{C3380CC4-5D6E-409C-BE32-E72D297353CC}">
              <c16:uniqueId val="{00000009-162A-4618-8979-FE2F9FF03E1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587</c:v>
                </c:pt>
                <c:pt idx="5">
                  <c:v>600</c:v>
                </c:pt>
                <c:pt idx="8">
                  <c:v>622</c:v>
                </c:pt>
                <c:pt idx="11">
                  <c:v>631</c:v>
                </c:pt>
                <c:pt idx="14">
                  <c:v>634</c:v>
                </c:pt>
              </c:numCache>
            </c:numRef>
          </c:val>
          <c:extLst>
            <c:ext xmlns:c16="http://schemas.microsoft.com/office/drawing/2014/chart" uri="{C3380CC4-5D6E-409C-BE32-E72D297353CC}">
              <c16:uniqueId val="{00000000-E348-4448-97DD-F78AAB8956C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348-4448-97DD-F78AAB8956C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348-4448-97DD-F78AAB8956C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27</c:v>
                </c:pt>
                <c:pt idx="3">
                  <c:v>24</c:v>
                </c:pt>
                <c:pt idx="6">
                  <c:v>24</c:v>
                </c:pt>
                <c:pt idx="9">
                  <c:v>28</c:v>
                </c:pt>
                <c:pt idx="12">
                  <c:v>28</c:v>
                </c:pt>
              </c:numCache>
            </c:numRef>
          </c:val>
          <c:extLst>
            <c:ext xmlns:c16="http://schemas.microsoft.com/office/drawing/2014/chart" uri="{C3380CC4-5D6E-409C-BE32-E72D297353CC}">
              <c16:uniqueId val="{00000003-E348-4448-97DD-F78AAB8956C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378</c:v>
                </c:pt>
                <c:pt idx="3">
                  <c:v>413</c:v>
                </c:pt>
                <c:pt idx="6">
                  <c:v>441</c:v>
                </c:pt>
                <c:pt idx="9">
                  <c:v>460</c:v>
                </c:pt>
                <c:pt idx="12">
                  <c:v>458</c:v>
                </c:pt>
              </c:numCache>
            </c:numRef>
          </c:val>
          <c:extLst>
            <c:ext xmlns:c16="http://schemas.microsoft.com/office/drawing/2014/chart" uri="{C3380CC4-5D6E-409C-BE32-E72D297353CC}">
              <c16:uniqueId val="{00000004-E348-4448-97DD-F78AAB8956C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348-4448-97DD-F78AAB8956C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348-4448-97DD-F78AAB8956C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542</c:v>
                </c:pt>
                <c:pt idx="3">
                  <c:v>569</c:v>
                </c:pt>
                <c:pt idx="6">
                  <c:v>592</c:v>
                </c:pt>
                <c:pt idx="9">
                  <c:v>666</c:v>
                </c:pt>
                <c:pt idx="12">
                  <c:v>664</c:v>
                </c:pt>
              </c:numCache>
            </c:numRef>
          </c:val>
          <c:extLst>
            <c:ext xmlns:c16="http://schemas.microsoft.com/office/drawing/2014/chart" uri="{C3380CC4-5D6E-409C-BE32-E72D297353CC}">
              <c16:uniqueId val="{00000007-E348-4448-97DD-F78AAB8956C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360</c:v>
                </c:pt>
                <c:pt idx="2">
                  <c:v>#N/A</c:v>
                </c:pt>
                <c:pt idx="3">
                  <c:v>#N/A</c:v>
                </c:pt>
                <c:pt idx="4">
                  <c:v>406</c:v>
                </c:pt>
                <c:pt idx="5">
                  <c:v>#N/A</c:v>
                </c:pt>
                <c:pt idx="6">
                  <c:v>#N/A</c:v>
                </c:pt>
                <c:pt idx="7">
                  <c:v>435</c:v>
                </c:pt>
                <c:pt idx="8">
                  <c:v>#N/A</c:v>
                </c:pt>
                <c:pt idx="9">
                  <c:v>#N/A</c:v>
                </c:pt>
                <c:pt idx="10">
                  <c:v>523</c:v>
                </c:pt>
                <c:pt idx="11">
                  <c:v>#N/A</c:v>
                </c:pt>
                <c:pt idx="12">
                  <c:v>#N/A</c:v>
                </c:pt>
                <c:pt idx="13">
                  <c:v>516</c:v>
                </c:pt>
                <c:pt idx="14">
                  <c:v>#N/A</c:v>
                </c:pt>
              </c:numCache>
            </c:numRef>
          </c:val>
          <c:smooth val="0"/>
          <c:extLst>
            <c:ext xmlns:c16="http://schemas.microsoft.com/office/drawing/2014/chart" uri="{C3380CC4-5D6E-409C-BE32-E72D297353CC}">
              <c16:uniqueId val="{00000008-E348-4448-97DD-F78AAB8956C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7215</c:v>
                </c:pt>
                <c:pt idx="5">
                  <c:v>7038</c:v>
                </c:pt>
                <c:pt idx="8">
                  <c:v>6941</c:v>
                </c:pt>
                <c:pt idx="11">
                  <c:v>6498</c:v>
                </c:pt>
                <c:pt idx="14">
                  <c:v>6799</c:v>
                </c:pt>
              </c:numCache>
            </c:numRef>
          </c:val>
          <c:extLst>
            <c:ext xmlns:c16="http://schemas.microsoft.com/office/drawing/2014/chart" uri="{C3380CC4-5D6E-409C-BE32-E72D297353CC}">
              <c16:uniqueId val="{00000000-4E5D-4488-A445-631494E5D33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97</c:v>
                </c:pt>
                <c:pt idx="5">
                  <c:v>72</c:v>
                </c:pt>
                <c:pt idx="8">
                  <c:v>52</c:v>
                </c:pt>
                <c:pt idx="11">
                  <c:v>32</c:v>
                </c:pt>
                <c:pt idx="14">
                  <c:v>11</c:v>
                </c:pt>
              </c:numCache>
            </c:numRef>
          </c:val>
          <c:extLst>
            <c:ext xmlns:c16="http://schemas.microsoft.com/office/drawing/2014/chart" uri="{C3380CC4-5D6E-409C-BE32-E72D297353CC}">
              <c16:uniqueId val="{00000001-4E5D-4488-A445-631494E5D33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554</c:v>
                </c:pt>
                <c:pt idx="5">
                  <c:v>627</c:v>
                </c:pt>
                <c:pt idx="8">
                  <c:v>940</c:v>
                </c:pt>
                <c:pt idx="11">
                  <c:v>1236</c:v>
                </c:pt>
                <c:pt idx="14">
                  <c:v>1221</c:v>
                </c:pt>
              </c:numCache>
            </c:numRef>
          </c:val>
          <c:extLst>
            <c:ext xmlns:c16="http://schemas.microsoft.com/office/drawing/2014/chart" uri="{C3380CC4-5D6E-409C-BE32-E72D297353CC}">
              <c16:uniqueId val="{00000002-4E5D-4488-A445-631494E5D33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E5D-4488-A445-631494E5D33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E5D-4488-A445-631494E5D33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401</c:v>
                </c:pt>
                <c:pt idx="3">
                  <c:v>418</c:v>
                </c:pt>
                <c:pt idx="6">
                  <c:v>465</c:v>
                </c:pt>
                <c:pt idx="9">
                  <c:v>445</c:v>
                </c:pt>
                <c:pt idx="12">
                  <c:v>487</c:v>
                </c:pt>
              </c:numCache>
            </c:numRef>
          </c:val>
          <c:extLst>
            <c:ext xmlns:c16="http://schemas.microsoft.com/office/drawing/2014/chart" uri="{C3380CC4-5D6E-409C-BE32-E72D297353CC}">
              <c16:uniqueId val="{00000005-4E5D-4488-A445-631494E5D33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298</c:v>
                </c:pt>
                <c:pt idx="3">
                  <c:v>314</c:v>
                </c:pt>
                <c:pt idx="6">
                  <c:v>350</c:v>
                </c:pt>
                <c:pt idx="9">
                  <c:v>396</c:v>
                </c:pt>
                <c:pt idx="12">
                  <c:v>339</c:v>
                </c:pt>
              </c:numCache>
            </c:numRef>
          </c:val>
          <c:extLst>
            <c:ext xmlns:c16="http://schemas.microsoft.com/office/drawing/2014/chart" uri="{C3380CC4-5D6E-409C-BE32-E72D297353CC}">
              <c16:uniqueId val="{00000006-4E5D-4488-A445-631494E5D33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262</c:v>
                </c:pt>
                <c:pt idx="3">
                  <c:v>267</c:v>
                </c:pt>
                <c:pt idx="6">
                  <c:v>299</c:v>
                </c:pt>
                <c:pt idx="9">
                  <c:v>290</c:v>
                </c:pt>
                <c:pt idx="12">
                  <c:v>321</c:v>
                </c:pt>
              </c:numCache>
            </c:numRef>
          </c:val>
          <c:extLst>
            <c:ext xmlns:c16="http://schemas.microsoft.com/office/drawing/2014/chart" uri="{C3380CC4-5D6E-409C-BE32-E72D297353CC}">
              <c16:uniqueId val="{00000007-4E5D-4488-A445-631494E5D33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3629</c:v>
                </c:pt>
                <c:pt idx="3">
                  <c:v>3578</c:v>
                </c:pt>
                <c:pt idx="6">
                  <c:v>3461</c:v>
                </c:pt>
                <c:pt idx="9">
                  <c:v>3326</c:v>
                </c:pt>
                <c:pt idx="12">
                  <c:v>3102</c:v>
                </c:pt>
              </c:numCache>
            </c:numRef>
          </c:val>
          <c:extLst>
            <c:ext xmlns:c16="http://schemas.microsoft.com/office/drawing/2014/chart" uri="{C3380CC4-5D6E-409C-BE32-E72D297353CC}">
              <c16:uniqueId val="{00000008-4E5D-4488-A445-631494E5D33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412</c:v>
                </c:pt>
                <c:pt idx="3">
                  <c:v>371</c:v>
                </c:pt>
                <c:pt idx="6">
                  <c:v>326</c:v>
                </c:pt>
                <c:pt idx="9">
                  <c:v>328</c:v>
                </c:pt>
                <c:pt idx="12">
                  <c:v>273</c:v>
                </c:pt>
              </c:numCache>
            </c:numRef>
          </c:val>
          <c:extLst>
            <c:ext xmlns:c16="http://schemas.microsoft.com/office/drawing/2014/chart" uri="{C3380CC4-5D6E-409C-BE32-E72D297353CC}">
              <c16:uniqueId val="{00000009-4E5D-4488-A445-631494E5D33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6374</c:v>
                </c:pt>
                <c:pt idx="3">
                  <c:v>6290</c:v>
                </c:pt>
                <c:pt idx="6">
                  <c:v>6183</c:v>
                </c:pt>
                <c:pt idx="9">
                  <c:v>6106</c:v>
                </c:pt>
                <c:pt idx="12">
                  <c:v>5896</c:v>
                </c:pt>
              </c:numCache>
            </c:numRef>
          </c:val>
          <c:extLst>
            <c:ext xmlns:c16="http://schemas.microsoft.com/office/drawing/2014/chart" uri="{C3380CC4-5D6E-409C-BE32-E72D297353CC}">
              <c16:uniqueId val="{0000000A-4E5D-4488-A445-631494E5D33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3509</c:v>
                </c:pt>
                <c:pt idx="2">
                  <c:v>#N/A</c:v>
                </c:pt>
                <c:pt idx="3">
                  <c:v>#N/A</c:v>
                </c:pt>
                <c:pt idx="4">
                  <c:v>3502</c:v>
                </c:pt>
                <c:pt idx="5">
                  <c:v>#N/A</c:v>
                </c:pt>
                <c:pt idx="6">
                  <c:v>#N/A</c:v>
                </c:pt>
                <c:pt idx="7">
                  <c:v>3151</c:v>
                </c:pt>
                <c:pt idx="8">
                  <c:v>#N/A</c:v>
                </c:pt>
                <c:pt idx="9">
                  <c:v>#N/A</c:v>
                </c:pt>
                <c:pt idx="10">
                  <c:v>3124</c:v>
                </c:pt>
                <c:pt idx="11">
                  <c:v>#N/A</c:v>
                </c:pt>
                <c:pt idx="12">
                  <c:v>#N/A</c:v>
                </c:pt>
                <c:pt idx="13">
                  <c:v>2386</c:v>
                </c:pt>
                <c:pt idx="14">
                  <c:v>#N/A</c:v>
                </c:pt>
              </c:numCache>
            </c:numRef>
          </c:val>
          <c:smooth val="0"/>
          <c:extLst>
            <c:ext xmlns:c16="http://schemas.microsoft.com/office/drawing/2014/chart" uri="{C3380CC4-5D6E-409C-BE32-E72D297353CC}">
              <c16:uniqueId val="{0000000B-4E5D-4488-A445-631494E5D33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686</c:v>
                </c:pt>
                <c:pt idx="1">
                  <c:v>737</c:v>
                </c:pt>
                <c:pt idx="2">
                  <c:v>672</c:v>
                </c:pt>
              </c:numCache>
            </c:numRef>
          </c:val>
          <c:extLst>
            <c:ext xmlns:c16="http://schemas.microsoft.com/office/drawing/2014/chart" uri="{C3380CC4-5D6E-409C-BE32-E72D297353CC}">
              <c16:uniqueId val="{00000000-CC6B-4613-A4FD-7E67F819565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c:v>
                </c:pt>
                <c:pt idx="1">
                  <c:v>88</c:v>
                </c:pt>
                <c:pt idx="2">
                  <c:v>88</c:v>
                </c:pt>
              </c:numCache>
            </c:numRef>
          </c:val>
          <c:extLst>
            <c:ext xmlns:c16="http://schemas.microsoft.com/office/drawing/2014/chart" uri="{C3380CC4-5D6E-409C-BE32-E72D297353CC}">
              <c16:uniqueId val="{00000001-CC6B-4613-A4FD-7E67F819565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43</c:v>
                </c:pt>
                <c:pt idx="1">
                  <c:v>103</c:v>
                </c:pt>
                <c:pt idx="2">
                  <c:v>185</c:v>
                </c:pt>
              </c:numCache>
            </c:numRef>
          </c:val>
          <c:extLst>
            <c:ext xmlns:c16="http://schemas.microsoft.com/office/drawing/2014/chart" uri="{C3380CC4-5D6E-409C-BE32-E72D297353CC}">
              <c16:uniqueId val="{00000002-CC6B-4613-A4FD-7E67F819565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{CD72FD1D-8C52-4639-82E2-82832B343457}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B769-426A-9BA8-BBD36EB74D8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{30268277-0804-46F7-A657-9E5F270327C7}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769-426A-9BA8-BBD36EB74D8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{83347E77-8FCF-408E-BDE6-0DEFC3F992DF}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769-426A-9BA8-BBD36EB74D8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{6936DC79-EB47-464B-915D-7026AF43F654}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769-426A-9BA8-BBD36EB74D8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{4B94466A-9A38-4035-ADC0-008F1839BA74}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769-426A-9BA8-BBD36EB74D8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{4AFBE9C7-0BB7-41F8-9E16-A79B8D8EED28}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B769-426A-9BA8-BBD36EB74D8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{FA77AC43-0EE2-4082-91A6-5DFC7F179AFC}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B769-426A-9BA8-BBD36EB74D8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{85FE4D0F-4AA2-4D26-8457-22DA6B25DAC6}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B769-426A-9BA8-BBD36EB74D8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{492E2416-61CD-4681-9838-7BFA2E23ABC5}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B769-426A-9BA8-BBD36EB74D8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62.3</c:v>
                </c:pt>
                <c:pt idx="16">
                  <c:v>64.3</c:v>
                </c:pt>
                <c:pt idx="24">
                  <c:v>65.7</c:v>
                </c:pt>
                <c:pt idx="32">
                  <c:v>67</c:v>
                </c:pt>
              </c:numCache>
            </c:numRef>
          </c:xVal>
          <c:yVal>
            <c:numRef>
              <c:f>公会計指標分析・財政指標組合せ分析表!$BP$51:$DC$51</c:f>
              <c:numCache>
                <c:formatCode>#,##0.0;"▲ "#,##0.0</c:formatCode>
                <c:ptCount val="40"/>
                <c:pt idx="8">
                  <c:v>104.3</c:v>
                </c:pt>
                <c:pt idx="16">
                  <c:v>86.7</c:v>
                </c:pt>
                <c:pt idx="24">
                  <c:v>81.5</c:v>
                </c:pt>
                <c:pt idx="32">
                  <c:v>65.900000000000006</c:v>
                </c:pt>
              </c:numCache>
            </c:numRef>
          </c:yVal>
          <c:smooth val="0"/>
          <c:extLst>
            <c:ext xmlns:c16="http://schemas.microsoft.com/office/drawing/2014/chart" uri="{C3380CC4-5D6E-409C-BE32-E72D297353CC}">
              <c16:uniqueId val="{00000009-B769-426A-9BA8-BBD36EB74D8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{5092BA3C-6D62-41AD-9E4B-619BA5458833}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B769-426A-9BA8-BBD36EB74D8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{A61B8335-8B39-4A80-B0C4-ACE0EBF3AF1F}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769-426A-9BA8-BBD36EB74D8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{A0C6FB9E-A2D1-4905-A6A7-764B735AED73}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769-426A-9BA8-BBD36EB74D8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{20697196-CBA9-4CA5-B578-09337897FB71}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769-426A-9BA8-BBD36EB74D8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{22B180EB-EBD0-4583-9666-2BDF55669D6F}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769-426A-9BA8-BBD36EB74D8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{509779BF-E4C1-4A8C-AE65-7F44D6894C3E}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B769-426A-9BA8-BBD36EB74D8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{5FB3F0C9-3062-4656-8425-F89B756C566D}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B769-426A-9BA8-BBD36EB74D8B}"/>
                </c:ext>
              </c:extLst>
            </c:dLbl>
            <c:dLbl>
              <c:idx val="24"/>
              <c:layout>
                <c:manualLayout>
                  <c:x val="-4.0177641846568912E-2"/>
                  <c:y val="-6.473904210586517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{63D201E8-CB2E-4805-940C-C8A003F6E2D9}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B769-426A-9BA8-BBD36EB74D8B}"/>
                </c:ext>
              </c:extLst>
            </c:dLbl>
            <c:dLbl>
              <c:idx val="32"/>
              <c:layout>
                <c:manualLayout>
                  <c:x val="-2.3853859453899409E-2"/>
                  <c:y val="-6.4739042105865174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{853710E6-6142-4B00-A0D2-8EB3A8D2AC3A}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B769-426A-9BA8-BBD36EB74D8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61.4</c:v>
                </c:pt>
                <c:pt idx="16">
                  <c:v>62</c:v>
                </c:pt>
                <c:pt idx="24">
                  <c:v>62.9</c:v>
                </c:pt>
                <c:pt idx="32">
                  <c:v>62.8</c:v>
                </c:pt>
              </c:numCache>
            </c:numRef>
          </c:xVal>
          <c:yVal>
            <c:numRef>
              <c:f>公会計指標分析・財政指標組合せ分析表!$BP$55:$DC$55</c:f>
              <c:numCache>
                <c:formatCode>#,##0.0;"▲ "#,##0.0</c:formatCode>
                <c:ptCount val="40"/>
                <c:pt idx="8">
                  <c:v>21</c:v>
                </c:pt>
                <c:pt idx="16">
                  <c:v>23.5</c:v>
                </c:pt>
                <c:pt idx="24">
                  <c:v>6.9</c:v>
                </c:pt>
                <c:pt idx="32">
                  <c:v>0</c:v>
                </c:pt>
              </c:numCache>
            </c:numRef>
          </c:yVal>
          <c:smooth val="0"/>
          <c:extLst>
            <c:ext xmlns:c16="http://schemas.microsoft.com/office/drawing/2014/chart" uri="{C3380CC4-5D6E-409C-BE32-E72D297353CC}">
              <c16:uniqueId val="{00000013-B769-426A-9BA8-BBD36EB74D8B}"/>
            </c:ext>
          </c:extLst>
        </c:ser>
        <c:dLbls>
          <c:showLegendKey val="0"/>
          <c:showVal val="1"/>
          <c:showCatName val="0"/>
          <c:showSerName val="0"/>
          <c:showPercent val="0"/>
          <c:showBubbleSize val="0"/>
        </c:dLbls>
        <c:axId val="46179840"/>
        <c:axId val="46181760"/>
      </c:scatterChart>
      <c:valAx>
        <c:axId val="46179840"/>
        <c:scaling>
          <c:orientation val="maxMin"/>
          <c:max val="68"/>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9042684986077797E-2"/>
                  <c:y val="-7.9259672020203953E-2"/>
                </c:manualLayout>
              </c:layout>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{DD408785-5C1D-4ED3-BBCD-EF01FD38F23E}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DF35-4458-B46A-BA9EC3B8663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{78275FD7-1A63-48F9-BA37-30C4965277D4}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F35-4458-B46A-BA9EC3B8663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{8F746C4C-A02B-4D11-8B5F-7759C97C03A4}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F35-4458-B46A-BA9EC3B8663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{AC319459-B617-44BB-B8F4-2F09ED2AC7C1}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F35-4458-B46A-BA9EC3B8663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{7F41F211-E7A2-445F-89C0-301207B4C53F}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F35-4458-B46A-BA9EC3B86637}"/>
                </c:ext>
              </c:extLst>
            </c:dLbl>
            <c:dLbl>
              <c:idx val="8"/>
              <c:layout>
                <c:manualLayout>
                  <c:x val="-2.4225649358108486E-2"/>
                  <c:y val="-4.5573622155383874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{06CD28BA-6D65-4C25-BC6F-F5DA337F8E6A}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DF35-4458-B46A-BA9EC3B86637}"/>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{B7F9FDCC-2662-4F2B-A076-47F4D55E3804}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DF35-4458-B46A-BA9EC3B86637}"/>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{D96A30BB-8E44-4719-8F95-412B2B7A1BE7}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DF35-4458-B46A-BA9EC3B86637}"/>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{015252F0-BC19-40FD-B5FF-B4954BE81778}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DF35-4458-B46A-BA9EC3B8663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11.9</c:v>
                </c:pt>
                <c:pt idx="8">
                  <c:v>11.8</c:v>
                </c:pt>
                <c:pt idx="16">
                  <c:v>11.5</c:v>
                </c:pt>
                <c:pt idx="24">
                  <c:v>12.6</c:v>
                </c:pt>
                <c:pt idx="32">
                  <c:v>13.3</c:v>
                </c:pt>
              </c:numCache>
            </c:numRef>
          </c:xVal>
          <c:yVal>
            <c:numRef>
              <c:f>公会計指標分析・財政指標組合せ分析表!$BP$73:$DC$73</c:f>
              <c:numCache>
                <c:formatCode>#,##0.0;"▲ "#,##0.0</c:formatCode>
                <c:ptCount val="40"/>
                <c:pt idx="0">
                  <c:v>103.5</c:v>
                </c:pt>
                <c:pt idx="8">
                  <c:v>104.3</c:v>
                </c:pt>
                <c:pt idx="16">
                  <c:v>86.7</c:v>
                </c:pt>
                <c:pt idx="24">
                  <c:v>81.5</c:v>
                </c:pt>
                <c:pt idx="32">
                  <c:v>65.900000000000006</c:v>
                </c:pt>
              </c:numCache>
            </c:numRef>
          </c:yVal>
          <c:smooth val="0"/>
          <c:extLst>
            <c:ext xmlns:c16="http://schemas.microsoft.com/office/drawing/2014/chart" uri="{C3380CC4-5D6E-409C-BE32-E72D297353CC}">
              <c16:uniqueId val="{00000009-DF35-4458-B46A-BA9EC3B8663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422564935810842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{124E7236-C215-4F9B-A08A-4A9E3D0139BD}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DF35-4458-B46A-BA9EC3B8663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{D75E60E0-F4BD-492C-B549-E4D23485B81B}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F35-4458-B46A-BA9EC3B8663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{2EBE5AE7-4B2C-45CC-8CF6-6268D42A4FAC}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F35-4458-B46A-BA9EC3B8663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{03C18B9C-C045-4646-A689-7502F93C1F0A}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F35-4458-B46A-BA9EC3B8663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{3F121BAA-6C18-4A7C-8C80-86FD4D7EB97C}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F35-4458-B46A-BA9EC3B86637}"/>
                </c:ext>
              </c:extLst>
            </c:dLbl>
            <c:dLbl>
              <c:idx val="8"/>
              <c:layout>
                <c:manualLayout>
                  <c:x val="-3.9042684986077797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{59BF3E97-80CB-4C95-8344-73D4F922760F}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DF35-4458-B46A-BA9EC3B86637}"/>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{DB8E7174-8ACC-4DBD-9E46-E8561E2781D0}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DF35-4458-B46A-BA9EC3B86637}"/>
                </c:ext>
              </c:extLst>
            </c:dLbl>
            <c:dLbl>
              <c:idx val="24"/>
              <c:layout>
                <c:manualLayout>
                  <c:x val="-4.4905057365901176E-2"/>
                  <c:y val="-6.1416069653751938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{846B9818-5965-4E2C-AB55-0A2B1B0831DC}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DF35-4458-B46A-BA9EC3B86637}"/>
                </c:ext>
              </c:extLst>
            </c:dLbl>
            <c:dLbl>
              <c:idx val="32"/>
              <c:layout>
                <c:manualLayout>
                  <c:x val="-1.8235628084249993E-2"/>
                  <c:y val="-6.3417224521835985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{8E462321-9957-4CF9-A449-00A20748D1A5}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DF35-4458-B46A-BA9EC3B8663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9.1999999999999993</c:v>
                </c:pt>
                <c:pt idx="16">
                  <c:v>8.6</c:v>
                </c:pt>
                <c:pt idx="24">
                  <c:v>8</c:v>
                </c:pt>
                <c:pt idx="32">
                  <c:v>8</c:v>
                </c:pt>
              </c:numCache>
            </c:numRef>
          </c:xVal>
          <c:yVal>
            <c:numRef>
              <c:f>公会計指標分析・財政指標組合せ分析表!$BP$77:$DC$77</c:f>
              <c:numCache>
                <c:formatCode>#,##0.0;"▲ "#,##0.0</c:formatCode>
                <c:ptCount val="40"/>
                <c:pt idx="0">
                  <c:v>20.9</c:v>
                </c:pt>
                <c:pt idx="8">
                  <c:v>21</c:v>
                </c:pt>
                <c:pt idx="16">
                  <c:v>23.5</c:v>
                </c:pt>
                <c:pt idx="24">
                  <c:v>6.9</c:v>
                </c:pt>
                <c:pt idx="32">
                  <c:v>0</c:v>
                </c:pt>
              </c:numCache>
            </c:numRef>
          </c:yVal>
          <c:smooth val="0"/>
          <c:extLst>
            <c:ext xmlns:c16="http://schemas.microsoft.com/office/drawing/2014/chart" uri="{C3380CC4-5D6E-409C-BE32-E72D297353CC}">
              <c16:uniqueId val="{00000013-DF35-4458-B46A-BA9EC3B86637}"/>
            </c:ext>
          </c:extLst>
        </c:ser>
        <c:dLbls>
          <c:showLegendKey val="0"/>
          <c:showVal val="1"/>
          <c:showCatName val="0"/>
          <c:showSerName val="0"/>
          <c:showPercent val="0"/>
          <c:showBubbleSize val="0"/>
        </c:dLbls>
        <c:axId val="84219776"/>
        <c:axId val="84234240"/>
      </c:scatterChart>
      <c:valAx>
        <c:axId val="84219776"/>
        <c:scaling>
          <c:orientation val="maxMin"/>
          <c:max val="14"/>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A3EE164E-A811-435D-AE23-784EA6B728E2}"/>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CD7F271D-D5D2-4AFA-AA4D-51F4BC40E40E}"/>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DCEBC55D-D30E-4285-9CB9-47D0E5E617C4}"/>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41B52D54-0377-4CB2-BFDF-868398C112C6}"/>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岐阜県安八町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D8C61AEC-1631-410E-9BA5-8776A8E8906F}"/>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8CF075C3-1C14-4275-A93F-246C16980B9A}"/>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216AD7CA-7D35-4765-9868-466E6CE9CA7C}"/>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411598E4-E052-46E9-88AB-0A261D49BDEB}"/>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764CD658-B50F-41BF-99C1-E4FD8C647C3F}"/>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FCDFAD50-7C30-46D7-93A5-49F00F8A3F1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14,512
14,048
18.16
7,431,714
6,919,484
435,404
4,232,035
5,895,594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7210AF3F-A301-4A4F-9D33-58D455AB1015}"/>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9332A431-3FB1-4264-B2A8-0BD68CAFE1B9}"/>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A246A8FA-686B-487B-871D-81FDC61204B6}"/>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CBF243A5-5A17-48A4-A285-1FC686C9CC4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F240D066-C5D1-45B0-81A0-9DA532C72138}"/>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60BB77F9-965D-4D56-BB59-F331F75A7824}"/>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E2BFD49E-A7A0-4181-8965-97236EF68957}"/>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6A36C95D-B945-45A9-8715-80C304241F81}"/>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D070F2C6-337E-40B5-9B96-53CAE5B06926}"/>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95A917E4-D0DD-4BC2-A234-CA3F834FFB2A}"/>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2ED8EC92-D189-4E75-9644-D3B6CB1D888A}"/>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3FDDC11-B293-4791-92DF-985381325384}"/>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243EF9FD-0495-4FDF-A3FB-2CF9623AADD1}"/>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F23788F0-6626-4963-A782-BEBD3561A8F3}"/>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DD48B741-BD60-46E9-9240-C4EA7FB8954C}"/>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242D7533-B019-4297-B910-DEB0F0ED58BB}"/>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5729D416-C40F-4658-B925-C887FC8AC476}"/>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50D7859-B777-4431-ACA5-13737F6AAE42}"/>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8B44537C-3194-4F93-8F28-478F1C8D2405}"/>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168943EF-9DBA-4F62-928D-6EA3FDFDF801}"/>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1F9318B1-4FA4-4FA0-89B9-6B18B3C2E06E}"/>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D14F1453-EC60-49C2-BAE2-132EC9D74478}"/>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564D5E84-C07F-4E7D-92D9-76A42CFF2F1C}"/>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337AF860-2C26-442C-97A8-B090BEA4B9B6}"/>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B756AFC-79ED-4CD4-995A-E918B8E373A1}"/>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5EF5F731-344F-4E9B-9360-1C29529CB1F8}"/>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31D27631-0C9E-4783-8BBA-66F884F5452F}"/>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E0AFC9B3-30D6-49B2-9180-CDDEB0DDB99E}"/>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2C898882-3C77-4506-B5FC-06DE2A049FD1}"/>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AF89F531-B6BB-4BCC-84F9-3BBA175E56EF}"/>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57D20DA6-F32F-406D-85AF-23F71101F0DD}"/>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2DC68ED4-25DA-4D0F-8F14-152D726702BD}"/>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2CC3428E-6A2C-4AB7-8F30-43D01E57BD3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45B33D34-8DCB-474F-8506-2B9A18EDFF25}"/>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63AADB67-9711-4049-9CAF-F93452C9345B}"/>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B3483C4A-3CCE-427C-8796-A44856CC772B}"/>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B41B8FE9-DF62-4853-873F-A213BCD97D0D}"/>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大型事業所の集積により、かつては類似団体平均を大きく上回る財政力指数があったが、事業所の撤退の影響もあり、近年は低下傾向にある。令和２年１２月に、安八スマートインターチェンジ周辺を市街化区域に編入したため、交通の利便性を最大限に活用し企業誘致を進め、歳入確保に努める。</a:t>
          </a:r>
          <a:endParaRPr lang="ja-JP" altLang="ja-JP" sz="13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D726C8AC-5B0B-46A5-BCCF-E020CDFDABF5}"/>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1CAE3143-7848-421C-854C-242A07F2335D}"/>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CA47F417-7BD3-459E-B38E-3DB831B68C3F}"/>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BADF2F30-F697-4A00-9F1C-A68E143F7F0C}"/>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AF51301-BA24-4255-9EC5-8F754334BB1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8BF5E8B2-A16C-4986-894F-E54852AA118D}"/>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42023580-C505-4DE4-B89F-18C51A8464BF}"/>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705F8AA2-6D9C-4658-8347-31E738B1585F}"/>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7F6DE148-EFF3-44D6-A169-8ECDDFD062DC}"/>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EA3C0D2E-A119-4C75-86EA-FA209F3627ED}"/>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1A333972-B6AD-42A9-9D46-DEC8B19A2E5E}"/>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7A986765-4AF8-4848-A946-DA223409F0E9}"/>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7B284E05-5BD0-47A4-B542-E822EF8C9371}"/>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FA583E1D-90F9-431F-B0C4-5ED0FC1536A9}"/>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BBC1CB46-94DD-47C0-9D94-1C02D0919525}"/>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B1AABDBB-721A-4496-8A5B-118766F8DDC7}"/>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1771B988-0C02-455F-B20A-A9A7353DF370}"/>
            </a:ext>
          </a:extLst>
        </xdr:cNvPr>
        <xdr:cNvCxnSpPr/>
      </xdr:nvCxnSpPr>
      <xdr:spPr>
        <a:xfrm flipV="1">
          <a:off x="4953000" y="6318552"/>
          <a:ext cx="0" cy="1298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72C6D368-0C0B-48EF-8016-B6727D1461C5}"/>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7DEA1117-7C73-4478-AD74-73FE21B4E115}"/>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B02CF6DA-728A-4838-BF1D-006F13B68612}"/>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B4567BF9-EB1D-43BF-BA4B-2F2C7EE159E7}"/>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139398</xdr:rowOff>
    </xdr:to>
    <xdr:cxnSp macro="">
      <xdr:nvCxnSpPr>
        <xdr:cNvPr id="70" name="直線コネクタ 69">
          <a:extLst>
            <a:ext uri="{FF2B5EF4-FFF2-40B4-BE49-F238E27FC236}">
              <a16:creationId xmlns:a16="http://schemas.microsoft.com/office/drawing/2014/main" id="{D88BE015-7EA7-4504-92A7-8D3347B3FF77}"/>
            </a:ext>
          </a:extLst>
        </xdr:cNvPr>
        <xdr:cNvCxnSpPr/>
      </xdr:nvCxnSpPr>
      <xdr:spPr>
        <a:xfrm>
          <a:off x="4114800" y="7145867"/>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73072</xdr:rowOff>
    </xdr:from>
    <xdr:ext cx="762000" cy="259045"/>
    <xdr:sp macro="" textlink="">
      <xdr:nvSpPr>
        <xdr:cNvPr id="71" name="財政力平均値テキスト">
          <a:extLst>
            <a:ext uri="{FF2B5EF4-FFF2-40B4-BE49-F238E27FC236}">
              <a16:creationId xmlns:a16="http://schemas.microsoft.com/office/drawing/2014/main" id="{2D41A201-BB5A-4D0F-A0C5-553548AD1F35}"/>
            </a:ext>
          </a:extLst>
        </xdr:cNvPr>
        <xdr:cNvSpPr txBox="1"/>
      </xdr:nvSpPr>
      <xdr:spPr>
        <a:xfrm>
          <a:off x="5041900" y="727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4F972EEB-55E7-4A66-8A90-EFF7DE772532}"/>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116417</xdr:rowOff>
    </xdr:to>
    <xdr:cxnSp macro="">
      <xdr:nvCxnSpPr>
        <xdr:cNvPr id="73" name="直線コネクタ 72">
          <a:extLst>
            <a:ext uri="{FF2B5EF4-FFF2-40B4-BE49-F238E27FC236}">
              <a16:creationId xmlns:a16="http://schemas.microsoft.com/office/drawing/2014/main" id="{C9631C81-054D-4028-BBBC-7ACF7FE4E11F}"/>
            </a:ext>
          </a:extLst>
        </xdr:cNvPr>
        <xdr:cNvCxnSpPr/>
      </xdr:nvCxnSpPr>
      <xdr:spPr>
        <a:xfrm>
          <a:off x="3225800" y="712288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89505</xdr:rowOff>
    </xdr:from>
    <xdr:to>
      <xdr:col>19</xdr:col>
      <xdr:colOff>184150</xdr:colOff>
      <xdr:row>43</xdr:row>
      <xdr:rowOff>19655</xdr:rowOff>
    </xdr:to>
    <xdr:sp macro="" textlink="">
      <xdr:nvSpPr>
        <xdr:cNvPr id="74" name="フローチャート: 判断 73">
          <a:extLst>
            <a:ext uri="{FF2B5EF4-FFF2-40B4-BE49-F238E27FC236}">
              <a16:creationId xmlns:a16="http://schemas.microsoft.com/office/drawing/2014/main" id="{D826C087-25CC-4726-9C87-AF7D25E22B11}"/>
            </a:ext>
          </a:extLst>
        </xdr:cNvPr>
        <xdr:cNvSpPr/>
      </xdr:nvSpPr>
      <xdr:spPr>
        <a:xfrm>
          <a:off x="4064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4432</xdr:rowOff>
    </xdr:from>
    <xdr:ext cx="736600" cy="259045"/>
    <xdr:sp macro="" textlink="">
      <xdr:nvSpPr>
        <xdr:cNvPr id="75" name="テキスト ボックス 74">
          <a:extLst>
            <a:ext uri="{FF2B5EF4-FFF2-40B4-BE49-F238E27FC236}">
              <a16:creationId xmlns:a16="http://schemas.microsoft.com/office/drawing/2014/main" id="{8083EDC3-EC77-4299-ACCA-DB43287CEBAC}"/>
            </a:ext>
          </a:extLst>
        </xdr:cNvPr>
        <xdr:cNvSpPr txBox="1"/>
      </xdr:nvSpPr>
      <xdr:spPr>
        <a:xfrm>
          <a:off x="3733800" y="737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81945</xdr:rowOff>
    </xdr:from>
    <xdr:to>
      <xdr:col>15</xdr:col>
      <xdr:colOff>82550</xdr:colOff>
      <xdr:row>41</xdr:row>
      <xdr:rowOff>93435</xdr:rowOff>
    </xdr:to>
    <xdr:cxnSp macro="">
      <xdr:nvCxnSpPr>
        <xdr:cNvPr id="76" name="直線コネクタ 75">
          <a:extLst>
            <a:ext uri="{FF2B5EF4-FFF2-40B4-BE49-F238E27FC236}">
              <a16:creationId xmlns:a16="http://schemas.microsoft.com/office/drawing/2014/main" id="{27B988DE-9B13-457A-8F7F-4CF2C5701BE5}"/>
            </a:ext>
          </a:extLst>
        </xdr:cNvPr>
        <xdr:cNvCxnSpPr/>
      </xdr:nvCxnSpPr>
      <xdr:spPr>
        <a:xfrm>
          <a:off x="2336800" y="71113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78015</xdr:rowOff>
    </xdr:from>
    <xdr:to>
      <xdr:col>15</xdr:col>
      <xdr:colOff>133350</xdr:colOff>
      <xdr:row>43</xdr:row>
      <xdr:rowOff>8165</xdr:rowOff>
    </xdr:to>
    <xdr:sp macro="" textlink="">
      <xdr:nvSpPr>
        <xdr:cNvPr id="77" name="フローチャート: 判断 76">
          <a:extLst>
            <a:ext uri="{FF2B5EF4-FFF2-40B4-BE49-F238E27FC236}">
              <a16:creationId xmlns:a16="http://schemas.microsoft.com/office/drawing/2014/main" id="{5D3A5072-E3D1-4C43-B6B2-055E31608F32}"/>
            </a:ext>
          </a:extLst>
        </xdr:cNvPr>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164392</xdr:rowOff>
    </xdr:from>
    <xdr:ext cx="762000" cy="259045"/>
    <xdr:sp macro="" textlink="">
      <xdr:nvSpPr>
        <xdr:cNvPr id="78" name="テキスト ボックス 77">
          <a:extLst>
            <a:ext uri="{FF2B5EF4-FFF2-40B4-BE49-F238E27FC236}">
              <a16:creationId xmlns:a16="http://schemas.microsoft.com/office/drawing/2014/main" id="{FCF6EB75-1F70-4A29-A501-2D6F0FEF2394}"/>
            </a:ext>
          </a:extLst>
        </xdr:cNvPr>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70455</xdr:rowOff>
    </xdr:from>
    <xdr:to>
      <xdr:col>11</xdr:col>
      <xdr:colOff>31750</xdr:colOff>
      <xdr:row>41</xdr:row>
      <xdr:rowOff>81945</xdr:rowOff>
    </xdr:to>
    <xdr:cxnSp macro="">
      <xdr:nvCxnSpPr>
        <xdr:cNvPr id="79" name="直線コネクタ 78">
          <a:extLst>
            <a:ext uri="{FF2B5EF4-FFF2-40B4-BE49-F238E27FC236}">
              <a16:creationId xmlns:a16="http://schemas.microsoft.com/office/drawing/2014/main" id="{C98077D2-7C7F-4F0B-8B53-B32DCF5942B4}"/>
            </a:ext>
          </a:extLst>
        </xdr:cNvPr>
        <xdr:cNvCxnSpPr/>
      </xdr:nvCxnSpPr>
      <xdr:spPr>
        <a:xfrm>
          <a:off x="1447800" y="70999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4B8AB417-401A-4CC1-844D-665E4E66C3E8}"/>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1" name="テキスト ボックス 80">
          <a:extLst>
            <a:ext uri="{FF2B5EF4-FFF2-40B4-BE49-F238E27FC236}">
              <a16:creationId xmlns:a16="http://schemas.microsoft.com/office/drawing/2014/main" id="{6EC6C239-F371-4D60-BBB2-6CD9864F7092}"/>
            </a:ext>
          </a:extLst>
        </xdr:cNvPr>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2" name="フローチャート: 判断 81">
          <a:extLst>
            <a:ext uri="{FF2B5EF4-FFF2-40B4-BE49-F238E27FC236}">
              <a16:creationId xmlns:a16="http://schemas.microsoft.com/office/drawing/2014/main" id="{6CD96BE5-A796-445F-B789-713A498E0103}"/>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3" name="テキスト ボックス 82">
          <a:extLst>
            <a:ext uri="{FF2B5EF4-FFF2-40B4-BE49-F238E27FC236}">
              <a16:creationId xmlns:a16="http://schemas.microsoft.com/office/drawing/2014/main" id="{4FEC1086-B081-4987-B974-AEFC1C239B3F}"/>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C4FD09C6-C2EB-41EC-A976-2A37776A52CC}"/>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9AD62846-CF1A-4281-903B-FBB9B9C6679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4A64038B-FA5A-4F6F-8870-4123AF87C00F}"/>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3072EB4F-C1F9-47E3-B54E-13A0895EF949}"/>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270167A2-2605-4BA2-BED8-60C7145C897C}"/>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88598</xdr:rowOff>
    </xdr:from>
    <xdr:to>
      <xdr:col>23</xdr:col>
      <xdr:colOff>184150</xdr:colOff>
      <xdr:row>42</xdr:row>
      <xdr:rowOff>18748</xdr:rowOff>
    </xdr:to>
    <xdr:sp macro="" textlink="">
      <xdr:nvSpPr>
        <xdr:cNvPr id="89" name="楕円 88">
          <a:extLst>
            <a:ext uri="{FF2B5EF4-FFF2-40B4-BE49-F238E27FC236}">
              <a16:creationId xmlns:a16="http://schemas.microsoft.com/office/drawing/2014/main" id="{7E599CAA-31DF-456D-B272-3867A3F7BE04}"/>
            </a:ext>
          </a:extLst>
        </xdr:cNvPr>
        <xdr:cNvSpPr/>
      </xdr:nvSpPr>
      <xdr:spPr>
        <a:xfrm>
          <a:off x="49022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105125</xdr:rowOff>
    </xdr:from>
    <xdr:ext cx="762000" cy="259045"/>
    <xdr:sp macro="" textlink="">
      <xdr:nvSpPr>
        <xdr:cNvPr id="90" name="財政力該当値テキスト">
          <a:extLst>
            <a:ext uri="{FF2B5EF4-FFF2-40B4-BE49-F238E27FC236}">
              <a16:creationId xmlns:a16="http://schemas.microsoft.com/office/drawing/2014/main" id="{3E18B652-BA43-4380-BDBC-0A7BDEC17DD8}"/>
            </a:ext>
          </a:extLst>
        </xdr:cNvPr>
        <xdr:cNvSpPr txBox="1"/>
      </xdr:nvSpPr>
      <xdr:spPr>
        <a:xfrm>
          <a:off x="5041900" y="696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1" name="楕円 90">
          <a:extLst>
            <a:ext uri="{FF2B5EF4-FFF2-40B4-BE49-F238E27FC236}">
              <a16:creationId xmlns:a16="http://schemas.microsoft.com/office/drawing/2014/main" id="{B22E6BD6-BC57-420E-A455-AB671F3787A6}"/>
            </a:ext>
          </a:extLst>
        </xdr:cNvPr>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2" name="テキスト ボックス 91">
          <a:extLst>
            <a:ext uri="{FF2B5EF4-FFF2-40B4-BE49-F238E27FC236}">
              <a16:creationId xmlns:a16="http://schemas.microsoft.com/office/drawing/2014/main" id="{BA6BCF93-1254-446D-BB5F-21CEB795AEBE}"/>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3" name="楕円 92">
          <a:extLst>
            <a:ext uri="{FF2B5EF4-FFF2-40B4-BE49-F238E27FC236}">
              <a16:creationId xmlns:a16="http://schemas.microsoft.com/office/drawing/2014/main" id="{3EC7AF3E-C4BB-411D-8C74-C9B37AAF7CF3}"/>
            </a:ext>
          </a:extLst>
        </xdr:cNvPr>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94" name="テキスト ボックス 93">
          <a:extLst>
            <a:ext uri="{FF2B5EF4-FFF2-40B4-BE49-F238E27FC236}">
              <a16:creationId xmlns:a16="http://schemas.microsoft.com/office/drawing/2014/main" id="{A41A2F27-8FF3-43FB-9149-8FD7C52E48F2}"/>
            </a:ext>
          </a:extLst>
        </xdr:cNvPr>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31145</xdr:rowOff>
    </xdr:from>
    <xdr:to>
      <xdr:col>11</xdr:col>
      <xdr:colOff>82550</xdr:colOff>
      <xdr:row>41</xdr:row>
      <xdr:rowOff>132745</xdr:rowOff>
    </xdr:to>
    <xdr:sp macro="" textlink="">
      <xdr:nvSpPr>
        <xdr:cNvPr id="95" name="楕円 94">
          <a:extLst>
            <a:ext uri="{FF2B5EF4-FFF2-40B4-BE49-F238E27FC236}">
              <a16:creationId xmlns:a16="http://schemas.microsoft.com/office/drawing/2014/main" id="{526D0E37-8CC6-48F5-937A-7390709DF175}"/>
            </a:ext>
          </a:extLst>
        </xdr:cNvPr>
        <xdr:cNvSpPr/>
      </xdr:nvSpPr>
      <xdr:spPr>
        <a:xfrm>
          <a:off x="2286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142922</xdr:rowOff>
    </xdr:from>
    <xdr:ext cx="762000" cy="259045"/>
    <xdr:sp macro="" textlink="">
      <xdr:nvSpPr>
        <xdr:cNvPr id="96" name="テキスト ボックス 95">
          <a:extLst>
            <a:ext uri="{FF2B5EF4-FFF2-40B4-BE49-F238E27FC236}">
              <a16:creationId xmlns:a16="http://schemas.microsoft.com/office/drawing/2014/main" id="{58A61290-FC8B-46DC-9AC2-0D1D06F11C06}"/>
            </a:ext>
          </a:extLst>
        </xdr:cNvPr>
        <xdr:cNvSpPr txBox="1"/>
      </xdr:nvSpPr>
      <xdr:spPr>
        <a:xfrm>
          <a:off x="1955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19655</xdr:rowOff>
    </xdr:from>
    <xdr:to>
      <xdr:col>7</xdr:col>
      <xdr:colOff>31750</xdr:colOff>
      <xdr:row>41</xdr:row>
      <xdr:rowOff>121255</xdr:rowOff>
    </xdr:to>
    <xdr:sp macro="" textlink="">
      <xdr:nvSpPr>
        <xdr:cNvPr id="97" name="楕円 96">
          <a:extLst>
            <a:ext uri="{FF2B5EF4-FFF2-40B4-BE49-F238E27FC236}">
              <a16:creationId xmlns:a16="http://schemas.microsoft.com/office/drawing/2014/main" id="{4CCE562F-51B6-40C8-81F9-C439448FF108}"/>
            </a:ext>
          </a:extLst>
        </xdr:cNvPr>
        <xdr:cNvSpPr/>
      </xdr:nvSpPr>
      <xdr:spPr>
        <a:xfrm>
          <a:off x="1397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131432</xdr:rowOff>
    </xdr:from>
    <xdr:ext cx="762000" cy="259045"/>
    <xdr:sp macro="" textlink="">
      <xdr:nvSpPr>
        <xdr:cNvPr id="98" name="テキスト ボックス 97">
          <a:extLst>
            <a:ext uri="{FF2B5EF4-FFF2-40B4-BE49-F238E27FC236}">
              <a16:creationId xmlns:a16="http://schemas.microsoft.com/office/drawing/2014/main" id="{79CBB67E-6061-4304-AB08-72CC16904316}"/>
            </a:ext>
          </a:extLst>
        </xdr:cNvPr>
        <xdr:cNvSpPr txBox="1"/>
      </xdr:nvSpPr>
      <xdr:spPr>
        <a:xfrm>
          <a:off x="1066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3DB2700-C6D7-42CB-A386-7C2460FC51D3}"/>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5A315753-0EFB-42D4-A440-255A018390EF}"/>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32002AA4-BCFA-4825-B08E-79EF6AAD8DFF}"/>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706D666-204D-4795-B4CF-51A044F3498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FF8F88C5-E35A-4916-93D5-2F11EB293BAF}"/>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C57BE245-BAD5-4D7B-B6A7-A8945BE9FBE7}"/>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81C702F0-85A5-4BAE-8F1C-3FC6390487E9}"/>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DE9F3575-E452-4CE5-A690-C752839AF2AD}"/>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23D346BF-FF49-46DE-AE5F-5A3C44DCB536}"/>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A1A8AB4D-8573-42AE-BD5A-DC031D6FE828}"/>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89880274-7F6B-47DB-ADDE-56714A89323F}"/>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3D2B294-697B-49BA-8D7B-176BEB796397}"/>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C5CFB58F-B23C-4EBF-BDB9-556244F488C4}"/>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扶助費の増加、公債費の増大により、経常経費は高止まりの状況にある。令和</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年度は類似団体平均や県平均と近い数値になった。施設の統廃合などにより、経常経費の削減に努める。</a:t>
          </a:r>
          <a:endParaRPr lang="ja-JP" altLang="ja-JP" sz="13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F1A1CDAC-19A7-422F-91BD-B8B665EAB79D}"/>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65D047F1-CB4B-4163-9761-59B26B085088}"/>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81C0788F-655D-47F0-9350-0E2060247D17}"/>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6873607A-AD3F-4D71-9892-C4B3ADDA96B1}"/>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15AC94C6-D9C5-48F7-A3D0-414668514402}"/>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20F0D52F-5D22-409C-8A65-71415409FD77}"/>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CEF37CBD-5A08-4E12-A538-D8A5BE074E63}"/>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17ADCCCA-78DF-4099-A355-C891CD745364}"/>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77A8589B-E795-402D-8B61-A72D626E8C6C}"/>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59DF678F-C5BB-4BEC-A970-FA083608C491}"/>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F50F3298-CC40-49B1-ABB2-607E4ED366BD}"/>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92729348-CBAE-4B9E-B568-4069479BC003}"/>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998F714D-395B-4F0E-BE7C-B6EFBB23AB8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6A8CF8FA-238B-464C-8084-9623AB6A9579}"/>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9441AC93-5A39-4015-9799-04665AEC862A}"/>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E6E5D9C9-3228-443D-80B2-419124046EE3}"/>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171238</xdr:rowOff>
    </xdr:from>
    <xdr:to>
      <xdr:col>23</xdr:col>
      <xdr:colOff>133350</xdr:colOff>
      <xdr:row>67</xdr:row>
      <xdr:rowOff>100119</xdr:rowOff>
    </xdr:to>
    <xdr:cxnSp macro="">
      <xdr:nvCxnSpPr>
        <xdr:cNvPr id="128" name="直線コネクタ 127">
          <a:extLst>
            <a:ext uri="{FF2B5EF4-FFF2-40B4-BE49-F238E27FC236}">
              <a16:creationId xmlns:a16="http://schemas.microsoft.com/office/drawing/2014/main" id="{AC716627-B701-4F27-B8F7-FAB45B39B066}"/>
            </a:ext>
          </a:extLst>
        </xdr:cNvPr>
        <xdr:cNvCxnSpPr/>
      </xdr:nvCxnSpPr>
      <xdr:spPr>
        <a:xfrm flipV="1">
          <a:off x="4953000" y="10115338"/>
          <a:ext cx="0" cy="14719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72196</xdr:rowOff>
    </xdr:from>
    <xdr:ext cx="762000" cy="259045"/>
    <xdr:sp macro="" textlink="">
      <xdr:nvSpPr>
        <xdr:cNvPr id="129" name="財政構造の弾力性最小値テキスト">
          <a:extLst>
            <a:ext uri="{FF2B5EF4-FFF2-40B4-BE49-F238E27FC236}">
              <a16:creationId xmlns:a16="http://schemas.microsoft.com/office/drawing/2014/main" id="{9FE7827F-3D8D-4316-87DA-A5FE30492656}"/>
            </a:ext>
          </a:extLst>
        </xdr:cNvPr>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100119</xdr:rowOff>
    </xdr:from>
    <xdr:to>
      <xdr:col>24</xdr:col>
      <xdr:colOff>12700</xdr:colOff>
      <xdr:row>67</xdr:row>
      <xdr:rowOff>100119</xdr:rowOff>
    </xdr:to>
    <xdr:cxnSp macro="">
      <xdr:nvCxnSpPr>
        <xdr:cNvPr id="130" name="直線コネクタ 129">
          <a:extLst>
            <a:ext uri="{FF2B5EF4-FFF2-40B4-BE49-F238E27FC236}">
              <a16:creationId xmlns:a16="http://schemas.microsoft.com/office/drawing/2014/main" id="{5ED1A08C-77A0-4A1F-A5B4-F3AB24CE3ABC}"/>
            </a:ext>
          </a:extLst>
        </xdr:cNvPr>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86165</xdr:rowOff>
    </xdr:from>
    <xdr:ext cx="762000" cy="259045"/>
    <xdr:sp macro="" textlink="">
      <xdr:nvSpPr>
        <xdr:cNvPr id="131" name="財政構造の弾力性最大値テキスト">
          <a:extLst>
            <a:ext uri="{FF2B5EF4-FFF2-40B4-BE49-F238E27FC236}">
              <a16:creationId xmlns:a16="http://schemas.microsoft.com/office/drawing/2014/main" id="{4C7C726D-6829-4D46-8DD4-2CC0FB913AC5}"/>
            </a:ext>
          </a:extLst>
        </xdr:cNvPr>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171238</xdr:rowOff>
    </xdr:from>
    <xdr:to>
      <xdr:col>24</xdr:col>
      <xdr:colOff>12700</xdr:colOff>
      <xdr:row>58</xdr:row>
      <xdr:rowOff>171238</xdr:rowOff>
    </xdr:to>
    <xdr:cxnSp macro="">
      <xdr:nvCxnSpPr>
        <xdr:cNvPr id="132" name="直線コネクタ 131">
          <a:extLst>
            <a:ext uri="{FF2B5EF4-FFF2-40B4-BE49-F238E27FC236}">
              <a16:creationId xmlns:a16="http://schemas.microsoft.com/office/drawing/2014/main" id="{0EC9FBBC-BD06-460A-AB1E-1D12E7D18982}"/>
            </a:ext>
          </a:extLst>
        </xdr:cNvPr>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56515</xdr:rowOff>
    </xdr:from>
    <xdr:to>
      <xdr:col>23</xdr:col>
      <xdr:colOff>133350</xdr:colOff>
      <xdr:row>64</xdr:row>
      <xdr:rowOff>39370</xdr:rowOff>
    </xdr:to>
    <xdr:cxnSp macro="">
      <xdr:nvCxnSpPr>
        <xdr:cNvPr id="133" name="直線コネクタ 132">
          <a:extLst>
            <a:ext uri="{FF2B5EF4-FFF2-40B4-BE49-F238E27FC236}">
              <a16:creationId xmlns:a16="http://schemas.microsoft.com/office/drawing/2014/main" id="{FA1DA2D1-83C7-4C51-B06C-06C55EAAE61E}"/>
            </a:ext>
          </a:extLst>
        </xdr:cNvPr>
        <xdr:cNvCxnSpPr/>
      </xdr:nvCxnSpPr>
      <xdr:spPr>
        <a:xfrm>
          <a:off x="4114800" y="10686415"/>
          <a:ext cx="8382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45102</xdr:rowOff>
    </xdr:from>
    <xdr:ext cx="762000" cy="259045"/>
    <xdr:sp macro="" textlink="">
      <xdr:nvSpPr>
        <xdr:cNvPr id="134" name="財政構造の弾力性平均値テキスト">
          <a:extLst>
            <a:ext uri="{FF2B5EF4-FFF2-40B4-BE49-F238E27FC236}">
              <a16:creationId xmlns:a16="http://schemas.microsoft.com/office/drawing/2014/main" id="{1C53C7A1-3004-479C-AF7E-3409B64B30D1}"/>
            </a:ext>
          </a:extLst>
        </xdr:cNvPr>
        <xdr:cNvSpPr txBox="1"/>
      </xdr:nvSpPr>
      <xdr:spPr>
        <a:xfrm>
          <a:off x="5041900" y="11017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73025</xdr:rowOff>
    </xdr:from>
    <xdr:to>
      <xdr:col>23</xdr:col>
      <xdr:colOff>184150</xdr:colOff>
      <xdr:row>65</xdr:row>
      <xdr:rowOff>3175</xdr:rowOff>
    </xdr:to>
    <xdr:sp macro="" textlink="">
      <xdr:nvSpPr>
        <xdr:cNvPr id="135" name="フローチャート: 判断 134">
          <a:extLst>
            <a:ext uri="{FF2B5EF4-FFF2-40B4-BE49-F238E27FC236}">
              <a16:creationId xmlns:a16="http://schemas.microsoft.com/office/drawing/2014/main" id="{1A002920-18E7-4D59-9B45-1916C73084A8}"/>
            </a:ext>
          </a:extLst>
        </xdr:cNvPr>
        <xdr:cNvSpPr/>
      </xdr:nvSpPr>
      <xdr:spPr>
        <a:xfrm>
          <a:off x="4902200" y="1104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56515</xdr:rowOff>
    </xdr:from>
    <xdr:to>
      <xdr:col>19</xdr:col>
      <xdr:colOff>133350</xdr:colOff>
      <xdr:row>63</xdr:row>
      <xdr:rowOff>29845</xdr:rowOff>
    </xdr:to>
    <xdr:cxnSp macro="">
      <xdr:nvCxnSpPr>
        <xdr:cNvPr id="136" name="直線コネクタ 135">
          <a:extLst>
            <a:ext uri="{FF2B5EF4-FFF2-40B4-BE49-F238E27FC236}">
              <a16:creationId xmlns:a16="http://schemas.microsoft.com/office/drawing/2014/main" id="{3785F50E-43C1-4B5F-9B8C-6076888E5F68}"/>
            </a:ext>
          </a:extLst>
        </xdr:cNvPr>
        <xdr:cNvCxnSpPr/>
      </xdr:nvCxnSpPr>
      <xdr:spPr>
        <a:xfrm flipV="1">
          <a:off x="3225800" y="10686415"/>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115781</xdr:rowOff>
    </xdr:from>
    <xdr:to>
      <xdr:col>19</xdr:col>
      <xdr:colOff>184150</xdr:colOff>
      <xdr:row>64</xdr:row>
      <xdr:rowOff>45931</xdr:rowOff>
    </xdr:to>
    <xdr:sp macro="" textlink="">
      <xdr:nvSpPr>
        <xdr:cNvPr id="137" name="フローチャート: 判断 136">
          <a:extLst>
            <a:ext uri="{FF2B5EF4-FFF2-40B4-BE49-F238E27FC236}">
              <a16:creationId xmlns:a16="http://schemas.microsoft.com/office/drawing/2014/main" id="{AB9DE8A5-A57D-4C8F-A7E3-33816CEB3499}"/>
            </a:ext>
          </a:extLst>
        </xdr:cNvPr>
        <xdr:cNvSpPr/>
      </xdr:nvSpPr>
      <xdr:spPr>
        <a:xfrm>
          <a:off x="4064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30708</xdr:rowOff>
    </xdr:from>
    <xdr:ext cx="736600" cy="259045"/>
    <xdr:sp macro="" textlink="">
      <xdr:nvSpPr>
        <xdr:cNvPr id="138" name="テキスト ボックス 137">
          <a:extLst>
            <a:ext uri="{FF2B5EF4-FFF2-40B4-BE49-F238E27FC236}">
              <a16:creationId xmlns:a16="http://schemas.microsoft.com/office/drawing/2014/main" id="{F57CBE02-6179-403C-A539-4B4FF18C143F}"/>
            </a:ext>
          </a:extLst>
        </xdr:cNvPr>
        <xdr:cNvSpPr txBox="1"/>
      </xdr:nvSpPr>
      <xdr:spPr>
        <a:xfrm>
          <a:off x="3733800" y="11003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29845</xdr:rowOff>
    </xdr:from>
    <xdr:to>
      <xdr:col>15</xdr:col>
      <xdr:colOff>82550</xdr:colOff>
      <xdr:row>63</xdr:row>
      <xdr:rowOff>62019</xdr:rowOff>
    </xdr:to>
    <xdr:cxnSp macro="">
      <xdr:nvCxnSpPr>
        <xdr:cNvPr id="139" name="直線コネクタ 138">
          <a:extLst>
            <a:ext uri="{FF2B5EF4-FFF2-40B4-BE49-F238E27FC236}">
              <a16:creationId xmlns:a16="http://schemas.microsoft.com/office/drawing/2014/main" id="{4DBD8E56-1E08-4E93-A5D7-F08AE340ABE9}"/>
            </a:ext>
          </a:extLst>
        </xdr:cNvPr>
        <xdr:cNvCxnSpPr/>
      </xdr:nvCxnSpPr>
      <xdr:spPr>
        <a:xfrm flipV="1">
          <a:off x="2336800" y="10831195"/>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85090</xdr:rowOff>
    </xdr:from>
    <xdr:to>
      <xdr:col>15</xdr:col>
      <xdr:colOff>133350</xdr:colOff>
      <xdr:row>65</xdr:row>
      <xdr:rowOff>15240</xdr:rowOff>
    </xdr:to>
    <xdr:sp macro="" textlink="">
      <xdr:nvSpPr>
        <xdr:cNvPr id="140" name="フローチャート: 判断 139">
          <a:extLst>
            <a:ext uri="{FF2B5EF4-FFF2-40B4-BE49-F238E27FC236}">
              <a16:creationId xmlns:a16="http://schemas.microsoft.com/office/drawing/2014/main" id="{BFDDB5D0-0E23-499E-934F-3B9D2633AFB9}"/>
            </a:ext>
          </a:extLst>
        </xdr:cNvPr>
        <xdr:cNvSpPr/>
      </xdr:nvSpPr>
      <xdr:spPr>
        <a:xfrm>
          <a:off x="3175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17</xdr:rowOff>
    </xdr:from>
    <xdr:ext cx="762000" cy="259045"/>
    <xdr:sp macro="" textlink="">
      <xdr:nvSpPr>
        <xdr:cNvPr id="141" name="テキスト ボックス 140">
          <a:extLst>
            <a:ext uri="{FF2B5EF4-FFF2-40B4-BE49-F238E27FC236}">
              <a16:creationId xmlns:a16="http://schemas.microsoft.com/office/drawing/2014/main" id="{A68CF806-78D7-4316-9722-6ABC2A7A6264}"/>
            </a:ext>
          </a:extLst>
        </xdr:cNvPr>
        <xdr:cNvSpPr txBox="1"/>
      </xdr:nvSpPr>
      <xdr:spPr>
        <a:xfrm>
          <a:off x="2844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62019</xdr:rowOff>
    </xdr:from>
    <xdr:to>
      <xdr:col>11</xdr:col>
      <xdr:colOff>31750</xdr:colOff>
      <xdr:row>63</xdr:row>
      <xdr:rowOff>126365</xdr:rowOff>
    </xdr:to>
    <xdr:cxnSp macro="">
      <xdr:nvCxnSpPr>
        <xdr:cNvPr id="142" name="直線コネクタ 141">
          <a:extLst>
            <a:ext uri="{FF2B5EF4-FFF2-40B4-BE49-F238E27FC236}">
              <a16:creationId xmlns:a16="http://schemas.microsoft.com/office/drawing/2014/main" id="{BB31828B-BB5D-4518-87E6-FD9B694B6901}"/>
            </a:ext>
          </a:extLst>
        </xdr:cNvPr>
        <xdr:cNvCxnSpPr/>
      </xdr:nvCxnSpPr>
      <xdr:spPr>
        <a:xfrm flipV="1">
          <a:off x="1447800" y="10863369"/>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117263</xdr:rowOff>
    </xdr:from>
    <xdr:to>
      <xdr:col>11</xdr:col>
      <xdr:colOff>82550</xdr:colOff>
      <xdr:row>65</xdr:row>
      <xdr:rowOff>47413</xdr:rowOff>
    </xdr:to>
    <xdr:sp macro="" textlink="">
      <xdr:nvSpPr>
        <xdr:cNvPr id="143" name="フローチャート: 判断 142">
          <a:extLst>
            <a:ext uri="{FF2B5EF4-FFF2-40B4-BE49-F238E27FC236}">
              <a16:creationId xmlns:a16="http://schemas.microsoft.com/office/drawing/2014/main" id="{DCDC820D-8CEC-4E52-A27F-9C18BF9A06F4}"/>
            </a:ext>
          </a:extLst>
        </xdr:cNvPr>
        <xdr:cNvSpPr/>
      </xdr:nvSpPr>
      <xdr:spPr>
        <a:xfrm>
          <a:off x="2286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32190</xdr:rowOff>
    </xdr:from>
    <xdr:ext cx="762000" cy="259045"/>
    <xdr:sp macro="" textlink="">
      <xdr:nvSpPr>
        <xdr:cNvPr id="144" name="テキスト ボックス 143">
          <a:extLst>
            <a:ext uri="{FF2B5EF4-FFF2-40B4-BE49-F238E27FC236}">
              <a16:creationId xmlns:a16="http://schemas.microsoft.com/office/drawing/2014/main" id="{94FDB490-CCA2-4779-BCCF-89F29AF39E38}"/>
            </a:ext>
          </a:extLst>
        </xdr:cNvPr>
        <xdr:cNvSpPr txBox="1"/>
      </xdr:nvSpPr>
      <xdr:spPr>
        <a:xfrm>
          <a:off x="1955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117263</xdr:rowOff>
    </xdr:from>
    <xdr:to>
      <xdr:col>7</xdr:col>
      <xdr:colOff>31750</xdr:colOff>
      <xdr:row>65</xdr:row>
      <xdr:rowOff>47413</xdr:rowOff>
    </xdr:to>
    <xdr:sp macro="" textlink="">
      <xdr:nvSpPr>
        <xdr:cNvPr id="145" name="フローチャート: 判断 144">
          <a:extLst>
            <a:ext uri="{FF2B5EF4-FFF2-40B4-BE49-F238E27FC236}">
              <a16:creationId xmlns:a16="http://schemas.microsoft.com/office/drawing/2014/main" id="{85478969-707A-4BC4-967D-C4528BFE8F15}"/>
            </a:ext>
          </a:extLst>
        </xdr:cNvPr>
        <xdr:cNvSpPr/>
      </xdr:nvSpPr>
      <xdr:spPr>
        <a:xfrm>
          <a:off x="1397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32190</xdr:rowOff>
    </xdr:from>
    <xdr:ext cx="762000" cy="259045"/>
    <xdr:sp macro="" textlink="">
      <xdr:nvSpPr>
        <xdr:cNvPr id="146" name="テキスト ボックス 145">
          <a:extLst>
            <a:ext uri="{FF2B5EF4-FFF2-40B4-BE49-F238E27FC236}">
              <a16:creationId xmlns:a16="http://schemas.microsoft.com/office/drawing/2014/main" id="{B8E438B4-1FA0-4F8E-9102-1DB80F70ABD0}"/>
            </a:ext>
          </a:extLst>
        </xdr:cNvPr>
        <xdr:cNvSpPr txBox="1"/>
      </xdr:nvSpPr>
      <xdr:spPr>
        <a:xfrm>
          <a:off x="1066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BD4E2758-00B7-45E8-AD2E-0D89A188745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BB00F384-E680-4733-8529-EC23BA313DA8}"/>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25BA102E-A61B-4027-A45E-19AFC71C96CC}"/>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B5D332E2-1705-41B2-8E6E-B842095B4F25}"/>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32D9B225-BF0D-4F3E-AE76-6EFEC3995E0B}"/>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160020</xdr:rowOff>
    </xdr:from>
    <xdr:to>
      <xdr:col>23</xdr:col>
      <xdr:colOff>184150</xdr:colOff>
      <xdr:row>64</xdr:row>
      <xdr:rowOff>90170</xdr:rowOff>
    </xdr:to>
    <xdr:sp macro="" textlink="">
      <xdr:nvSpPr>
        <xdr:cNvPr id="152" name="楕円 151">
          <a:extLst>
            <a:ext uri="{FF2B5EF4-FFF2-40B4-BE49-F238E27FC236}">
              <a16:creationId xmlns:a16="http://schemas.microsoft.com/office/drawing/2014/main" id="{2ABFF2C7-DCBC-48B2-BE84-43CC104AADE2}"/>
            </a:ext>
          </a:extLst>
        </xdr:cNvPr>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5097</xdr:rowOff>
    </xdr:from>
    <xdr:ext cx="762000" cy="259045"/>
    <xdr:sp macro="" textlink="">
      <xdr:nvSpPr>
        <xdr:cNvPr id="153" name="財政構造の弾力性該当値テキスト">
          <a:extLst>
            <a:ext uri="{FF2B5EF4-FFF2-40B4-BE49-F238E27FC236}">
              <a16:creationId xmlns:a16="http://schemas.microsoft.com/office/drawing/2014/main" id="{74FE8776-334A-45D0-880F-3735BEF3EBD9}"/>
            </a:ext>
          </a:extLst>
        </xdr:cNvPr>
        <xdr:cNvSpPr txBox="1"/>
      </xdr:nvSpPr>
      <xdr:spPr>
        <a:xfrm>
          <a:off x="50419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5715</xdr:rowOff>
    </xdr:from>
    <xdr:to>
      <xdr:col>19</xdr:col>
      <xdr:colOff>184150</xdr:colOff>
      <xdr:row>62</xdr:row>
      <xdr:rowOff>107315</xdr:rowOff>
    </xdr:to>
    <xdr:sp macro="" textlink="">
      <xdr:nvSpPr>
        <xdr:cNvPr id="154" name="楕円 153">
          <a:extLst>
            <a:ext uri="{FF2B5EF4-FFF2-40B4-BE49-F238E27FC236}">
              <a16:creationId xmlns:a16="http://schemas.microsoft.com/office/drawing/2014/main" id="{B0ED7C11-6100-4CA1-BB27-FCE424FF9D07}"/>
            </a:ext>
          </a:extLst>
        </xdr:cNvPr>
        <xdr:cNvSpPr/>
      </xdr:nvSpPr>
      <xdr:spPr>
        <a:xfrm>
          <a:off x="4064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117492</xdr:rowOff>
    </xdr:from>
    <xdr:ext cx="736600" cy="259045"/>
    <xdr:sp macro="" textlink="">
      <xdr:nvSpPr>
        <xdr:cNvPr id="155" name="テキスト ボックス 154">
          <a:extLst>
            <a:ext uri="{FF2B5EF4-FFF2-40B4-BE49-F238E27FC236}">
              <a16:creationId xmlns:a16="http://schemas.microsoft.com/office/drawing/2014/main" id="{44AA991A-B758-4DFE-AB08-DFF82F4C1059}"/>
            </a:ext>
          </a:extLst>
        </xdr:cNvPr>
        <xdr:cNvSpPr txBox="1"/>
      </xdr:nvSpPr>
      <xdr:spPr>
        <a:xfrm>
          <a:off x="3733800" y="1040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150495</xdr:rowOff>
    </xdr:from>
    <xdr:to>
      <xdr:col>15</xdr:col>
      <xdr:colOff>133350</xdr:colOff>
      <xdr:row>63</xdr:row>
      <xdr:rowOff>80645</xdr:rowOff>
    </xdr:to>
    <xdr:sp macro="" textlink="">
      <xdr:nvSpPr>
        <xdr:cNvPr id="156" name="楕円 155">
          <a:extLst>
            <a:ext uri="{FF2B5EF4-FFF2-40B4-BE49-F238E27FC236}">
              <a16:creationId xmlns:a16="http://schemas.microsoft.com/office/drawing/2014/main" id="{2334A27E-B625-4472-BDEB-2AD08FAE68F3}"/>
            </a:ext>
          </a:extLst>
        </xdr:cNvPr>
        <xdr:cNvSpPr/>
      </xdr:nvSpPr>
      <xdr:spPr>
        <a:xfrm>
          <a:off x="3175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90822</xdr:rowOff>
    </xdr:from>
    <xdr:ext cx="762000" cy="259045"/>
    <xdr:sp macro="" textlink="">
      <xdr:nvSpPr>
        <xdr:cNvPr id="157" name="テキスト ボックス 156">
          <a:extLst>
            <a:ext uri="{FF2B5EF4-FFF2-40B4-BE49-F238E27FC236}">
              <a16:creationId xmlns:a16="http://schemas.microsoft.com/office/drawing/2014/main" id="{1D224780-71CC-4060-8F40-2EE2FFE05C4E}"/>
            </a:ext>
          </a:extLst>
        </xdr:cNvPr>
        <xdr:cNvSpPr txBox="1"/>
      </xdr:nvSpPr>
      <xdr:spPr>
        <a:xfrm>
          <a:off x="2844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11219</xdr:rowOff>
    </xdr:from>
    <xdr:to>
      <xdr:col>11</xdr:col>
      <xdr:colOff>82550</xdr:colOff>
      <xdr:row>63</xdr:row>
      <xdr:rowOff>112819</xdr:rowOff>
    </xdr:to>
    <xdr:sp macro="" textlink="">
      <xdr:nvSpPr>
        <xdr:cNvPr id="158" name="楕円 157">
          <a:extLst>
            <a:ext uri="{FF2B5EF4-FFF2-40B4-BE49-F238E27FC236}">
              <a16:creationId xmlns:a16="http://schemas.microsoft.com/office/drawing/2014/main" id="{83A62627-39B7-421C-8E42-173DE0FAFD90}"/>
            </a:ext>
          </a:extLst>
        </xdr:cNvPr>
        <xdr:cNvSpPr/>
      </xdr:nvSpPr>
      <xdr:spPr>
        <a:xfrm>
          <a:off x="22860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122996</xdr:rowOff>
    </xdr:from>
    <xdr:ext cx="762000" cy="259045"/>
    <xdr:sp macro="" textlink="">
      <xdr:nvSpPr>
        <xdr:cNvPr id="159" name="テキスト ボックス 158">
          <a:extLst>
            <a:ext uri="{FF2B5EF4-FFF2-40B4-BE49-F238E27FC236}">
              <a16:creationId xmlns:a16="http://schemas.microsoft.com/office/drawing/2014/main" id="{B7156BF9-0C2B-4921-9929-19C3BB7D46C7}"/>
            </a:ext>
          </a:extLst>
        </xdr:cNvPr>
        <xdr:cNvSpPr txBox="1"/>
      </xdr:nvSpPr>
      <xdr:spPr>
        <a:xfrm>
          <a:off x="1955800" y="10581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60" name="楕円 159">
          <a:extLst>
            <a:ext uri="{FF2B5EF4-FFF2-40B4-BE49-F238E27FC236}">
              <a16:creationId xmlns:a16="http://schemas.microsoft.com/office/drawing/2014/main" id="{79ED5978-EECE-4125-8902-65D81C93C118}"/>
            </a:ext>
          </a:extLst>
        </xdr:cNvPr>
        <xdr:cNvSpPr/>
      </xdr:nvSpPr>
      <xdr:spPr>
        <a:xfrm>
          <a:off x="1397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61" name="テキスト ボックス 160">
          <a:extLst>
            <a:ext uri="{FF2B5EF4-FFF2-40B4-BE49-F238E27FC236}">
              <a16:creationId xmlns:a16="http://schemas.microsoft.com/office/drawing/2014/main" id="{43638268-7361-4B1E-8DFE-BC2F6BEF9A7C}"/>
            </a:ext>
          </a:extLst>
        </xdr:cNvPr>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5059CF7F-3212-4C6C-A502-7DC1910AE531}"/>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DD7B002D-D44E-45B2-9E66-F644D725D466}"/>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42D8314F-A9EE-46D3-9D3E-7EC286C927E6}"/>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[173,535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345E2513-7DBC-4AD8-8B70-4CD934C3CF2D}"/>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FA7A3F41-3D01-41EB-9426-832070E36B91}"/>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5EC5BD8C-FD9D-414C-A819-646EBDE1630D}"/>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61E0B7DA-3D0F-48F4-AC73-1A106733BEFE}"/>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7F20DC54-3490-4895-AC35-918BB8E06356}"/>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ED172BCA-F4AD-472B-8940-7652E51EFC3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ABD215E5-1D79-44F6-9DE5-848A54797AAC}"/>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550F490A-13A0-4814-BD0F-CE410F0FF945}"/>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CC90C5BA-2F5B-482A-8BB0-49FE4009F279}"/>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6AFA38C3-7C6F-47F6-BCC8-02C69EE3896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職員数は大きく変わらないものの、人件費は毎年増加傾向にある。また、物件費においては、保守委託料の増、リース物件の増などの要因により、増加傾向にある。また、施設の維持管理費も高止まりの要因であるため、施設の統廃合も踏まえ、更なる削減に努める。</a:t>
          </a:r>
          <a:endParaRPr lang="ja-JP" altLang="ja-JP" sz="13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5B638E7C-1E7B-42F5-9D6C-755D0B20CE48}"/>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37DC031-404C-4E62-BA0F-FB9FAF70A5DE}"/>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8418FBF5-BD5B-4743-AE20-F03B61604CEC}"/>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5CC9F08F-9B41-4CA7-9790-1C83F59E504C}"/>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743902F1-20D1-4EC0-BAEC-3BE708E0C719}"/>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10F5F5-2E82-4E0F-A725-4F9F1D12290A}"/>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CACC738D-D0B2-4FB4-8FAF-34A256439255}"/>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DF5BA144-9882-4F76-B73E-36017681E0FD}"/>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9E8E80E4-85E0-4968-9B55-C12250B4D141}"/>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E1F439C1-1C0A-4843-9CE8-C1D0760837D7}"/>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53047F8F-5E88-4A7B-8528-9BE1B2598CC2}"/>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9A0EC54F-5AE2-4B59-BC05-F0AB19FBF611}"/>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30329615-8AA8-4890-993D-9D3EE3CC0F6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5933558-79EC-489C-A927-E9BAFD17F74E}"/>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4D5A41FC-3DBB-4241-A16A-A9E8610B4757}"/>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10CB5943-8273-49E3-97D1-31DAE9775B12}"/>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6715D4FF-838D-45B6-AEDC-70CDBA1CDE8E}"/>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EAD17BE6-2BC6-4396-A0D4-2CF49568FA67}"/>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96591</xdr:rowOff>
    </xdr:from>
    <xdr:to>
      <xdr:col>23</xdr:col>
      <xdr:colOff>133350</xdr:colOff>
      <xdr:row>89</xdr:row>
      <xdr:rowOff>111665</xdr:rowOff>
    </xdr:to>
    <xdr:cxnSp macro="">
      <xdr:nvCxnSpPr>
        <xdr:cNvPr id="193" name="直線コネクタ 192">
          <a:extLst>
            <a:ext uri="{FF2B5EF4-FFF2-40B4-BE49-F238E27FC236}">
              <a16:creationId xmlns:a16="http://schemas.microsoft.com/office/drawing/2014/main" id="{3CAB6B5B-7210-4E5B-87D9-652DB61941DE}"/>
            </a:ext>
          </a:extLst>
        </xdr:cNvPr>
        <xdr:cNvCxnSpPr/>
      </xdr:nvCxnSpPr>
      <xdr:spPr>
        <a:xfrm flipV="1">
          <a:off x="4953000" y="13812591"/>
          <a:ext cx="0" cy="155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83742</xdr:rowOff>
    </xdr:from>
    <xdr:ext cx="762000" cy="259045"/>
    <xdr:sp macro="" textlink="">
      <xdr:nvSpPr>
        <xdr:cNvPr id="194" name="人件費・物件費等の状況最小値テキスト">
          <a:extLst>
            <a:ext uri="{FF2B5EF4-FFF2-40B4-BE49-F238E27FC236}">
              <a16:creationId xmlns:a16="http://schemas.microsoft.com/office/drawing/2014/main" id="{60ED698A-DA7D-4CC6-8C89-22D68AED52EA}"/>
            </a:ext>
          </a:extLst>
        </xdr:cNvPr>
        <xdr:cNvSpPr txBox="1"/>
      </xdr:nvSpPr>
      <xdr:spPr>
        <a:xfrm>
          <a:off x="5041900" y="1534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111665</xdr:rowOff>
    </xdr:from>
    <xdr:to>
      <xdr:col>24</xdr:col>
      <xdr:colOff>12700</xdr:colOff>
      <xdr:row>89</xdr:row>
      <xdr:rowOff>111665</xdr:rowOff>
    </xdr:to>
    <xdr:cxnSp macro="">
      <xdr:nvCxnSpPr>
        <xdr:cNvPr id="195" name="直線コネクタ 194">
          <a:extLst>
            <a:ext uri="{FF2B5EF4-FFF2-40B4-BE49-F238E27FC236}">
              <a16:creationId xmlns:a16="http://schemas.microsoft.com/office/drawing/2014/main" id="{D2E91B49-549F-4C3A-BBA3-533C2AE09862}"/>
            </a:ext>
          </a:extLst>
        </xdr:cNvPr>
        <xdr:cNvCxnSpPr/>
      </xdr:nvCxnSpPr>
      <xdr:spPr>
        <a:xfrm>
          <a:off x="4864100" y="1537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11518</xdr:rowOff>
    </xdr:from>
    <xdr:ext cx="762000" cy="259045"/>
    <xdr:sp macro="" textlink="">
      <xdr:nvSpPr>
        <xdr:cNvPr id="196" name="人件費・物件費等の状況最大値テキスト">
          <a:extLst>
            <a:ext uri="{FF2B5EF4-FFF2-40B4-BE49-F238E27FC236}">
              <a16:creationId xmlns:a16="http://schemas.microsoft.com/office/drawing/2014/main" id="{D78D0D1D-CDF0-470E-A508-578A9024EE74}"/>
            </a:ext>
          </a:extLst>
        </xdr:cNvPr>
        <xdr:cNvSpPr txBox="1"/>
      </xdr:nvSpPr>
      <xdr:spPr>
        <a:xfrm>
          <a:off x="5041900" y="1355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96591</xdr:rowOff>
    </xdr:from>
    <xdr:to>
      <xdr:col>24</xdr:col>
      <xdr:colOff>12700</xdr:colOff>
      <xdr:row>80</xdr:row>
      <xdr:rowOff>96591</xdr:rowOff>
    </xdr:to>
    <xdr:cxnSp macro="">
      <xdr:nvCxnSpPr>
        <xdr:cNvPr id="197" name="直線コネクタ 196">
          <a:extLst>
            <a:ext uri="{FF2B5EF4-FFF2-40B4-BE49-F238E27FC236}">
              <a16:creationId xmlns:a16="http://schemas.microsoft.com/office/drawing/2014/main" id="{72FC8926-CEDA-4B3A-864F-F0ADA4D30790}"/>
            </a:ext>
          </a:extLst>
        </xdr:cNvPr>
        <xdr:cNvCxnSpPr/>
      </xdr:nvCxnSpPr>
      <xdr:spPr>
        <a:xfrm>
          <a:off x="4864100" y="1381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71262</xdr:rowOff>
    </xdr:from>
    <xdr:to>
      <xdr:col>23</xdr:col>
      <xdr:colOff>133350</xdr:colOff>
      <xdr:row>81</xdr:row>
      <xdr:rowOff>109251</xdr:rowOff>
    </xdr:to>
    <xdr:cxnSp macro="">
      <xdr:nvCxnSpPr>
        <xdr:cNvPr id="198" name="直線コネクタ 197">
          <a:extLst>
            <a:ext uri="{FF2B5EF4-FFF2-40B4-BE49-F238E27FC236}">
              <a16:creationId xmlns:a16="http://schemas.microsoft.com/office/drawing/2014/main" id="{39137D3A-2C8D-4652-B856-63A4E33B0BDD}"/>
            </a:ext>
          </a:extLst>
        </xdr:cNvPr>
        <xdr:cNvCxnSpPr/>
      </xdr:nvCxnSpPr>
      <xdr:spPr>
        <a:xfrm>
          <a:off x="4114800" y="13958712"/>
          <a:ext cx="838200" cy="3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1906</xdr:rowOff>
    </xdr:from>
    <xdr:ext cx="762000" cy="259045"/>
    <xdr:sp macro="" textlink="">
      <xdr:nvSpPr>
        <xdr:cNvPr id="199" name="人件費・物件費等の状況平均値テキスト">
          <a:extLst>
            <a:ext uri="{FF2B5EF4-FFF2-40B4-BE49-F238E27FC236}">
              <a16:creationId xmlns:a16="http://schemas.microsoft.com/office/drawing/2014/main" id="{212C81C6-5235-4F55-99DE-9C0BFE0A4A04}"/>
            </a:ext>
          </a:extLst>
        </xdr:cNvPr>
        <xdr:cNvSpPr txBox="1"/>
      </xdr:nvSpPr>
      <xdr:spPr>
        <a:xfrm>
          <a:off x="5041900" y="1406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29829</xdr:rowOff>
    </xdr:from>
    <xdr:to>
      <xdr:col>23</xdr:col>
      <xdr:colOff>184150</xdr:colOff>
      <xdr:row>82</xdr:row>
      <xdr:rowOff>131429</xdr:rowOff>
    </xdr:to>
    <xdr:sp macro="" textlink="">
      <xdr:nvSpPr>
        <xdr:cNvPr id="200" name="フローチャート: 判断 199">
          <a:extLst>
            <a:ext uri="{FF2B5EF4-FFF2-40B4-BE49-F238E27FC236}">
              <a16:creationId xmlns:a16="http://schemas.microsoft.com/office/drawing/2014/main" id="{5A937B1B-6A42-4643-80D1-F4F1287B0C72}"/>
            </a:ext>
          </a:extLst>
        </xdr:cNvPr>
        <xdr:cNvSpPr/>
      </xdr:nvSpPr>
      <xdr:spPr>
        <a:xfrm>
          <a:off x="49022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26832</xdr:rowOff>
    </xdr:from>
    <xdr:to>
      <xdr:col>19</xdr:col>
      <xdr:colOff>133350</xdr:colOff>
      <xdr:row>81</xdr:row>
      <xdr:rowOff>71262</xdr:rowOff>
    </xdr:to>
    <xdr:cxnSp macro="">
      <xdr:nvCxnSpPr>
        <xdr:cNvPr id="201" name="直線コネクタ 200">
          <a:extLst>
            <a:ext uri="{FF2B5EF4-FFF2-40B4-BE49-F238E27FC236}">
              <a16:creationId xmlns:a16="http://schemas.microsoft.com/office/drawing/2014/main" id="{31B3D1D4-B3C5-488F-8C85-66B9FD5B84B7}"/>
            </a:ext>
          </a:extLst>
        </xdr:cNvPr>
        <xdr:cNvCxnSpPr/>
      </xdr:nvCxnSpPr>
      <xdr:spPr>
        <a:xfrm>
          <a:off x="3225800" y="13914282"/>
          <a:ext cx="889000" cy="4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164153</xdr:rowOff>
    </xdr:from>
    <xdr:to>
      <xdr:col>19</xdr:col>
      <xdr:colOff>184150</xdr:colOff>
      <xdr:row>82</xdr:row>
      <xdr:rowOff>94303</xdr:rowOff>
    </xdr:to>
    <xdr:sp macro="" textlink="">
      <xdr:nvSpPr>
        <xdr:cNvPr id="202" name="フローチャート: 判断 201">
          <a:extLst>
            <a:ext uri="{FF2B5EF4-FFF2-40B4-BE49-F238E27FC236}">
              <a16:creationId xmlns:a16="http://schemas.microsoft.com/office/drawing/2014/main" id="{5C6AEEA4-75D0-4A85-97B3-DEA0C214C651}"/>
            </a:ext>
          </a:extLst>
        </xdr:cNvPr>
        <xdr:cNvSpPr/>
      </xdr:nvSpPr>
      <xdr:spPr>
        <a:xfrm>
          <a:off x="4064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79080</xdr:rowOff>
    </xdr:from>
    <xdr:ext cx="736600" cy="259045"/>
    <xdr:sp macro="" textlink="">
      <xdr:nvSpPr>
        <xdr:cNvPr id="203" name="テキスト ボックス 202">
          <a:extLst>
            <a:ext uri="{FF2B5EF4-FFF2-40B4-BE49-F238E27FC236}">
              <a16:creationId xmlns:a16="http://schemas.microsoft.com/office/drawing/2014/main" id="{9FE3F4DD-19C8-4098-80E0-B239A155D882}"/>
            </a:ext>
          </a:extLst>
        </xdr:cNvPr>
        <xdr:cNvSpPr txBox="1"/>
      </xdr:nvSpPr>
      <xdr:spPr>
        <a:xfrm>
          <a:off x="3733800" y="14137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167469</xdr:rowOff>
    </xdr:from>
    <xdr:to>
      <xdr:col>15</xdr:col>
      <xdr:colOff>82550</xdr:colOff>
      <xdr:row>81</xdr:row>
      <xdr:rowOff>26832</xdr:rowOff>
    </xdr:to>
    <xdr:cxnSp macro="">
      <xdr:nvCxnSpPr>
        <xdr:cNvPr id="204" name="直線コネクタ 203">
          <a:extLst>
            <a:ext uri="{FF2B5EF4-FFF2-40B4-BE49-F238E27FC236}">
              <a16:creationId xmlns:a16="http://schemas.microsoft.com/office/drawing/2014/main" id="{B87D4597-4BCB-434D-AFE3-6AE7425033BA}"/>
            </a:ext>
          </a:extLst>
        </xdr:cNvPr>
        <xdr:cNvCxnSpPr/>
      </xdr:nvCxnSpPr>
      <xdr:spPr>
        <a:xfrm>
          <a:off x="2336800" y="13883469"/>
          <a:ext cx="889000" cy="3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129502</xdr:rowOff>
    </xdr:from>
    <xdr:to>
      <xdr:col>15</xdr:col>
      <xdr:colOff>133350</xdr:colOff>
      <xdr:row>82</xdr:row>
      <xdr:rowOff>59652</xdr:rowOff>
    </xdr:to>
    <xdr:sp macro="" textlink="">
      <xdr:nvSpPr>
        <xdr:cNvPr id="205" name="フローチャート: 判断 204">
          <a:extLst>
            <a:ext uri="{FF2B5EF4-FFF2-40B4-BE49-F238E27FC236}">
              <a16:creationId xmlns:a16="http://schemas.microsoft.com/office/drawing/2014/main" id="{D755FC55-BDD6-4CC0-AA5A-0627A7830F5C}"/>
            </a:ext>
          </a:extLst>
        </xdr:cNvPr>
        <xdr:cNvSpPr/>
      </xdr:nvSpPr>
      <xdr:spPr>
        <a:xfrm>
          <a:off x="3175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44429</xdr:rowOff>
    </xdr:from>
    <xdr:ext cx="762000" cy="259045"/>
    <xdr:sp macro="" textlink="">
      <xdr:nvSpPr>
        <xdr:cNvPr id="206" name="テキスト ボックス 205">
          <a:extLst>
            <a:ext uri="{FF2B5EF4-FFF2-40B4-BE49-F238E27FC236}">
              <a16:creationId xmlns:a16="http://schemas.microsoft.com/office/drawing/2014/main" id="{B7E44409-936B-4C95-AE5D-4CCCB27855F8}"/>
            </a:ext>
          </a:extLst>
        </xdr:cNvPr>
        <xdr:cNvSpPr txBox="1"/>
      </xdr:nvSpPr>
      <xdr:spPr>
        <a:xfrm>
          <a:off x="2844800" y="1410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160598</xdr:rowOff>
    </xdr:from>
    <xdr:to>
      <xdr:col>11</xdr:col>
      <xdr:colOff>31750</xdr:colOff>
      <xdr:row>80</xdr:row>
      <xdr:rowOff>167469</xdr:rowOff>
    </xdr:to>
    <xdr:cxnSp macro="">
      <xdr:nvCxnSpPr>
        <xdr:cNvPr id="207" name="直線コネクタ 206">
          <a:extLst>
            <a:ext uri="{FF2B5EF4-FFF2-40B4-BE49-F238E27FC236}">
              <a16:creationId xmlns:a16="http://schemas.microsoft.com/office/drawing/2014/main" id="{C128F145-EB30-43BF-8D03-DB92F9E6D0B9}"/>
            </a:ext>
          </a:extLst>
        </xdr:cNvPr>
        <xdr:cNvCxnSpPr/>
      </xdr:nvCxnSpPr>
      <xdr:spPr>
        <a:xfrm>
          <a:off x="1447800" y="13876598"/>
          <a:ext cx="889000" cy="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106769</xdr:rowOff>
    </xdr:from>
    <xdr:to>
      <xdr:col>11</xdr:col>
      <xdr:colOff>82550</xdr:colOff>
      <xdr:row>82</xdr:row>
      <xdr:rowOff>36919</xdr:rowOff>
    </xdr:to>
    <xdr:sp macro="" textlink="">
      <xdr:nvSpPr>
        <xdr:cNvPr id="208" name="フローチャート: 判断 207">
          <a:extLst>
            <a:ext uri="{FF2B5EF4-FFF2-40B4-BE49-F238E27FC236}">
              <a16:creationId xmlns:a16="http://schemas.microsoft.com/office/drawing/2014/main" id="{C5D17F39-D44E-4AB0-AE84-2EEA549B2319}"/>
            </a:ext>
          </a:extLst>
        </xdr:cNvPr>
        <xdr:cNvSpPr/>
      </xdr:nvSpPr>
      <xdr:spPr>
        <a:xfrm>
          <a:off x="2286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21696</xdr:rowOff>
    </xdr:from>
    <xdr:ext cx="762000" cy="259045"/>
    <xdr:sp macro="" textlink="">
      <xdr:nvSpPr>
        <xdr:cNvPr id="209" name="テキスト ボックス 208">
          <a:extLst>
            <a:ext uri="{FF2B5EF4-FFF2-40B4-BE49-F238E27FC236}">
              <a16:creationId xmlns:a16="http://schemas.microsoft.com/office/drawing/2014/main" id="{E16E996E-E947-47BE-87B3-150E3CA78D87}"/>
            </a:ext>
          </a:extLst>
        </xdr:cNvPr>
        <xdr:cNvSpPr txBox="1"/>
      </xdr:nvSpPr>
      <xdr:spPr>
        <a:xfrm>
          <a:off x="1955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60570</xdr:rowOff>
    </xdr:from>
    <xdr:to>
      <xdr:col>7</xdr:col>
      <xdr:colOff>31750</xdr:colOff>
      <xdr:row>81</xdr:row>
      <xdr:rowOff>162170</xdr:rowOff>
    </xdr:to>
    <xdr:sp macro="" textlink="">
      <xdr:nvSpPr>
        <xdr:cNvPr id="210" name="フローチャート: 判断 209">
          <a:extLst>
            <a:ext uri="{FF2B5EF4-FFF2-40B4-BE49-F238E27FC236}">
              <a16:creationId xmlns:a16="http://schemas.microsoft.com/office/drawing/2014/main" id="{17961471-71C4-4ACA-9397-2A2A4D578973}"/>
            </a:ext>
          </a:extLst>
        </xdr:cNvPr>
        <xdr:cNvSpPr/>
      </xdr:nvSpPr>
      <xdr:spPr>
        <a:xfrm>
          <a:off x="1397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146947</xdr:rowOff>
    </xdr:from>
    <xdr:ext cx="762000" cy="259045"/>
    <xdr:sp macro="" textlink="">
      <xdr:nvSpPr>
        <xdr:cNvPr id="211" name="テキスト ボックス 210">
          <a:extLst>
            <a:ext uri="{FF2B5EF4-FFF2-40B4-BE49-F238E27FC236}">
              <a16:creationId xmlns:a16="http://schemas.microsoft.com/office/drawing/2014/main" id="{7BB8F420-C637-4C08-9A50-CD75F3AE6C84}"/>
            </a:ext>
          </a:extLst>
        </xdr:cNvPr>
        <xdr:cNvSpPr txBox="1"/>
      </xdr:nvSpPr>
      <xdr:spPr>
        <a:xfrm>
          <a:off x="1066800" y="140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A5B69470-FEDA-4AD8-8A82-EDF1E8DC8C27}"/>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248566E2-D0A7-44A7-BC76-80AD7E286F31}"/>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EEE0E51E-6AA9-4F7D-8E23-56155F863CB2}"/>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1AD6A49C-BB42-4568-B731-ABB94F46EC9B}"/>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C42830EE-547B-4A13-946C-8C32A5B3246B}"/>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58451</xdr:rowOff>
    </xdr:from>
    <xdr:to>
      <xdr:col>23</xdr:col>
      <xdr:colOff>184150</xdr:colOff>
      <xdr:row>81</xdr:row>
      <xdr:rowOff>160051</xdr:rowOff>
    </xdr:to>
    <xdr:sp macro="" textlink="">
      <xdr:nvSpPr>
        <xdr:cNvPr id="217" name="楕円 216">
          <a:extLst>
            <a:ext uri="{FF2B5EF4-FFF2-40B4-BE49-F238E27FC236}">
              <a16:creationId xmlns:a16="http://schemas.microsoft.com/office/drawing/2014/main" id="{20523FDD-8EB3-4C61-B081-DAEC9C42C8C8}"/>
            </a:ext>
          </a:extLst>
        </xdr:cNvPr>
        <xdr:cNvSpPr/>
      </xdr:nvSpPr>
      <xdr:spPr>
        <a:xfrm>
          <a:off x="4902200" y="1394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74978</xdr:rowOff>
    </xdr:from>
    <xdr:ext cx="762000" cy="259045"/>
    <xdr:sp macro="" textlink="">
      <xdr:nvSpPr>
        <xdr:cNvPr id="218" name="人件費・物件費等の状況該当値テキスト">
          <a:extLst>
            <a:ext uri="{FF2B5EF4-FFF2-40B4-BE49-F238E27FC236}">
              <a16:creationId xmlns:a16="http://schemas.microsoft.com/office/drawing/2014/main" id="{76FAD136-D40A-42E5-B345-5415F939AFD4}"/>
            </a:ext>
          </a:extLst>
        </xdr:cNvPr>
        <xdr:cNvSpPr txBox="1"/>
      </xdr:nvSpPr>
      <xdr:spPr>
        <a:xfrm>
          <a:off x="5041900" y="13790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20462</xdr:rowOff>
    </xdr:from>
    <xdr:to>
      <xdr:col>19</xdr:col>
      <xdr:colOff>184150</xdr:colOff>
      <xdr:row>81</xdr:row>
      <xdr:rowOff>122062</xdr:rowOff>
    </xdr:to>
    <xdr:sp macro="" textlink="">
      <xdr:nvSpPr>
        <xdr:cNvPr id="219" name="楕円 218">
          <a:extLst>
            <a:ext uri="{FF2B5EF4-FFF2-40B4-BE49-F238E27FC236}">
              <a16:creationId xmlns:a16="http://schemas.microsoft.com/office/drawing/2014/main" id="{304FD04C-B35B-4C98-A5B1-ED2AEBB3C900}"/>
            </a:ext>
          </a:extLst>
        </xdr:cNvPr>
        <xdr:cNvSpPr/>
      </xdr:nvSpPr>
      <xdr:spPr>
        <a:xfrm>
          <a:off x="4064000" y="1390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132239</xdr:rowOff>
    </xdr:from>
    <xdr:ext cx="736600" cy="259045"/>
    <xdr:sp macro="" textlink="">
      <xdr:nvSpPr>
        <xdr:cNvPr id="220" name="テキスト ボックス 219">
          <a:extLst>
            <a:ext uri="{FF2B5EF4-FFF2-40B4-BE49-F238E27FC236}">
              <a16:creationId xmlns:a16="http://schemas.microsoft.com/office/drawing/2014/main" id="{67740FE0-1B03-41D5-8AAA-19A44071467F}"/>
            </a:ext>
          </a:extLst>
        </xdr:cNvPr>
        <xdr:cNvSpPr txBox="1"/>
      </xdr:nvSpPr>
      <xdr:spPr>
        <a:xfrm>
          <a:off x="3733800" y="13676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147482</xdr:rowOff>
    </xdr:from>
    <xdr:to>
      <xdr:col>15</xdr:col>
      <xdr:colOff>133350</xdr:colOff>
      <xdr:row>81</xdr:row>
      <xdr:rowOff>77632</xdr:rowOff>
    </xdr:to>
    <xdr:sp macro="" textlink="">
      <xdr:nvSpPr>
        <xdr:cNvPr id="221" name="楕円 220">
          <a:extLst>
            <a:ext uri="{FF2B5EF4-FFF2-40B4-BE49-F238E27FC236}">
              <a16:creationId xmlns:a16="http://schemas.microsoft.com/office/drawing/2014/main" id="{E409D869-EBFC-4832-A081-3024F399FB67}"/>
            </a:ext>
          </a:extLst>
        </xdr:cNvPr>
        <xdr:cNvSpPr/>
      </xdr:nvSpPr>
      <xdr:spPr>
        <a:xfrm>
          <a:off x="3175000" y="1386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87809</xdr:rowOff>
    </xdr:from>
    <xdr:ext cx="762000" cy="259045"/>
    <xdr:sp macro="" textlink="">
      <xdr:nvSpPr>
        <xdr:cNvPr id="222" name="テキスト ボックス 221">
          <a:extLst>
            <a:ext uri="{FF2B5EF4-FFF2-40B4-BE49-F238E27FC236}">
              <a16:creationId xmlns:a16="http://schemas.microsoft.com/office/drawing/2014/main" id="{E09E23E8-14A1-4D95-B9A2-C9E9C46FDECF}"/>
            </a:ext>
          </a:extLst>
        </xdr:cNvPr>
        <xdr:cNvSpPr txBox="1"/>
      </xdr:nvSpPr>
      <xdr:spPr>
        <a:xfrm>
          <a:off x="2844800" y="1363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116669</xdr:rowOff>
    </xdr:from>
    <xdr:to>
      <xdr:col>11</xdr:col>
      <xdr:colOff>82550</xdr:colOff>
      <xdr:row>81</xdr:row>
      <xdr:rowOff>46819</xdr:rowOff>
    </xdr:to>
    <xdr:sp macro="" textlink="">
      <xdr:nvSpPr>
        <xdr:cNvPr id="223" name="楕円 222">
          <a:extLst>
            <a:ext uri="{FF2B5EF4-FFF2-40B4-BE49-F238E27FC236}">
              <a16:creationId xmlns:a16="http://schemas.microsoft.com/office/drawing/2014/main" id="{BF280CBA-ABF4-4A5E-B9E1-56C71DBDB2A8}"/>
            </a:ext>
          </a:extLst>
        </xdr:cNvPr>
        <xdr:cNvSpPr/>
      </xdr:nvSpPr>
      <xdr:spPr>
        <a:xfrm>
          <a:off x="2286000" y="1383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56996</xdr:rowOff>
    </xdr:from>
    <xdr:ext cx="762000" cy="259045"/>
    <xdr:sp macro="" textlink="">
      <xdr:nvSpPr>
        <xdr:cNvPr id="224" name="テキスト ボックス 223">
          <a:extLst>
            <a:ext uri="{FF2B5EF4-FFF2-40B4-BE49-F238E27FC236}">
              <a16:creationId xmlns:a16="http://schemas.microsoft.com/office/drawing/2014/main" id="{C7DA9ADB-B482-4F93-BFD0-124540A25D72}"/>
            </a:ext>
          </a:extLst>
        </xdr:cNvPr>
        <xdr:cNvSpPr txBox="1"/>
      </xdr:nvSpPr>
      <xdr:spPr>
        <a:xfrm>
          <a:off x="1955800" y="13601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109798</xdr:rowOff>
    </xdr:from>
    <xdr:to>
      <xdr:col>7</xdr:col>
      <xdr:colOff>31750</xdr:colOff>
      <xdr:row>81</xdr:row>
      <xdr:rowOff>39948</xdr:rowOff>
    </xdr:to>
    <xdr:sp macro="" textlink="">
      <xdr:nvSpPr>
        <xdr:cNvPr id="225" name="楕円 224">
          <a:extLst>
            <a:ext uri="{FF2B5EF4-FFF2-40B4-BE49-F238E27FC236}">
              <a16:creationId xmlns:a16="http://schemas.microsoft.com/office/drawing/2014/main" id="{A1E9B83B-5F0D-4000-8268-017C0F1D341A}"/>
            </a:ext>
          </a:extLst>
        </xdr:cNvPr>
        <xdr:cNvSpPr/>
      </xdr:nvSpPr>
      <xdr:spPr>
        <a:xfrm>
          <a:off x="1397000" y="1382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50125</xdr:rowOff>
    </xdr:from>
    <xdr:ext cx="762000" cy="259045"/>
    <xdr:sp macro="" textlink="">
      <xdr:nvSpPr>
        <xdr:cNvPr id="226" name="テキスト ボックス 225">
          <a:extLst>
            <a:ext uri="{FF2B5EF4-FFF2-40B4-BE49-F238E27FC236}">
              <a16:creationId xmlns:a16="http://schemas.microsoft.com/office/drawing/2014/main" id="{90BA1021-F22F-4C8C-9C6E-549B69102AC3}"/>
            </a:ext>
          </a:extLst>
        </xdr:cNvPr>
        <xdr:cNvSpPr txBox="1"/>
      </xdr:nvSpPr>
      <xdr:spPr>
        <a:xfrm>
          <a:off x="1066800" y="1359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77321BDA-B107-4840-81A4-9EDD12A3BF3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2376FADA-4A45-4B94-9516-00428CF4BBBC}"/>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FF9B5DF-8681-45A8-91A7-E941B5D94114}"/>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39299B9B-9776-41A7-AA1B-E4B4D1002617}"/>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80BD5E7A-0CE3-45A8-A179-AEFEECCAC052}"/>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1772C6E2-B644-4338-8EAC-DE5466B1E876}"/>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6B4B6F2F-D19B-4E08-ACA4-06E92D0E49DA}"/>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60F3408-702F-4393-BB45-BA2ED42AE2B9}"/>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DB45D4AC-8FF3-4706-848C-340E1E9D2E52}"/>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9DE0B8A7-5FFE-4BE2-8EDB-42E2CF5D0E39}"/>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1B301FE2-B2AE-4290-A2DC-FB726AA72E28}"/>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42B12463-A017-423B-AFF4-7E7886070786}"/>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C9934D92-842B-4F8B-8451-6485AD0A20D3}"/>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かつては、全国平均を大きく下回り、類似団体内においても最低水準であった。全国町村平均には及ばないものの、給与の適正化を図ったことにラスパイレス指数は上昇している。</a:t>
          </a:r>
          <a:endParaRPr lang="ja-JP" altLang="ja-JP" sz="13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AA8A99FE-BA43-4E4C-A4C5-55B6577687B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2E5AE186-0387-44F1-A63A-52B267A0AD83}"/>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4A30704C-A694-4469-8E71-122E618AB298}"/>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2F9025E0-25A8-433A-BE20-61252B0CB19D}"/>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3FD26213-E3BC-4CE7-A62B-AED0D1ACFDD5}"/>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7F20715F-91EA-4EFE-9D09-1CE2695EC0AD}"/>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84257B2E-9F49-4E8D-B87B-0881C36BCE53}"/>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EBE66B77-3111-4804-B92E-E073EDD4D741}"/>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786B9802-D961-474E-A164-1C2FF564411E}"/>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F7DF023A-5625-4F8B-BA06-EA6032C32B78}"/>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BB3BB1DD-724B-4E6C-A6CA-E4F14ECA933C}"/>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2EB45DA3-7CF1-4E94-9BBB-AE180F4E440A}"/>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12695BE2-77A2-4265-87BE-065FB23BE9B4}"/>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70ECBCC3-8058-4BBD-A9F5-E24295174815}"/>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F60D01D5-8ED8-49C0-BEF7-5438F4E46A31}"/>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136878</xdr:rowOff>
    </xdr:to>
    <xdr:cxnSp macro="">
      <xdr:nvCxnSpPr>
        <xdr:cNvPr id="255" name="直線コネクタ 254">
          <a:extLst>
            <a:ext uri="{FF2B5EF4-FFF2-40B4-BE49-F238E27FC236}">
              <a16:creationId xmlns:a16="http://schemas.microsoft.com/office/drawing/2014/main" id="{EBF950D6-3AF8-45CF-9C7D-7890714650BF}"/>
            </a:ext>
          </a:extLst>
        </xdr:cNvPr>
        <xdr:cNvCxnSpPr/>
      </xdr:nvCxnSpPr>
      <xdr:spPr>
        <a:xfrm flipV="1">
          <a:off x="17018000" y="1376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6" name="給与水準   （国との比較）最小値テキスト">
          <a:extLst>
            <a:ext uri="{FF2B5EF4-FFF2-40B4-BE49-F238E27FC236}">
              <a16:creationId xmlns:a16="http://schemas.microsoft.com/office/drawing/2014/main" id="{B7978594-2ABD-4995-8B99-9C90BC1D41BE}"/>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7" name="直線コネクタ 256">
          <a:extLst>
            <a:ext uri="{FF2B5EF4-FFF2-40B4-BE49-F238E27FC236}">
              <a16:creationId xmlns:a16="http://schemas.microsoft.com/office/drawing/2014/main" id="{D6907754-9308-4A5F-B7BE-83CF0C0027A9}"/>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8" name="給与水準   （国との比較）最大値テキスト">
          <a:extLst>
            <a:ext uri="{FF2B5EF4-FFF2-40B4-BE49-F238E27FC236}">
              <a16:creationId xmlns:a16="http://schemas.microsoft.com/office/drawing/2014/main" id="{AFF179C3-AD2A-4915-9CE4-9C6F5946C883}"/>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9" name="直線コネクタ 258">
          <a:extLst>
            <a:ext uri="{FF2B5EF4-FFF2-40B4-BE49-F238E27FC236}">
              <a16:creationId xmlns:a16="http://schemas.microsoft.com/office/drawing/2014/main" id="{789CAD74-1E4A-467C-9B58-800ED1DB6A19}"/>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93134</xdr:rowOff>
    </xdr:from>
    <xdr:to>
      <xdr:col>81</xdr:col>
      <xdr:colOff>44450</xdr:colOff>
      <xdr:row>84</xdr:row>
      <xdr:rowOff>15522</xdr:rowOff>
    </xdr:to>
    <xdr:cxnSp macro="">
      <xdr:nvCxnSpPr>
        <xdr:cNvPr id="260" name="直線コネクタ 259">
          <a:extLst>
            <a:ext uri="{FF2B5EF4-FFF2-40B4-BE49-F238E27FC236}">
              <a16:creationId xmlns:a16="http://schemas.microsoft.com/office/drawing/2014/main" id="{0608CE17-8186-40A5-B0AF-42CE0906E6AE}"/>
            </a:ext>
          </a:extLst>
        </xdr:cNvPr>
        <xdr:cNvCxnSpPr/>
      </xdr:nvCxnSpPr>
      <xdr:spPr>
        <a:xfrm>
          <a:off x="16179800" y="14323484"/>
          <a:ext cx="8382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164693</xdr:rowOff>
    </xdr:from>
    <xdr:ext cx="762000" cy="259045"/>
    <xdr:sp macro="" textlink="">
      <xdr:nvSpPr>
        <xdr:cNvPr id="261" name="給与水準   （国との比較）平均値テキスト">
          <a:extLst>
            <a:ext uri="{FF2B5EF4-FFF2-40B4-BE49-F238E27FC236}">
              <a16:creationId xmlns:a16="http://schemas.microsoft.com/office/drawing/2014/main" id="{48C6E839-D673-48BB-AF30-6BA75707ECF5}"/>
            </a:ext>
          </a:extLst>
        </xdr:cNvPr>
        <xdr:cNvSpPr txBox="1"/>
      </xdr:nvSpPr>
      <xdr:spPr>
        <a:xfrm>
          <a:off x="17106900" y="145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2" name="フローチャート: 判断 261">
          <a:extLst>
            <a:ext uri="{FF2B5EF4-FFF2-40B4-BE49-F238E27FC236}">
              <a16:creationId xmlns:a16="http://schemas.microsoft.com/office/drawing/2014/main" id="{882250E7-1610-45AE-87D6-80D407058770}"/>
            </a:ext>
          </a:extLst>
        </xdr:cNvPr>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93134</xdr:rowOff>
    </xdr:from>
    <xdr:to>
      <xdr:col>77</xdr:col>
      <xdr:colOff>44450</xdr:colOff>
      <xdr:row>83</xdr:row>
      <xdr:rowOff>106539</xdr:rowOff>
    </xdr:to>
    <xdr:cxnSp macro="">
      <xdr:nvCxnSpPr>
        <xdr:cNvPr id="263" name="直線コネクタ 262">
          <a:extLst>
            <a:ext uri="{FF2B5EF4-FFF2-40B4-BE49-F238E27FC236}">
              <a16:creationId xmlns:a16="http://schemas.microsoft.com/office/drawing/2014/main" id="{EC39DF05-D4BD-45DD-99C4-A3EB78D5DE08}"/>
            </a:ext>
          </a:extLst>
        </xdr:cNvPr>
        <xdr:cNvCxnSpPr/>
      </xdr:nvCxnSpPr>
      <xdr:spPr>
        <a:xfrm flipV="1">
          <a:off x="15290800" y="143234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4" name="フローチャート: 判断 263">
          <a:extLst>
            <a:ext uri="{FF2B5EF4-FFF2-40B4-BE49-F238E27FC236}">
              <a16:creationId xmlns:a16="http://schemas.microsoft.com/office/drawing/2014/main" id="{8408FA66-4160-4622-94B3-08E97C71BFC8}"/>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5" name="テキスト ボックス 264">
          <a:extLst>
            <a:ext uri="{FF2B5EF4-FFF2-40B4-BE49-F238E27FC236}">
              <a16:creationId xmlns:a16="http://schemas.microsoft.com/office/drawing/2014/main" id="{E7C88EAB-8EE7-4177-AC1E-C79BA8490211}"/>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106539</xdr:rowOff>
    </xdr:from>
    <xdr:to>
      <xdr:col>72</xdr:col>
      <xdr:colOff>203200</xdr:colOff>
      <xdr:row>84</xdr:row>
      <xdr:rowOff>2116</xdr:rowOff>
    </xdr:to>
    <xdr:cxnSp macro="">
      <xdr:nvCxnSpPr>
        <xdr:cNvPr id="266" name="直線コネクタ 265">
          <a:extLst>
            <a:ext uri="{FF2B5EF4-FFF2-40B4-BE49-F238E27FC236}">
              <a16:creationId xmlns:a16="http://schemas.microsoft.com/office/drawing/2014/main" id="{25B8B047-C143-407C-AD61-B3417668B357}"/>
            </a:ext>
          </a:extLst>
        </xdr:cNvPr>
        <xdr:cNvCxnSpPr/>
      </xdr:nvCxnSpPr>
      <xdr:spPr>
        <a:xfrm flipV="1">
          <a:off x="14401800" y="14336889"/>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7" name="フローチャート: 判断 266">
          <a:extLst>
            <a:ext uri="{FF2B5EF4-FFF2-40B4-BE49-F238E27FC236}">
              <a16:creationId xmlns:a16="http://schemas.microsoft.com/office/drawing/2014/main" id="{460DF2DD-463E-428D-9691-FD31A3DAE1F6}"/>
            </a:ext>
          </a:extLst>
        </xdr:cNvPr>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134355</xdr:rowOff>
    </xdr:from>
    <xdr:ext cx="762000" cy="259045"/>
    <xdr:sp macro="" textlink="">
      <xdr:nvSpPr>
        <xdr:cNvPr id="268" name="テキスト ボックス 267">
          <a:extLst>
            <a:ext uri="{FF2B5EF4-FFF2-40B4-BE49-F238E27FC236}">
              <a16:creationId xmlns:a16="http://schemas.microsoft.com/office/drawing/2014/main" id="{7D4F5AF5-8F0E-4CAB-A701-0C5332B3ACD8}"/>
            </a:ext>
          </a:extLst>
        </xdr:cNvPr>
        <xdr:cNvSpPr txBox="1"/>
      </xdr:nvSpPr>
      <xdr:spPr>
        <a:xfrm>
          <a:off x="14909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146755</xdr:rowOff>
    </xdr:from>
    <xdr:to>
      <xdr:col>68</xdr:col>
      <xdr:colOff>152400</xdr:colOff>
      <xdr:row>84</xdr:row>
      <xdr:rowOff>2116</xdr:rowOff>
    </xdr:to>
    <xdr:cxnSp macro="">
      <xdr:nvCxnSpPr>
        <xdr:cNvPr id="269" name="直線コネクタ 268">
          <a:extLst>
            <a:ext uri="{FF2B5EF4-FFF2-40B4-BE49-F238E27FC236}">
              <a16:creationId xmlns:a16="http://schemas.microsoft.com/office/drawing/2014/main" id="{55F8B11D-4857-4556-BF2A-A7136F819F27}"/>
            </a:ext>
          </a:extLst>
        </xdr:cNvPr>
        <xdr:cNvCxnSpPr/>
      </xdr:nvCxnSpPr>
      <xdr:spPr>
        <a:xfrm>
          <a:off x="13512800" y="1437710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70" name="フローチャート: 判断 269">
          <a:extLst>
            <a:ext uri="{FF2B5EF4-FFF2-40B4-BE49-F238E27FC236}">
              <a16:creationId xmlns:a16="http://schemas.microsoft.com/office/drawing/2014/main" id="{7ECFC5E3-F106-4D6C-B91A-1C11794581B1}"/>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71" name="テキスト ボックス 270">
          <a:extLst>
            <a:ext uri="{FF2B5EF4-FFF2-40B4-BE49-F238E27FC236}">
              <a16:creationId xmlns:a16="http://schemas.microsoft.com/office/drawing/2014/main" id="{6971626C-A049-4C66-9B05-6ADB8526DCA5}"/>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a:extLst>
            <a:ext uri="{FF2B5EF4-FFF2-40B4-BE49-F238E27FC236}">
              <a16:creationId xmlns:a16="http://schemas.microsoft.com/office/drawing/2014/main" id="{2DEDD46B-0908-469A-9B6B-28EA04D9A5A4}"/>
            </a:ext>
          </a:extLst>
        </xdr:cNvPr>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134355</xdr:rowOff>
    </xdr:from>
    <xdr:ext cx="762000" cy="259045"/>
    <xdr:sp macro="" textlink="">
      <xdr:nvSpPr>
        <xdr:cNvPr id="273" name="テキスト ボックス 272">
          <a:extLst>
            <a:ext uri="{FF2B5EF4-FFF2-40B4-BE49-F238E27FC236}">
              <a16:creationId xmlns:a16="http://schemas.microsoft.com/office/drawing/2014/main" id="{E77C99EE-0B7D-470A-8CB7-4618A03B1BCE}"/>
            </a:ext>
          </a:extLst>
        </xdr:cNvPr>
        <xdr:cNvSpPr txBox="1"/>
      </xdr:nvSpPr>
      <xdr:spPr>
        <a:xfrm>
          <a:off x="13131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2D306B26-2866-4E39-A311-312FAE54CE35}"/>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22F19583-434B-456D-9167-C34C058DFC84}"/>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DE76D594-F5E6-425A-8E19-1C54437B9114}"/>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5963AEDF-01B3-4A12-A017-F4B0A64A257F}"/>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28B59260-833D-4ED8-9D49-122923AF456F}"/>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136172</xdr:rowOff>
    </xdr:from>
    <xdr:to>
      <xdr:col>81</xdr:col>
      <xdr:colOff>95250</xdr:colOff>
      <xdr:row>84</xdr:row>
      <xdr:rowOff>66322</xdr:rowOff>
    </xdr:to>
    <xdr:sp macro="" textlink="">
      <xdr:nvSpPr>
        <xdr:cNvPr id="279" name="楕円 278">
          <a:extLst>
            <a:ext uri="{FF2B5EF4-FFF2-40B4-BE49-F238E27FC236}">
              <a16:creationId xmlns:a16="http://schemas.microsoft.com/office/drawing/2014/main" id="{832716FA-A1AE-442A-AD5F-233BB698DEE1}"/>
            </a:ext>
          </a:extLst>
        </xdr:cNvPr>
        <xdr:cNvSpPr/>
      </xdr:nvSpPr>
      <xdr:spPr>
        <a:xfrm>
          <a:off x="169672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152699</xdr:rowOff>
    </xdr:from>
    <xdr:ext cx="762000" cy="259045"/>
    <xdr:sp macro="" textlink="">
      <xdr:nvSpPr>
        <xdr:cNvPr id="280" name="給与水準   （国との比較）該当値テキスト">
          <a:extLst>
            <a:ext uri="{FF2B5EF4-FFF2-40B4-BE49-F238E27FC236}">
              <a16:creationId xmlns:a16="http://schemas.microsoft.com/office/drawing/2014/main" id="{24F1CFA4-A6E9-4E26-B3B5-FE53D3BDDD23}"/>
            </a:ext>
          </a:extLst>
        </xdr:cNvPr>
        <xdr:cNvSpPr txBox="1"/>
      </xdr:nvSpPr>
      <xdr:spPr>
        <a:xfrm>
          <a:off x="17106900" y="1421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42334</xdr:rowOff>
    </xdr:from>
    <xdr:to>
      <xdr:col>77</xdr:col>
      <xdr:colOff>95250</xdr:colOff>
      <xdr:row>83</xdr:row>
      <xdr:rowOff>143934</xdr:rowOff>
    </xdr:to>
    <xdr:sp macro="" textlink="">
      <xdr:nvSpPr>
        <xdr:cNvPr id="281" name="楕円 280">
          <a:extLst>
            <a:ext uri="{FF2B5EF4-FFF2-40B4-BE49-F238E27FC236}">
              <a16:creationId xmlns:a16="http://schemas.microsoft.com/office/drawing/2014/main" id="{2E4AB292-4C9D-41F1-AC43-BFDA837EED55}"/>
            </a:ext>
          </a:extLst>
        </xdr:cNvPr>
        <xdr:cNvSpPr/>
      </xdr:nvSpPr>
      <xdr:spPr>
        <a:xfrm>
          <a:off x="16129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154111</xdr:rowOff>
    </xdr:from>
    <xdr:ext cx="736600" cy="259045"/>
    <xdr:sp macro="" textlink="">
      <xdr:nvSpPr>
        <xdr:cNvPr id="282" name="テキスト ボックス 281">
          <a:extLst>
            <a:ext uri="{FF2B5EF4-FFF2-40B4-BE49-F238E27FC236}">
              <a16:creationId xmlns:a16="http://schemas.microsoft.com/office/drawing/2014/main" id="{144CCF21-CFA9-4CD6-B354-8D8E9E482EF0}"/>
            </a:ext>
          </a:extLst>
        </xdr:cNvPr>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55739</xdr:rowOff>
    </xdr:from>
    <xdr:to>
      <xdr:col>73</xdr:col>
      <xdr:colOff>44450</xdr:colOff>
      <xdr:row>83</xdr:row>
      <xdr:rowOff>157339</xdr:rowOff>
    </xdr:to>
    <xdr:sp macro="" textlink="">
      <xdr:nvSpPr>
        <xdr:cNvPr id="283" name="楕円 282">
          <a:extLst>
            <a:ext uri="{FF2B5EF4-FFF2-40B4-BE49-F238E27FC236}">
              <a16:creationId xmlns:a16="http://schemas.microsoft.com/office/drawing/2014/main" id="{0ED2BDCE-703B-4B8B-932F-7E0C5B89862E}"/>
            </a:ext>
          </a:extLst>
        </xdr:cNvPr>
        <xdr:cNvSpPr/>
      </xdr:nvSpPr>
      <xdr:spPr>
        <a:xfrm>
          <a:off x="15240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167516</xdr:rowOff>
    </xdr:from>
    <xdr:ext cx="762000" cy="259045"/>
    <xdr:sp macro="" textlink="">
      <xdr:nvSpPr>
        <xdr:cNvPr id="284" name="テキスト ボックス 283">
          <a:extLst>
            <a:ext uri="{FF2B5EF4-FFF2-40B4-BE49-F238E27FC236}">
              <a16:creationId xmlns:a16="http://schemas.microsoft.com/office/drawing/2014/main" id="{BA2269EA-7A7B-4B82-AF73-02CA635362B6}"/>
            </a:ext>
          </a:extLst>
        </xdr:cNvPr>
        <xdr:cNvSpPr txBox="1"/>
      </xdr:nvSpPr>
      <xdr:spPr>
        <a:xfrm>
          <a:off x="14909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122766</xdr:rowOff>
    </xdr:from>
    <xdr:to>
      <xdr:col>68</xdr:col>
      <xdr:colOff>203200</xdr:colOff>
      <xdr:row>84</xdr:row>
      <xdr:rowOff>52916</xdr:rowOff>
    </xdr:to>
    <xdr:sp macro="" textlink="">
      <xdr:nvSpPr>
        <xdr:cNvPr id="285" name="楕円 284">
          <a:extLst>
            <a:ext uri="{FF2B5EF4-FFF2-40B4-BE49-F238E27FC236}">
              <a16:creationId xmlns:a16="http://schemas.microsoft.com/office/drawing/2014/main" id="{652D72BC-89FE-4A11-876E-43648ADE549E}"/>
            </a:ext>
          </a:extLst>
        </xdr:cNvPr>
        <xdr:cNvSpPr/>
      </xdr:nvSpPr>
      <xdr:spPr>
        <a:xfrm>
          <a:off x="14351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63093</xdr:rowOff>
    </xdr:from>
    <xdr:ext cx="762000" cy="259045"/>
    <xdr:sp macro="" textlink="">
      <xdr:nvSpPr>
        <xdr:cNvPr id="286" name="テキスト ボックス 285">
          <a:extLst>
            <a:ext uri="{FF2B5EF4-FFF2-40B4-BE49-F238E27FC236}">
              <a16:creationId xmlns:a16="http://schemas.microsoft.com/office/drawing/2014/main" id="{81ECD990-DB4E-421B-9443-4046AA4ED4D2}"/>
            </a:ext>
          </a:extLst>
        </xdr:cNvPr>
        <xdr:cNvSpPr txBox="1"/>
      </xdr:nvSpPr>
      <xdr:spPr>
        <a:xfrm>
          <a:off x="14020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95955</xdr:rowOff>
    </xdr:from>
    <xdr:to>
      <xdr:col>64</xdr:col>
      <xdr:colOff>152400</xdr:colOff>
      <xdr:row>84</xdr:row>
      <xdr:rowOff>26105</xdr:rowOff>
    </xdr:to>
    <xdr:sp macro="" textlink="">
      <xdr:nvSpPr>
        <xdr:cNvPr id="287" name="楕円 286">
          <a:extLst>
            <a:ext uri="{FF2B5EF4-FFF2-40B4-BE49-F238E27FC236}">
              <a16:creationId xmlns:a16="http://schemas.microsoft.com/office/drawing/2014/main" id="{3A543C02-43CA-4E5B-99C7-0B95BDC58F99}"/>
            </a:ext>
          </a:extLst>
        </xdr:cNvPr>
        <xdr:cNvSpPr/>
      </xdr:nvSpPr>
      <xdr:spPr>
        <a:xfrm>
          <a:off x="13462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36282</xdr:rowOff>
    </xdr:from>
    <xdr:ext cx="762000" cy="259045"/>
    <xdr:sp macro="" textlink="">
      <xdr:nvSpPr>
        <xdr:cNvPr id="288" name="テキスト ボックス 287">
          <a:extLst>
            <a:ext uri="{FF2B5EF4-FFF2-40B4-BE49-F238E27FC236}">
              <a16:creationId xmlns:a16="http://schemas.microsoft.com/office/drawing/2014/main" id="{9D93C045-113A-4C92-99CD-428F4D3C02FC}"/>
            </a:ext>
          </a:extLst>
        </xdr:cNvPr>
        <xdr:cNvSpPr txBox="1"/>
      </xdr:nvSpPr>
      <xdr:spPr>
        <a:xfrm>
          <a:off x="13131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E2DA75E2-2917-4A93-B42C-2E76679ED4FC}"/>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FB2F8FD0-1128-4810-84BA-9F3F451985A2}"/>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C4E965BA-CD20-4995-B787-09BB5C207CE3}"/>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A81DFCAA-677F-4C19-845C-6B82F6625E83}"/>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2C794870-2D1F-48CE-8CD7-1FD848020D9C}"/>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4F6CA51D-9D8A-46C4-AD59-6AA855EBB0E5}"/>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40327239-B403-4140-B35B-C690578E6EE8}"/>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84C11BEB-4143-4890-9504-CC4196F179C3}"/>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F5888286-F7DE-4C16-B99C-CF2AC374510A}"/>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701F03AA-4F73-4E92-8501-528A0E555F43}"/>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F4763465-6E55-4E15-A7E0-C7B90E179EA1}"/>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940720CA-D233-4D40-9156-6E2169F2587B}"/>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95B314E0-434B-4D14-AB4F-CA4D03AC4DC7}"/>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年策定の定員管理計画においては、</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年間で</a:t>
          </a:r>
          <a:r>
            <a:rPr kumimoji="1" lang="en-US" altLang="ja-JP" sz="1300">
              <a:solidFill>
                <a:schemeClr val="dk1"/>
              </a:solidFill>
              <a:effectLst/>
              <a:latin typeface="+mn-lt"/>
              <a:ea typeface="+mn-ea"/>
              <a:cs typeface="+mn-cs"/>
            </a:rPr>
            <a:t>9.7</a:t>
          </a:r>
          <a:r>
            <a:rPr kumimoji="1" lang="ja-JP" altLang="ja-JP" sz="1300">
              <a:solidFill>
                <a:schemeClr val="dk1"/>
              </a:solidFill>
              <a:effectLst/>
              <a:latin typeface="+mn-lt"/>
              <a:ea typeface="+mn-ea"/>
              <a:cs typeface="+mn-cs"/>
            </a:rPr>
            <a:t>％職員を削減する予定であったが、採用を抑制し、退職者も見込みより増えたことにより、前倒しによって達成している。今後も、定員管理計画に基づき、適切な人員管理に努める。</a:t>
          </a:r>
          <a:endParaRPr lang="ja-JP" altLang="ja-JP" sz="13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2330E334-1875-4F57-9512-46E1B67D3B57}"/>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76806C7A-CC23-4F7D-B9EA-6A93D005AF8C}"/>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96D1C4B-E51A-45A2-A52A-FCECC7893A05}"/>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7A7157F4-C220-4404-8182-5BBF799EB4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E9DB9998-8C28-46C1-AE42-1C2E9C54E43F}"/>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1CF8BE24-2191-473C-B1FC-2E5A10F6F132}"/>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71C014D1-C833-4AE7-8528-C1CD27C612D1}"/>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954541B0-1CDC-41D1-A351-A7D1DB0F1968}"/>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DDC1F376-7F8F-4CB2-A604-50FA2C072013}"/>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B77A8B2A-66D2-4921-AB9C-18A5946341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660A5C2-ADE1-4257-B943-5C9869148845}"/>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6DB3F574-5D0E-4ECF-8427-06A60A6E75F9}"/>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64EFC93A-4E1B-4686-85BC-EA7932C6E093}"/>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78004</xdr:rowOff>
    </xdr:from>
    <xdr:to>
      <xdr:col>81</xdr:col>
      <xdr:colOff>44450</xdr:colOff>
      <xdr:row>67</xdr:row>
      <xdr:rowOff>123444</xdr:rowOff>
    </xdr:to>
    <xdr:cxnSp macro="">
      <xdr:nvCxnSpPr>
        <xdr:cNvPr id="315" name="直線コネクタ 314">
          <a:extLst>
            <a:ext uri="{FF2B5EF4-FFF2-40B4-BE49-F238E27FC236}">
              <a16:creationId xmlns:a16="http://schemas.microsoft.com/office/drawing/2014/main" id="{C30CB6F1-173B-4FF0-8D4B-4B518CC3D709}"/>
            </a:ext>
          </a:extLst>
        </xdr:cNvPr>
        <xdr:cNvCxnSpPr/>
      </xdr:nvCxnSpPr>
      <xdr:spPr>
        <a:xfrm flipV="1">
          <a:off x="17018000" y="10365004"/>
          <a:ext cx="0" cy="1245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95521</xdr:rowOff>
    </xdr:from>
    <xdr:ext cx="762000" cy="259045"/>
    <xdr:sp macro="" textlink="">
      <xdr:nvSpPr>
        <xdr:cNvPr id="316" name="定員管理の状況最小値テキスト">
          <a:extLst>
            <a:ext uri="{FF2B5EF4-FFF2-40B4-BE49-F238E27FC236}">
              <a16:creationId xmlns:a16="http://schemas.microsoft.com/office/drawing/2014/main" id="{05D81FC7-5C6B-4E2B-B3AA-293C3958C894}"/>
            </a:ext>
          </a:extLst>
        </xdr:cNvPr>
        <xdr:cNvSpPr txBox="1"/>
      </xdr:nvSpPr>
      <xdr:spPr>
        <a:xfrm>
          <a:off x="17106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123444</xdr:rowOff>
    </xdr:from>
    <xdr:to>
      <xdr:col>81</xdr:col>
      <xdr:colOff>133350</xdr:colOff>
      <xdr:row>67</xdr:row>
      <xdr:rowOff>123444</xdr:rowOff>
    </xdr:to>
    <xdr:cxnSp macro="">
      <xdr:nvCxnSpPr>
        <xdr:cNvPr id="317" name="直線コネクタ 316">
          <a:extLst>
            <a:ext uri="{FF2B5EF4-FFF2-40B4-BE49-F238E27FC236}">
              <a16:creationId xmlns:a16="http://schemas.microsoft.com/office/drawing/2014/main" id="{076C1513-A60E-49F4-A123-221B37C27BE4}"/>
            </a:ext>
          </a:extLst>
        </xdr:cNvPr>
        <xdr:cNvCxnSpPr/>
      </xdr:nvCxnSpPr>
      <xdr:spPr>
        <a:xfrm>
          <a:off x="16929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164381</xdr:rowOff>
    </xdr:from>
    <xdr:ext cx="762000" cy="259045"/>
    <xdr:sp macro="" textlink="">
      <xdr:nvSpPr>
        <xdr:cNvPr id="318" name="定員管理の状況最大値テキスト">
          <a:extLst>
            <a:ext uri="{FF2B5EF4-FFF2-40B4-BE49-F238E27FC236}">
              <a16:creationId xmlns:a16="http://schemas.microsoft.com/office/drawing/2014/main" id="{0FAEA951-1F71-4142-AC5A-54044AD2CE29}"/>
            </a:ext>
          </a:extLst>
        </xdr:cNvPr>
        <xdr:cNvSpPr txBox="1"/>
      </xdr:nvSpPr>
      <xdr:spPr>
        <a:xfrm>
          <a:off x="17106900" y="1010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78004</xdr:rowOff>
    </xdr:from>
    <xdr:to>
      <xdr:col>81</xdr:col>
      <xdr:colOff>133350</xdr:colOff>
      <xdr:row>60</xdr:row>
      <xdr:rowOff>78004</xdr:rowOff>
    </xdr:to>
    <xdr:cxnSp macro="">
      <xdr:nvCxnSpPr>
        <xdr:cNvPr id="319" name="直線コネクタ 318">
          <a:extLst>
            <a:ext uri="{FF2B5EF4-FFF2-40B4-BE49-F238E27FC236}">
              <a16:creationId xmlns:a16="http://schemas.microsoft.com/office/drawing/2014/main" id="{3FF737AD-54BD-4FF1-A71C-E84F7EBF7BEA}"/>
            </a:ext>
          </a:extLst>
        </xdr:cNvPr>
        <xdr:cNvCxnSpPr/>
      </xdr:nvCxnSpPr>
      <xdr:spPr>
        <a:xfrm>
          <a:off x="16929100" y="1036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58089</xdr:rowOff>
    </xdr:from>
    <xdr:to>
      <xdr:col>81</xdr:col>
      <xdr:colOff>44450</xdr:colOff>
      <xdr:row>61</xdr:row>
      <xdr:rowOff>58089</xdr:rowOff>
    </xdr:to>
    <xdr:cxnSp macro="">
      <xdr:nvCxnSpPr>
        <xdr:cNvPr id="320" name="直線コネクタ 319">
          <a:extLst>
            <a:ext uri="{FF2B5EF4-FFF2-40B4-BE49-F238E27FC236}">
              <a16:creationId xmlns:a16="http://schemas.microsoft.com/office/drawing/2014/main" id="{4C4F72A5-B7F6-4C1F-ACD1-D6A4FFFF2B2D}"/>
            </a:ext>
          </a:extLst>
        </xdr:cNvPr>
        <xdr:cNvCxnSpPr/>
      </xdr:nvCxnSpPr>
      <xdr:spPr>
        <a:xfrm>
          <a:off x="16179800" y="105165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54170</xdr:rowOff>
    </xdr:from>
    <xdr:ext cx="762000" cy="259045"/>
    <xdr:sp macro="" textlink="">
      <xdr:nvSpPr>
        <xdr:cNvPr id="321" name="定員管理の状況平均値テキスト">
          <a:extLst>
            <a:ext uri="{FF2B5EF4-FFF2-40B4-BE49-F238E27FC236}">
              <a16:creationId xmlns:a16="http://schemas.microsoft.com/office/drawing/2014/main" id="{D1FDAFA6-A275-470E-B20E-F52F51139177}"/>
            </a:ext>
          </a:extLst>
        </xdr:cNvPr>
        <xdr:cNvSpPr txBox="1"/>
      </xdr:nvSpPr>
      <xdr:spPr>
        <a:xfrm>
          <a:off x="17106900" y="1051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82093</xdr:rowOff>
    </xdr:from>
    <xdr:to>
      <xdr:col>81</xdr:col>
      <xdr:colOff>95250</xdr:colOff>
      <xdr:row>62</xdr:row>
      <xdr:rowOff>12243</xdr:rowOff>
    </xdr:to>
    <xdr:sp macro="" textlink="">
      <xdr:nvSpPr>
        <xdr:cNvPr id="322" name="フローチャート: 判断 321">
          <a:extLst>
            <a:ext uri="{FF2B5EF4-FFF2-40B4-BE49-F238E27FC236}">
              <a16:creationId xmlns:a16="http://schemas.microsoft.com/office/drawing/2014/main" id="{764F5973-64D6-44B0-95D1-D756BB1D67D4}"/>
            </a:ext>
          </a:extLst>
        </xdr:cNvPr>
        <xdr:cNvSpPr/>
      </xdr:nvSpPr>
      <xdr:spPr>
        <a:xfrm>
          <a:off x="169672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53746</xdr:rowOff>
    </xdr:from>
    <xdr:to>
      <xdr:col>77</xdr:col>
      <xdr:colOff>44450</xdr:colOff>
      <xdr:row>61</xdr:row>
      <xdr:rowOff>58089</xdr:rowOff>
    </xdr:to>
    <xdr:cxnSp macro="">
      <xdr:nvCxnSpPr>
        <xdr:cNvPr id="323" name="直線コネクタ 322">
          <a:extLst>
            <a:ext uri="{FF2B5EF4-FFF2-40B4-BE49-F238E27FC236}">
              <a16:creationId xmlns:a16="http://schemas.microsoft.com/office/drawing/2014/main" id="{46A8811A-F6A7-4338-87F7-357B1790DC4F}"/>
            </a:ext>
          </a:extLst>
        </xdr:cNvPr>
        <xdr:cNvCxnSpPr/>
      </xdr:nvCxnSpPr>
      <xdr:spPr>
        <a:xfrm>
          <a:off x="15290800" y="10512196"/>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76302</xdr:rowOff>
    </xdr:from>
    <xdr:to>
      <xdr:col>77</xdr:col>
      <xdr:colOff>95250</xdr:colOff>
      <xdr:row>62</xdr:row>
      <xdr:rowOff>6452</xdr:rowOff>
    </xdr:to>
    <xdr:sp macro="" textlink="">
      <xdr:nvSpPr>
        <xdr:cNvPr id="324" name="フローチャート: 判断 323">
          <a:extLst>
            <a:ext uri="{FF2B5EF4-FFF2-40B4-BE49-F238E27FC236}">
              <a16:creationId xmlns:a16="http://schemas.microsoft.com/office/drawing/2014/main" id="{8D8B3503-7E0A-43C6-98B8-1D73A1F8A53B}"/>
            </a:ext>
          </a:extLst>
        </xdr:cNvPr>
        <xdr:cNvSpPr/>
      </xdr:nvSpPr>
      <xdr:spPr>
        <a:xfrm>
          <a:off x="16129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162679</xdr:rowOff>
    </xdr:from>
    <xdr:ext cx="736600" cy="259045"/>
    <xdr:sp macro="" textlink="">
      <xdr:nvSpPr>
        <xdr:cNvPr id="325" name="テキスト ボックス 324">
          <a:extLst>
            <a:ext uri="{FF2B5EF4-FFF2-40B4-BE49-F238E27FC236}">
              <a16:creationId xmlns:a16="http://schemas.microsoft.com/office/drawing/2014/main" id="{B8876D32-31B4-4942-AADD-8042B46CA074}"/>
            </a:ext>
          </a:extLst>
        </xdr:cNvPr>
        <xdr:cNvSpPr txBox="1"/>
      </xdr:nvSpPr>
      <xdr:spPr>
        <a:xfrm>
          <a:off x="15798800" y="10621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34925</xdr:rowOff>
    </xdr:from>
    <xdr:to>
      <xdr:col>72</xdr:col>
      <xdr:colOff>203200</xdr:colOff>
      <xdr:row>61</xdr:row>
      <xdr:rowOff>53746</xdr:rowOff>
    </xdr:to>
    <xdr:cxnSp macro="">
      <xdr:nvCxnSpPr>
        <xdr:cNvPr id="326" name="直線コネクタ 325">
          <a:extLst>
            <a:ext uri="{FF2B5EF4-FFF2-40B4-BE49-F238E27FC236}">
              <a16:creationId xmlns:a16="http://schemas.microsoft.com/office/drawing/2014/main" id="{962B3F32-3D19-40D1-B6B0-AAEADB188BDF}"/>
            </a:ext>
          </a:extLst>
        </xdr:cNvPr>
        <xdr:cNvCxnSpPr/>
      </xdr:nvCxnSpPr>
      <xdr:spPr>
        <a:xfrm>
          <a:off x="14401800" y="10493375"/>
          <a:ext cx="8890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52171</xdr:rowOff>
    </xdr:from>
    <xdr:to>
      <xdr:col>73</xdr:col>
      <xdr:colOff>44450</xdr:colOff>
      <xdr:row>61</xdr:row>
      <xdr:rowOff>153771</xdr:rowOff>
    </xdr:to>
    <xdr:sp macro="" textlink="">
      <xdr:nvSpPr>
        <xdr:cNvPr id="327" name="フローチャート: 判断 326">
          <a:extLst>
            <a:ext uri="{FF2B5EF4-FFF2-40B4-BE49-F238E27FC236}">
              <a16:creationId xmlns:a16="http://schemas.microsoft.com/office/drawing/2014/main" id="{2D21BBE4-C653-4415-A41B-C0050383CA7B}"/>
            </a:ext>
          </a:extLst>
        </xdr:cNvPr>
        <xdr:cNvSpPr/>
      </xdr:nvSpPr>
      <xdr:spPr>
        <a:xfrm>
          <a:off x="15240000" y="1051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138548</xdr:rowOff>
    </xdr:from>
    <xdr:ext cx="762000" cy="259045"/>
    <xdr:sp macro="" textlink="">
      <xdr:nvSpPr>
        <xdr:cNvPr id="328" name="テキスト ボックス 327">
          <a:extLst>
            <a:ext uri="{FF2B5EF4-FFF2-40B4-BE49-F238E27FC236}">
              <a16:creationId xmlns:a16="http://schemas.microsoft.com/office/drawing/2014/main" id="{29B9AD2A-AD14-418B-A2A0-8102D0A98CE2}"/>
            </a:ext>
          </a:extLst>
        </xdr:cNvPr>
        <xdr:cNvSpPr txBox="1"/>
      </xdr:nvSpPr>
      <xdr:spPr>
        <a:xfrm>
          <a:off x="14909800" y="1059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34925</xdr:rowOff>
    </xdr:from>
    <xdr:to>
      <xdr:col>68</xdr:col>
      <xdr:colOff>152400</xdr:colOff>
      <xdr:row>61</xdr:row>
      <xdr:rowOff>41681</xdr:rowOff>
    </xdr:to>
    <xdr:cxnSp macro="">
      <xdr:nvCxnSpPr>
        <xdr:cNvPr id="329" name="直線コネクタ 328">
          <a:extLst>
            <a:ext uri="{FF2B5EF4-FFF2-40B4-BE49-F238E27FC236}">
              <a16:creationId xmlns:a16="http://schemas.microsoft.com/office/drawing/2014/main" id="{F7D45422-09F5-4473-963B-1244CE62D377}"/>
            </a:ext>
          </a:extLst>
        </xdr:cNvPr>
        <xdr:cNvCxnSpPr/>
      </xdr:nvCxnSpPr>
      <xdr:spPr>
        <a:xfrm flipV="1">
          <a:off x="13512800" y="10493375"/>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72923</xdr:rowOff>
    </xdr:from>
    <xdr:to>
      <xdr:col>68</xdr:col>
      <xdr:colOff>203200</xdr:colOff>
      <xdr:row>62</xdr:row>
      <xdr:rowOff>3073</xdr:rowOff>
    </xdr:to>
    <xdr:sp macro="" textlink="">
      <xdr:nvSpPr>
        <xdr:cNvPr id="330" name="フローチャート: 判断 329">
          <a:extLst>
            <a:ext uri="{FF2B5EF4-FFF2-40B4-BE49-F238E27FC236}">
              <a16:creationId xmlns:a16="http://schemas.microsoft.com/office/drawing/2014/main" id="{6BFF573F-DC74-4B6E-9CD2-266AB2F53A7F}"/>
            </a:ext>
          </a:extLst>
        </xdr:cNvPr>
        <xdr:cNvSpPr/>
      </xdr:nvSpPr>
      <xdr:spPr>
        <a:xfrm>
          <a:off x="14351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159300</xdr:rowOff>
    </xdr:from>
    <xdr:ext cx="762000" cy="259045"/>
    <xdr:sp macro="" textlink="">
      <xdr:nvSpPr>
        <xdr:cNvPr id="331" name="テキスト ボックス 330">
          <a:extLst>
            <a:ext uri="{FF2B5EF4-FFF2-40B4-BE49-F238E27FC236}">
              <a16:creationId xmlns:a16="http://schemas.microsoft.com/office/drawing/2014/main" id="{D4578F1C-D251-440F-AE5C-5096405904F6}"/>
            </a:ext>
          </a:extLst>
        </xdr:cNvPr>
        <xdr:cNvSpPr txBox="1"/>
      </xdr:nvSpPr>
      <xdr:spPr>
        <a:xfrm>
          <a:off x="14020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62788</xdr:rowOff>
    </xdr:from>
    <xdr:to>
      <xdr:col>64</xdr:col>
      <xdr:colOff>152400</xdr:colOff>
      <xdr:row>61</xdr:row>
      <xdr:rowOff>164388</xdr:rowOff>
    </xdr:to>
    <xdr:sp macro="" textlink="">
      <xdr:nvSpPr>
        <xdr:cNvPr id="332" name="フローチャート: 判断 331">
          <a:extLst>
            <a:ext uri="{FF2B5EF4-FFF2-40B4-BE49-F238E27FC236}">
              <a16:creationId xmlns:a16="http://schemas.microsoft.com/office/drawing/2014/main" id="{1C643144-5F69-4BD7-91EB-D68F3477D85A}"/>
            </a:ext>
          </a:extLst>
        </xdr:cNvPr>
        <xdr:cNvSpPr/>
      </xdr:nvSpPr>
      <xdr:spPr>
        <a:xfrm>
          <a:off x="13462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149165</xdr:rowOff>
    </xdr:from>
    <xdr:ext cx="762000" cy="259045"/>
    <xdr:sp macro="" textlink="">
      <xdr:nvSpPr>
        <xdr:cNvPr id="333" name="テキスト ボックス 332">
          <a:extLst>
            <a:ext uri="{FF2B5EF4-FFF2-40B4-BE49-F238E27FC236}">
              <a16:creationId xmlns:a16="http://schemas.microsoft.com/office/drawing/2014/main" id="{AABF9BCE-E616-4804-BA62-A5DFAB0B04F8}"/>
            </a:ext>
          </a:extLst>
        </xdr:cNvPr>
        <xdr:cNvSpPr txBox="1"/>
      </xdr:nvSpPr>
      <xdr:spPr>
        <a:xfrm>
          <a:off x="13131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B7F3003E-F39C-40C8-AF16-178346DBD34F}"/>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F5FCA736-2F60-4150-8203-16E36BA90438}"/>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4800EFE9-7E60-4053-8A7A-7F57A79D84F3}"/>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4D82FFB0-0665-47EA-B4FF-D9862BA4F6C1}"/>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51CB3147-998F-4BCE-8D51-235CFF330526}"/>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7289</xdr:rowOff>
    </xdr:from>
    <xdr:to>
      <xdr:col>81</xdr:col>
      <xdr:colOff>95250</xdr:colOff>
      <xdr:row>61</xdr:row>
      <xdr:rowOff>108889</xdr:rowOff>
    </xdr:to>
    <xdr:sp macro="" textlink="">
      <xdr:nvSpPr>
        <xdr:cNvPr id="339" name="楕円 338">
          <a:extLst>
            <a:ext uri="{FF2B5EF4-FFF2-40B4-BE49-F238E27FC236}">
              <a16:creationId xmlns:a16="http://schemas.microsoft.com/office/drawing/2014/main" id="{CCC4E86E-451C-41C9-B518-BDB395922DA4}"/>
            </a:ext>
          </a:extLst>
        </xdr:cNvPr>
        <xdr:cNvSpPr/>
      </xdr:nvSpPr>
      <xdr:spPr>
        <a:xfrm>
          <a:off x="16967200" y="1046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23816</xdr:rowOff>
    </xdr:from>
    <xdr:ext cx="762000" cy="259045"/>
    <xdr:sp macro="" textlink="">
      <xdr:nvSpPr>
        <xdr:cNvPr id="340" name="定員管理の状況該当値テキスト">
          <a:extLst>
            <a:ext uri="{FF2B5EF4-FFF2-40B4-BE49-F238E27FC236}">
              <a16:creationId xmlns:a16="http://schemas.microsoft.com/office/drawing/2014/main" id="{A85DBFB3-A1B8-49C4-B1D2-467264E72280}"/>
            </a:ext>
          </a:extLst>
        </xdr:cNvPr>
        <xdr:cNvSpPr txBox="1"/>
      </xdr:nvSpPr>
      <xdr:spPr>
        <a:xfrm>
          <a:off x="17106900" y="1031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7289</xdr:rowOff>
    </xdr:from>
    <xdr:to>
      <xdr:col>77</xdr:col>
      <xdr:colOff>95250</xdr:colOff>
      <xdr:row>61</xdr:row>
      <xdr:rowOff>108889</xdr:rowOff>
    </xdr:to>
    <xdr:sp macro="" textlink="">
      <xdr:nvSpPr>
        <xdr:cNvPr id="341" name="楕円 340">
          <a:extLst>
            <a:ext uri="{FF2B5EF4-FFF2-40B4-BE49-F238E27FC236}">
              <a16:creationId xmlns:a16="http://schemas.microsoft.com/office/drawing/2014/main" id="{ABAD1960-6567-4CEA-BE1A-27837B667DEE}"/>
            </a:ext>
          </a:extLst>
        </xdr:cNvPr>
        <xdr:cNvSpPr/>
      </xdr:nvSpPr>
      <xdr:spPr>
        <a:xfrm>
          <a:off x="16129000" y="1046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119066</xdr:rowOff>
    </xdr:from>
    <xdr:ext cx="736600" cy="259045"/>
    <xdr:sp macro="" textlink="">
      <xdr:nvSpPr>
        <xdr:cNvPr id="342" name="テキスト ボックス 341">
          <a:extLst>
            <a:ext uri="{FF2B5EF4-FFF2-40B4-BE49-F238E27FC236}">
              <a16:creationId xmlns:a16="http://schemas.microsoft.com/office/drawing/2014/main" id="{80631E3D-F211-4C87-9357-2E3E839533A3}"/>
            </a:ext>
          </a:extLst>
        </xdr:cNvPr>
        <xdr:cNvSpPr txBox="1"/>
      </xdr:nvSpPr>
      <xdr:spPr>
        <a:xfrm>
          <a:off x="15798800" y="1023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2946</xdr:rowOff>
    </xdr:from>
    <xdr:to>
      <xdr:col>73</xdr:col>
      <xdr:colOff>44450</xdr:colOff>
      <xdr:row>61</xdr:row>
      <xdr:rowOff>104546</xdr:rowOff>
    </xdr:to>
    <xdr:sp macro="" textlink="">
      <xdr:nvSpPr>
        <xdr:cNvPr id="343" name="楕円 342">
          <a:extLst>
            <a:ext uri="{FF2B5EF4-FFF2-40B4-BE49-F238E27FC236}">
              <a16:creationId xmlns:a16="http://schemas.microsoft.com/office/drawing/2014/main" id="{F62B94FA-14AD-48BA-B735-97F7BCD3CD48}"/>
            </a:ext>
          </a:extLst>
        </xdr:cNvPr>
        <xdr:cNvSpPr/>
      </xdr:nvSpPr>
      <xdr:spPr>
        <a:xfrm>
          <a:off x="15240000" y="104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114723</xdr:rowOff>
    </xdr:from>
    <xdr:ext cx="762000" cy="259045"/>
    <xdr:sp macro="" textlink="">
      <xdr:nvSpPr>
        <xdr:cNvPr id="344" name="テキスト ボックス 343">
          <a:extLst>
            <a:ext uri="{FF2B5EF4-FFF2-40B4-BE49-F238E27FC236}">
              <a16:creationId xmlns:a16="http://schemas.microsoft.com/office/drawing/2014/main" id="{0B19D138-3156-4E14-AE45-D7735886E55E}"/>
            </a:ext>
          </a:extLst>
        </xdr:cNvPr>
        <xdr:cNvSpPr txBox="1"/>
      </xdr:nvSpPr>
      <xdr:spPr>
        <a:xfrm>
          <a:off x="14909800" y="1023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155575</xdr:rowOff>
    </xdr:from>
    <xdr:to>
      <xdr:col>68</xdr:col>
      <xdr:colOff>203200</xdr:colOff>
      <xdr:row>61</xdr:row>
      <xdr:rowOff>85725</xdr:rowOff>
    </xdr:to>
    <xdr:sp macro="" textlink="">
      <xdr:nvSpPr>
        <xdr:cNvPr id="345" name="楕円 344">
          <a:extLst>
            <a:ext uri="{FF2B5EF4-FFF2-40B4-BE49-F238E27FC236}">
              <a16:creationId xmlns:a16="http://schemas.microsoft.com/office/drawing/2014/main" id="{53ED51EC-20F7-4444-8CC5-36E390CE8890}"/>
            </a:ext>
          </a:extLst>
        </xdr:cNvPr>
        <xdr:cNvSpPr/>
      </xdr:nvSpPr>
      <xdr:spPr>
        <a:xfrm>
          <a:off x="14351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95902</xdr:rowOff>
    </xdr:from>
    <xdr:ext cx="762000" cy="259045"/>
    <xdr:sp macro="" textlink="">
      <xdr:nvSpPr>
        <xdr:cNvPr id="346" name="テキスト ボックス 345">
          <a:extLst>
            <a:ext uri="{FF2B5EF4-FFF2-40B4-BE49-F238E27FC236}">
              <a16:creationId xmlns:a16="http://schemas.microsoft.com/office/drawing/2014/main" id="{FF82EEB4-951F-4438-A5E8-FC19358D67ED}"/>
            </a:ext>
          </a:extLst>
        </xdr:cNvPr>
        <xdr:cNvSpPr txBox="1"/>
      </xdr:nvSpPr>
      <xdr:spPr>
        <a:xfrm>
          <a:off x="14020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162331</xdr:rowOff>
    </xdr:from>
    <xdr:to>
      <xdr:col>64</xdr:col>
      <xdr:colOff>152400</xdr:colOff>
      <xdr:row>61</xdr:row>
      <xdr:rowOff>92481</xdr:rowOff>
    </xdr:to>
    <xdr:sp macro="" textlink="">
      <xdr:nvSpPr>
        <xdr:cNvPr id="347" name="楕円 346">
          <a:extLst>
            <a:ext uri="{FF2B5EF4-FFF2-40B4-BE49-F238E27FC236}">
              <a16:creationId xmlns:a16="http://schemas.microsoft.com/office/drawing/2014/main" id="{C2772A85-7CF5-4BA0-A428-0D18D998B25C}"/>
            </a:ext>
          </a:extLst>
        </xdr:cNvPr>
        <xdr:cNvSpPr/>
      </xdr:nvSpPr>
      <xdr:spPr>
        <a:xfrm>
          <a:off x="13462000" y="1044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102658</xdr:rowOff>
    </xdr:from>
    <xdr:ext cx="762000" cy="259045"/>
    <xdr:sp macro="" textlink="">
      <xdr:nvSpPr>
        <xdr:cNvPr id="348" name="テキスト ボックス 347">
          <a:extLst>
            <a:ext uri="{FF2B5EF4-FFF2-40B4-BE49-F238E27FC236}">
              <a16:creationId xmlns:a16="http://schemas.microsoft.com/office/drawing/2014/main" id="{410688C8-AC81-4902-AC3A-A446A491153E}"/>
            </a:ext>
          </a:extLst>
        </xdr:cNvPr>
        <xdr:cNvSpPr txBox="1"/>
      </xdr:nvSpPr>
      <xdr:spPr>
        <a:xfrm>
          <a:off x="13131800" y="10218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BCA91CD8-DE27-41E4-8B68-A05BB65AF3D6}"/>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512486F9-F20B-4835-B7EE-8FB1C109649D}"/>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F8AC1838-1E33-42E2-ADB2-8BF346CA77F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DAC93820-6390-4B0C-A166-32303C41D377}"/>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2150C20B-8E75-44EE-8E38-DF4486321B71}"/>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F1808819-0EE5-4C88-A0CD-48185A78D43B}"/>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D8C29A40-1C0E-4700-B0D1-308FCBCC75E7}"/>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4A8FF0BC-BFF6-4298-ADB3-CFFCB5DE1814}"/>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78740F23-AE22-4A7D-9CC8-24A1F3720CEC}"/>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7BD8ACB-8C40-473A-BD69-8783CC142B25}"/>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C9C3AD79-2D4F-4EA4-B8EA-25010EA847DF}"/>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D1E072A7-18C2-4ECC-8CCD-31C77AA4B418}"/>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961AF354-9F26-43E4-BFF8-419AC0C56C7F}"/>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過去の大型事業における返済が一段落したことにより、改善傾向にあったが、学校施設整備やスマートインターチェンジ周辺の道路整備による償還がはじまるため、今後しばらくの間、高止まりとなる。緊急度・住民ニーズを的確に把握した事業の選択により、起債に大きく頼ることのない財政運営に努める。</a:t>
          </a:r>
          <a:endParaRPr lang="ja-JP" altLang="ja-JP" sz="13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E70DA21D-8496-4FAF-AB96-7365345CF5D1}"/>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2DDB163C-58DD-4571-AF69-366783BD1984}"/>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6A48B2C-AA5F-4F30-89DC-632FDD36482C}"/>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86FC0342-D242-490A-A28A-E19C31B88D95}"/>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EB666571-D0EE-4FA1-884F-2A732F1527F1}"/>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3AB2D07E-55AA-4B3C-9F6C-589725D66DF6}"/>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2BCAD347-743C-418D-93F1-523924AF714A}"/>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41870E43-B2D4-433A-A554-B8B08721180E}"/>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A9B83BAC-1A6B-4106-B0CC-61ABA539D98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604A646-6FB0-4611-8E45-F9C8D50E1B99}"/>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75B5B00-ACB8-40FF-8FEF-56058B5DBD63}"/>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CE68CC3E-8A5D-43C3-9E5C-65FC07F7AC0A}"/>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96C4187D-4DDA-469A-8908-E57BFB30D685}"/>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1555CC1D-A213-4BB1-9B08-2691E495C4B4}"/>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6" name="直線コネクタ 375">
          <a:extLst>
            <a:ext uri="{FF2B5EF4-FFF2-40B4-BE49-F238E27FC236}">
              <a16:creationId xmlns:a16="http://schemas.microsoft.com/office/drawing/2014/main" id="{9E1F52D9-F05B-4045-BF91-FA39BF5132EB}"/>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7" name="公債費負担の状況最小値テキスト">
          <a:extLst>
            <a:ext uri="{FF2B5EF4-FFF2-40B4-BE49-F238E27FC236}">
              <a16:creationId xmlns:a16="http://schemas.microsoft.com/office/drawing/2014/main" id="{A48BA4BC-3E5C-4020-95EC-C125AF09FCBD}"/>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8" name="直線コネクタ 377">
          <a:extLst>
            <a:ext uri="{FF2B5EF4-FFF2-40B4-BE49-F238E27FC236}">
              <a16:creationId xmlns:a16="http://schemas.microsoft.com/office/drawing/2014/main" id="{DEB68DCF-8087-4DD9-B9B9-A2EACA94FB08}"/>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06C75047-5CC3-436C-9B35-9778CDF37545}"/>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47AB7B89-7A9E-4A95-A125-65FD8A609D33}"/>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52494</xdr:rowOff>
    </xdr:from>
    <xdr:to>
      <xdr:col>81</xdr:col>
      <xdr:colOff>44450</xdr:colOff>
      <xdr:row>44</xdr:row>
      <xdr:rowOff>108796</xdr:rowOff>
    </xdr:to>
    <xdr:cxnSp macro="">
      <xdr:nvCxnSpPr>
        <xdr:cNvPr id="381" name="直線コネクタ 380">
          <a:extLst>
            <a:ext uri="{FF2B5EF4-FFF2-40B4-BE49-F238E27FC236}">
              <a16:creationId xmlns:a16="http://schemas.microsoft.com/office/drawing/2014/main" id="{AFAAE017-CAC2-41C5-A7E3-0DBD84365E68}"/>
            </a:ext>
          </a:extLst>
        </xdr:cNvPr>
        <xdr:cNvCxnSpPr/>
      </xdr:nvCxnSpPr>
      <xdr:spPr>
        <a:xfrm>
          <a:off x="16179800" y="7596294"/>
          <a:ext cx="8382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2" name="公債費負担の状況平均値テキスト">
          <a:extLst>
            <a:ext uri="{FF2B5EF4-FFF2-40B4-BE49-F238E27FC236}">
              <a16:creationId xmlns:a16="http://schemas.microsoft.com/office/drawing/2014/main" id="{43DD39BA-D358-4207-91AB-B1330F4480CA}"/>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667C36A5-0F73-4A99-B5AD-C17D908BFAC5}"/>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135467</xdr:rowOff>
    </xdr:from>
    <xdr:to>
      <xdr:col>77</xdr:col>
      <xdr:colOff>44450</xdr:colOff>
      <xdr:row>44</xdr:row>
      <xdr:rowOff>52494</xdr:rowOff>
    </xdr:to>
    <xdr:cxnSp macro="">
      <xdr:nvCxnSpPr>
        <xdr:cNvPr id="384" name="直線コネクタ 383">
          <a:extLst>
            <a:ext uri="{FF2B5EF4-FFF2-40B4-BE49-F238E27FC236}">
              <a16:creationId xmlns:a16="http://schemas.microsoft.com/office/drawing/2014/main" id="{AA43A863-18E9-4B24-9EB1-F4CBC7131252}"/>
            </a:ext>
          </a:extLst>
        </xdr:cNvPr>
        <xdr:cNvCxnSpPr/>
      </xdr:nvCxnSpPr>
      <xdr:spPr>
        <a:xfrm>
          <a:off x="15290800" y="750781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5" name="フローチャート: 判断 384">
          <a:extLst>
            <a:ext uri="{FF2B5EF4-FFF2-40B4-BE49-F238E27FC236}">
              <a16:creationId xmlns:a16="http://schemas.microsoft.com/office/drawing/2014/main" id="{7C4A98F7-AEAC-4AE3-B8AE-608A45B6904C}"/>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86377</xdr:rowOff>
    </xdr:from>
    <xdr:ext cx="736600" cy="259045"/>
    <xdr:sp macro="" textlink="">
      <xdr:nvSpPr>
        <xdr:cNvPr id="386" name="テキスト ボックス 385">
          <a:extLst>
            <a:ext uri="{FF2B5EF4-FFF2-40B4-BE49-F238E27FC236}">
              <a16:creationId xmlns:a16="http://schemas.microsoft.com/office/drawing/2014/main" id="{761D3A3D-A439-4C7D-911A-FDB1C0301A7F}"/>
            </a:ext>
          </a:extLst>
        </xdr:cNvPr>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135467</xdr:rowOff>
    </xdr:from>
    <xdr:to>
      <xdr:col>72</xdr:col>
      <xdr:colOff>203200</xdr:colOff>
      <xdr:row>43</xdr:row>
      <xdr:rowOff>159596</xdr:rowOff>
    </xdr:to>
    <xdr:cxnSp macro="">
      <xdr:nvCxnSpPr>
        <xdr:cNvPr id="387" name="直線コネクタ 386">
          <a:extLst>
            <a:ext uri="{FF2B5EF4-FFF2-40B4-BE49-F238E27FC236}">
              <a16:creationId xmlns:a16="http://schemas.microsoft.com/office/drawing/2014/main" id="{D522BD63-A6F4-4173-BDAE-CE3A919D3481}"/>
            </a:ext>
          </a:extLst>
        </xdr:cNvPr>
        <xdr:cNvCxnSpPr/>
      </xdr:nvCxnSpPr>
      <xdr:spPr>
        <a:xfrm flipV="1">
          <a:off x="14401800" y="750781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22860</xdr:rowOff>
    </xdr:from>
    <xdr:to>
      <xdr:col>73</xdr:col>
      <xdr:colOff>44450</xdr:colOff>
      <xdr:row>42</xdr:row>
      <xdr:rowOff>124460</xdr:rowOff>
    </xdr:to>
    <xdr:sp macro="" textlink="">
      <xdr:nvSpPr>
        <xdr:cNvPr id="388" name="フローチャート: 判断 387">
          <a:extLst>
            <a:ext uri="{FF2B5EF4-FFF2-40B4-BE49-F238E27FC236}">
              <a16:creationId xmlns:a16="http://schemas.microsoft.com/office/drawing/2014/main" id="{70F9A5A4-E7DA-4B1F-AF40-922C83BE2FA3}"/>
            </a:ext>
          </a:extLst>
        </xdr:cNvPr>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134637</xdr:rowOff>
    </xdr:from>
    <xdr:ext cx="762000" cy="259045"/>
    <xdr:sp macro="" textlink="">
      <xdr:nvSpPr>
        <xdr:cNvPr id="389" name="テキスト ボックス 388">
          <a:extLst>
            <a:ext uri="{FF2B5EF4-FFF2-40B4-BE49-F238E27FC236}">
              <a16:creationId xmlns:a16="http://schemas.microsoft.com/office/drawing/2014/main" id="{2FB67F9B-64D0-4BCF-9F73-16E09D2E344E}"/>
            </a:ext>
          </a:extLst>
        </xdr:cNvPr>
        <xdr:cNvSpPr txBox="1"/>
      </xdr:nvSpPr>
      <xdr:spPr>
        <a:xfrm>
          <a:off x="14909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159596</xdr:rowOff>
    </xdr:from>
    <xdr:to>
      <xdr:col>68</xdr:col>
      <xdr:colOff>152400</xdr:colOff>
      <xdr:row>43</xdr:row>
      <xdr:rowOff>167640</xdr:rowOff>
    </xdr:to>
    <xdr:cxnSp macro="">
      <xdr:nvCxnSpPr>
        <xdr:cNvPr id="390" name="直線コネクタ 389">
          <a:extLst>
            <a:ext uri="{FF2B5EF4-FFF2-40B4-BE49-F238E27FC236}">
              <a16:creationId xmlns:a16="http://schemas.microsoft.com/office/drawing/2014/main" id="{AAFCF5FA-7960-4075-AC66-8BE3322B3D5E}"/>
            </a:ext>
          </a:extLst>
        </xdr:cNvPr>
        <xdr:cNvCxnSpPr/>
      </xdr:nvCxnSpPr>
      <xdr:spPr>
        <a:xfrm flipV="1">
          <a:off x="13512800" y="75319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71120</xdr:rowOff>
    </xdr:from>
    <xdr:to>
      <xdr:col>68</xdr:col>
      <xdr:colOff>203200</xdr:colOff>
      <xdr:row>43</xdr:row>
      <xdr:rowOff>1270</xdr:rowOff>
    </xdr:to>
    <xdr:sp macro="" textlink="">
      <xdr:nvSpPr>
        <xdr:cNvPr id="391" name="フローチャート: 判断 390">
          <a:extLst>
            <a:ext uri="{FF2B5EF4-FFF2-40B4-BE49-F238E27FC236}">
              <a16:creationId xmlns:a16="http://schemas.microsoft.com/office/drawing/2014/main" id="{B4B588FA-FEAE-42F2-A0A9-DDC68D51A27F}"/>
            </a:ext>
          </a:extLst>
        </xdr:cNvPr>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11447</xdr:rowOff>
    </xdr:from>
    <xdr:ext cx="762000" cy="259045"/>
    <xdr:sp macro="" textlink="">
      <xdr:nvSpPr>
        <xdr:cNvPr id="392" name="テキスト ボックス 391">
          <a:extLst>
            <a:ext uri="{FF2B5EF4-FFF2-40B4-BE49-F238E27FC236}">
              <a16:creationId xmlns:a16="http://schemas.microsoft.com/office/drawing/2014/main" id="{B7EBBFDC-C0B5-40E3-ADAF-0C2032C9AB84}"/>
            </a:ext>
          </a:extLst>
        </xdr:cNvPr>
        <xdr:cNvSpPr txBox="1"/>
      </xdr:nvSpPr>
      <xdr:spPr>
        <a:xfrm>
          <a:off x="14020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63077</xdr:rowOff>
    </xdr:from>
    <xdr:to>
      <xdr:col>64</xdr:col>
      <xdr:colOff>152400</xdr:colOff>
      <xdr:row>42</xdr:row>
      <xdr:rowOff>164677</xdr:rowOff>
    </xdr:to>
    <xdr:sp macro="" textlink="">
      <xdr:nvSpPr>
        <xdr:cNvPr id="393" name="フローチャート: 判断 392">
          <a:extLst>
            <a:ext uri="{FF2B5EF4-FFF2-40B4-BE49-F238E27FC236}">
              <a16:creationId xmlns:a16="http://schemas.microsoft.com/office/drawing/2014/main" id="{1731CD38-B45B-4C85-A673-AC06F34A3216}"/>
            </a:ext>
          </a:extLst>
        </xdr:cNvPr>
        <xdr:cNvSpPr/>
      </xdr:nvSpPr>
      <xdr:spPr>
        <a:xfrm>
          <a:off x="13462000" y="72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3404</xdr:rowOff>
    </xdr:from>
    <xdr:ext cx="762000" cy="259045"/>
    <xdr:sp macro="" textlink="">
      <xdr:nvSpPr>
        <xdr:cNvPr id="394" name="テキスト ボックス 393">
          <a:extLst>
            <a:ext uri="{FF2B5EF4-FFF2-40B4-BE49-F238E27FC236}">
              <a16:creationId xmlns:a16="http://schemas.microsoft.com/office/drawing/2014/main" id="{052D1095-228F-495E-BB2A-06CC72907388}"/>
            </a:ext>
          </a:extLst>
        </xdr:cNvPr>
        <xdr:cNvSpPr txBox="1"/>
      </xdr:nvSpPr>
      <xdr:spPr>
        <a:xfrm>
          <a:off x="13131800" y="703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D894E70E-51D7-401D-B838-01500EF09039}"/>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F71E9AC5-FF39-4693-B66B-32AA0F453DDF}"/>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8C4AC776-09CD-439C-A07B-268ADF680CB2}"/>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1E16810A-4DD9-4EA4-ACE8-335FF5E69AFD}"/>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CE4FE8B3-D281-424A-9C33-14C5EB23FB56}"/>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57996</xdr:rowOff>
    </xdr:from>
    <xdr:to>
      <xdr:col>81</xdr:col>
      <xdr:colOff>95250</xdr:colOff>
      <xdr:row>44</xdr:row>
      <xdr:rowOff>159596</xdr:rowOff>
    </xdr:to>
    <xdr:sp macro="" textlink="">
      <xdr:nvSpPr>
        <xdr:cNvPr id="400" name="楕円 399">
          <a:extLst>
            <a:ext uri="{FF2B5EF4-FFF2-40B4-BE49-F238E27FC236}">
              <a16:creationId xmlns:a16="http://schemas.microsoft.com/office/drawing/2014/main" id="{BD608354-9AAE-406D-ABB4-92594BCEB2E1}"/>
            </a:ext>
          </a:extLst>
        </xdr:cNvPr>
        <xdr:cNvSpPr/>
      </xdr:nvSpPr>
      <xdr:spPr>
        <a:xfrm>
          <a:off x="169672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125323</xdr:rowOff>
    </xdr:from>
    <xdr:ext cx="762000" cy="259045"/>
    <xdr:sp macro="" textlink="">
      <xdr:nvSpPr>
        <xdr:cNvPr id="401" name="公債費負担の状況該当値テキスト">
          <a:extLst>
            <a:ext uri="{FF2B5EF4-FFF2-40B4-BE49-F238E27FC236}">
              <a16:creationId xmlns:a16="http://schemas.microsoft.com/office/drawing/2014/main" id="{7FF82A17-3452-4855-B6F3-402096BDA4A1}"/>
            </a:ext>
          </a:extLst>
        </xdr:cNvPr>
        <xdr:cNvSpPr txBox="1"/>
      </xdr:nvSpPr>
      <xdr:spPr>
        <a:xfrm>
          <a:off x="17106900" y="749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1694</xdr:rowOff>
    </xdr:from>
    <xdr:to>
      <xdr:col>77</xdr:col>
      <xdr:colOff>95250</xdr:colOff>
      <xdr:row>44</xdr:row>
      <xdr:rowOff>103294</xdr:rowOff>
    </xdr:to>
    <xdr:sp macro="" textlink="">
      <xdr:nvSpPr>
        <xdr:cNvPr id="402" name="楕円 401">
          <a:extLst>
            <a:ext uri="{FF2B5EF4-FFF2-40B4-BE49-F238E27FC236}">
              <a16:creationId xmlns:a16="http://schemas.microsoft.com/office/drawing/2014/main" id="{30544AE4-330A-4CA5-A1BA-D6221EC4686F}"/>
            </a:ext>
          </a:extLst>
        </xdr:cNvPr>
        <xdr:cNvSpPr/>
      </xdr:nvSpPr>
      <xdr:spPr>
        <a:xfrm>
          <a:off x="16129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88071</xdr:rowOff>
    </xdr:from>
    <xdr:ext cx="736600" cy="259045"/>
    <xdr:sp macro="" textlink="">
      <xdr:nvSpPr>
        <xdr:cNvPr id="403" name="テキスト ボックス 402">
          <a:extLst>
            <a:ext uri="{FF2B5EF4-FFF2-40B4-BE49-F238E27FC236}">
              <a16:creationId xmlns:a16="http://schemas.microsoft.com/office/drawing/2014/main" id="{AF189A7E-0BEC-4D37-A83C-2A9B5DE9BADA}"/>
            </a:ext>
          </a:extLst>
        </xdr:cNvPr>
        <xdr:cNvSpPr txBox="1"/>
      </xdr:nvSpPr>
      <xdr:spPr>
        <a:xfrm>
          <a:off x="15798800" y="7631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84667</xdr:rowOff>
    </xdr:from>
    <xdr:to>
      <xdr:col>73</xdr:col>
      <xdr:colOff>44450</xdr:colOff>
      <xdr:row>44</xdr:row>
      <xdr:rowOff>14817</xdr:rowOff>
    </xdr:to>
    <xdr:sp macro="" textlink="">
      <xdr:nvSpPr>
        <xdr:cNvPr id="404" name="楕円 403">
          <a:extLst>
            <a:ext uri="{FF2B5EF4-FFF2-40B4-BE49-F238E27FC236}">
              <a16:creationId xmlns:a16="http://schemas.microsoft.com/office/drawing/2014/main" id="{5B35A26B-32A4-49AE-A781-FAB17B47ABB7}"/>
            </a:ext>
          </a:extLst>
        </xdr:cNvPr>
        <xdr:cNvSpPr/>
      </xdr:nvSpPr>
      <xdr:spPr>
        <a:xfrm>
          <a:off x="15240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171044</xdr:rowOff>
    </xdr:from>
    <xdr:ext cx="762000" cy="259045"/>
    <xdr:sp macro="" textlink="">
      <xdr:nvSpPr>
        <xdr:cNvPr id="405" name="テキスト ボックス 404">
          <a:extLst>
            <a:ext uri="{FF2B5EF4-FFF2-40B4-BE49-F238E27FC236}">
              <a16:creationId xmlns:a16="http://schemas.microsoft.com/office/drawing/2014/main" id="{B1FEE9AA-74BD-4637-A1F3-0DB0C96D0226}"/>
            </a:ext>
          </a:extLst>
        </xdr:cNvPr>
        <xdr:cNvSpPr txBox="1"/>
      </xdr:nvSpPr>
      <xdr:spPr>
        <a:xfrm>
          <a:off x="14909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108796</xdr:rowOff>
    </xdr:from>
    <xdr:to>
      <xdr:col>68</xdr:col>
      <xdr:colOff>203200</xdr:colOff>
      <xdr:row>44</xdr:row>
      <xdr:rowOff>38946</xdr:rowOff>
    </xdr:to>
    <xdr:sp macro="" textlink="">
      <xdr:nvSpPr>
        <xdr:cNvPr id="406" name="楕円 405">
          <a:extLst>
            <a:ext uri="{FF2B5EF4-FFF2-40B4-BE49-F238E27FC236}">
              <a16:creationId xmlns:a16="http://schemas.microsoft.com/office/drawing/2014/main" id="{FC7AE97B-855E-422A-B9C9-2297752A3E47}"/>
            </a:ext>
          </a:extLst>
        </xdr:cNvPr>
        <xdr:cNvSpPr/>
      </xdr:nvSpPr>
      <xdr:spPr>
        <a:xfrm>
          <a:off x="14351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23723</xdr:rowOff>
    </xdr:from>
    <xdr:ext cx="762000" cy="259045"/>
    <xdr:sp macro="" textlink="">
      <xdr:nvSpPr>
        <xdr:cNvPr id="407" name="テキスト ボックス 406">
          <a:extLst>
            <a:ext uri="{FF2B5EF4-FFF2-40B4-BE49-F238E27FC236}">
              <a16:creationId xmlns:a16="http://schemas.microsoft.com/office/drawing/2014/main" id="{F3BC33C1-FA16-46AD-A3ED-AFF7B5A632A9}"/>
            </a:ext>
          </a:extLst>
        </xdr:cNvPr>
        <xdr:cNvSpPr txBox="1"/>
      </xdr:nvSpPr>
      <xdr:spPr>
        <a:xfrm>
          <a:off x="14020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116840</xdr:rowOff>
    </xdr:from>
    <xdr:to>
      <xdr:col>64</xdr:col>
      <xdr:colOff>152400</xdr:colOff>
      <xdr:row>44</xdr:row>
      <xdr:rowOff>46990</xdr:rowOff>
    </xdr:to>
    <xdr:sp macro="" textlink="">
      <xdr:nvSpPr>
        <xdr:cNvPr id="408" name="楕円 407">
          <a:extLst>
            <a:ext uri="{FF2B5EF4-FFF2-40B4-BE49-F238E27FC236}">
              <a16:creationId xmlns:a16="http://schemas.microsoft.com/office/drawing/2014/main" id="{77E729A7-AC96-42CC-8CB7-F83472ABC118}"/>
            </a:ext>
          </a:extLst>
        </xdr:cNvPr>
        <xdr:cNvSpPr/>
      </xdr:nvSpPr>
      <xdr:spPr>
        <a:xfrm>
          <a:off x="13462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31767</xdr:rowOff>
    </xdr:from>
    <xdr:ext cx="762000" cy="259045"/>
    <xdr:sp macro="" textlink="">
      <xdr:nvSpPr>
        <xdr:cNvPr id="409" name="テキスト ボックス 408">
          <a:extLst>
            <a:ext uri="{FF2B5EF4-FFF2-40B4-BE49-F238E27FC236}">
              <a16:creationId xmlns:a16="http://schemas.microsoft.com/office/drawing/2014/main" id="{1015CD22-45FC-4701-B1D4-23FF007A480D}"/>
            </a:ext>
          </a:extLst>
        </xdr:cNvPr>
        <xdr:cNvSpPr txBox="1"/>
      </xdr:nvSpPr>
      <xdr:spPr>
        <a:xfrm>
          <a:off x="13131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851A1F07-9D46-465B-A629-9B2577B39ED9}"/>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D00E6A6C-5D95-4A8B-A7A7-8B152033BE7F}"/>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9E7CE211-7B15-4B25-8B9B-5A69BC496C55}"/>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75727AFB-33DC-4DC9-8F1B-4300F02487DB}"/>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3E9E4AF1-40A5-4545-99FD-743AAEC2437B}"/>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963E598E-933D-4FA5-B270-3C59B95836EE}"/>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B4680725-3976-4F88-86E5-2997B1667704}"/>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824DD0D8-46D9-4B12-B85D-120D29B14F56}"/>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21EF0676-2FD9-4EDB-A4E7-7DAA87C0C009}"/>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8CC07E9C-7393-41C7-B4A1-87BA254CA486}"/>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48BBB72C-4C20-4EDA-A206-11F486979848}"/>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B9384147-4604-4CCE-9C9D-AF27B87912C3}"/>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12B7016D-F2B3-45BF-81DD-C55A954E6448}"/>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将来負担額について、前年度比で１５．６ポイント改善した。しかしながら、依然として類似団体平均を大きく上回っている。今後は、第六次総合計画のもと、事業精査により新規発行債を抑制するなど、将来の負担軽減のため、財政の健全化に努める。</a:t>
          </a:r>
          <a:endParaRPr lang="ja-JP" altLang="ja-JP" sz="13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36E99B6D-2282-4E6F-96F1-FCD7AC94E6B2}"/>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FFAC2555-D00D-4426-AFF3-AC12E40D11E3}"/>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2558B18A-5886-4657-9B09-4BA42392BF2B}"/>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D14D4505-CC3C-4392-9B66-F04D6C5E41C3}"/>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E7F2B5A9-81FA-4FF3-B446-C3D80D795151}"/>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236ABA56-D579-4C93-B342-40A4AE708FD4}"/>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39F4114F-D8B9-405D-B7D8-806323C56344}"/>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51FCD2C9-E450-4C92-9C6D-FB9657BA3C0D}"/>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9A05DA57-4611-41AC-BC41-623DF9FE5294}"/>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D2FE741C-6A7B-4E80-86B0-02918A259F1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FFA26F37-1FEA-4E70-956C-333D5786559B}"/>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DD9C41C6-FF5E-49F5-8524-4EC49002C73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3DDF86A3-9D94-4558-AD01-667172B132F8}"/>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37CF31DD-E716-4452-A84B-B7738ACB64AE}"/>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626B03A7-65F9-4C5D-AAD5-AD57B4ADC861}"/>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A734D5AD-5E30-4591-8A79-273B4D3BE9B8}"/>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C00CACEB-B489-4FF5-9FF9-6303896826A2}"/>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0" name="直線コネクタ 439">
          <a:extLst>
            <a:ext uri="{FF2B5EF4-FFF2-40B4-BE49-F238E27FC236}">
              <a16:creationId xmlns:a16="http://schemas.microsoft.com/office/drawing/2014/main" id="{783B3458-15F5-480B-9224-6924630D19F8}"/>
            </a:ext>
          </a:extLst>
        </xdr:cNvPr>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1" name="将来負担の状況最小値テキスト">
          <a:extLst>
            <a:ext uri="{FF2B5EF4-FFF2-40B4-BE49-F238E27FC236}">
              <a16:creationId xmlns:a16="http://schemas.microsoft.com/office/drawing/2014/main" id="{F1A327FE-0D5A-4051-81C3-81B9798D0384}"/>
            </a:ext>
          </a:extLst>
        </xdr:cNvPr>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2" name="直線コネクタ 441">
          <a:extLst>
            <a:ext uri="{FF2B5EF4-FFF2-40B4-BE49-F238E27FC236}">
              <a16:creationId xmlns:a16="http://schemas.microsoft.com/office/drawing/2014/main" id="{EF931776-1A4F-4A97-88C0-75F46E971DA8}"/>
            </a:ext>
          </a:extLst>
        </xdr:cNvPr>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id="{18E2589D-8583-4A08-870B-1D251DA35F7F}"/>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ED449BE1-522F-4401-B31D-1B5ADC96C2C1}"/>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155787</xdr:rowOff>
    </xdr:from>
    <xdr:to>
      <xdr:col>81</xdr:col>
      <xdr:colOff>44450</xdr:colOff>
      <xdr:row>18</xdr:row>
      <xdr:rowOff>163588</xdr:rowOff>
    </xdr:to>
    <xdr:cxnSp macro="">
      <xdr:nvCxnSpPr>
        <xdr:cNvPr id="445" name="直線コネクタ 444">
          <a:extLst>
            <a:ext uri="{FF2B5EF4-FFF2-40B4-BE49-F238E27FC236}">
              <a16:creationId xmlns:a16="http://schemas.microsoft.com/office/drawing/2014/main" id="{9185C2FB-B073-4963-A1FC-75D451B75E09}"/>
            </a:ext>
          </a:extLst>
        </xdr:cNvPr>
        <xdr:cNvCxnSpPr/>
      </xdr:nvCxnSpPr>
      <xdr:spPr>
        <a:xfrm flipV="1">
          <a:off x="16179800" y="3070437"/>
          <a:ext cx="838200" cy="1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6" name="将来負担の状況平均値テキスト">
          <a:extLst>
            <a:ext uri="{FF2B5EF4-FFF2-40B4-BE49-F238E27FC236}">
              <a16:creationId xmlns:a16="http://schemas.microsoft.com/office/drawing/2014/main" id="{BB308548-C959-478C-ADA1-2B5F4C2FB1E3}"/>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A47EECED-4E78-4988-851B-66EB78C9E8EC}"/>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163588</xdr:rowOff>
    </xdr:from>
    <xdr:to>
      <xdr:col>77</xdr:col>
      <xdr:colOff>44450</xdr:colOff>
      <xdr:row>19</xdr:row>
      <xdr:rowOff>51889</xdr:rowOff>
    </xdr:to>
    <xdr:cxnSp macro="">
      <xdr:nvCxnSpPr>
        <xdr:cNvPr id="448" name="直線コネクタ 447">
          <a:extLst>
            <a:ext uri="{FF2B5EF4-FFF2-40B4-BE49-F238E27FC236}">
              <a16:creationId xmlns:a16="http://schemas.microsoft.com/office/drawing/2014/main" id="{578A5A58-C3C2-4281-834B-027183187858}"/>
            </a:ext>
          </a:extLst>
        </xdr:cNvPr>
        <xdr:cNvCxnSpPr/>
      </xdr:nvCxnSpPr>
      <xdr:spPr>
        <a:xfrm flipV="1">
          <a:off x="15290800" y="3249688"/>
          <a:ext cx="889000" cy="5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112849</xdr:rowOff>
    </xdr:from>
    <xdr:to>
      <xdr:col>77</xdr:col>
      <xdr:colOff>95250</xdr:colOff>
      <xdr:row>14</xdr:row>
      <xdr:rowOff>42999</xdr:rowOff>
    </xdr:to>
    <xdr:sp macro="" textlink="">
      <xdr:nvSpPr>
        <xdr:cNvPr id="449" name="フローチャート: 判断 448">
          <a:extLst>
            <a:ext uri="{FF2B5EF4-FFF2-40B4-BE49-F238E27FC236}">
              <a16:creationId xmlns:a16="http://schemas.microsoft.com/office/drawing/2014/main" id="{D64B99CF-88CB-4552-A7D5-D7F9DC069D95}"/>
            </a:ext>
          </a:extLst>
        </xdr:cNvPr>
        <xdr:cNvSpPr/>
      </xdr:nvSpPr>
      <xdr:spPr>
        <a:xfrm>
          <a:off x="16129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53176</xdr:rowOff>
    </xdr:from>
    <xdr:ext cx="736600" cy="259045"/>
    <xdr:sp macro="" textlink="">
      <xdr:nvSpPr>
        <xdr:cNvPr id="450" name="テキスト ボックス 449">
          <a:extLst>
            <a:ext uri="{FF2B5EF4-FFF2-40B4-BE49-F238E27FC236}">
              <a16:creationId xmlns:a16="http://schemas.microsoft.com/office/drawing/2014/main" id="{E78F79AA-E977-488B-921A-7F9E7CBCE5CF}"/>
            </a:ext>
          </a:extLst>
        </xdr:cNvPr>
        <xdr:cNvSpPr txBox="1"/>
      </xdr:nvSpPr>
      <xdr:spPr>
        <a:xfrm>
          <a:off x="15798800" y="2110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51889</xdr:rowOff>
    </xdr:from>
    <xdr:to>
      <xdr:col>72</xdr:col>
      <xdr:colOff>203200</xdr:colOff>
      <xdr:row>20</xdr:row>
      <xdr:rowOff>82671</xdr:rowOff>
    </xdr:to>
    <xdr:cxnSp macro="">
      <xdr:nvCxnSpPr>
        <xdr:cNvPr id="451" name="直線コネクタ 450">
          <a:extLst>
            <a:ext uri="{FF2B5EF4-FFF2-40B4-BE49-F238E27FC236}">
              <a16:creationId xmlns:a16="http://schemas.microsoft.com/office/drawing/2014/main" id="{9B1E2DA5-A828-49A6-9C84-70419DF1E015}"/>
            </a:ext>
          </a:extLst>
        </xdr:cNvPr>
        <xdr:cNvCxnSpPr/>
      </xdr:nvCxnSpPr>
      <xdr:spPr>
        <a:xfrm flipV="1">
          <a:off x="14401800" y="3309439"/>
          <a:ext cx="889000" cy="20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132140</xdr:rowOff>
    </xdr:from>
    <xdr:to>
      <xdr:col>73</xdr:col>
      <xdr:colOff>44450</xdr:colOff>
      <xdr:row>15</xdr:row>
      <xdr:rowOff>62290</xdr:rowOff>
    </xdr:to>
    <xdr:sp macro="" textlink="">
      <xdr:nvSpPr>
        <xdr:cNvPr id="452" name="フローチャート: 判断 451">
          <a:extLst>
            <a:ext uri="{FF2B5EF4-FFF2-40B4-BE49-F238E27FC236}">
              <a16:creationId xmlns:a16="http://schemas.microsoft.com/office/drawing/2014/main" id="{0BC2B879-4846-454E-9EC2-D98DBDE63F50}"/>
            </a:ext>
          </a:extLst>
        </xdr:cNvPr>
        <xdr:cNvSpPr/>
      </xdr:nvSpPr>
      <xdr:spPr>
        <a:xfrm>
          <a:off x="15240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72467</xdr:rowOff>
    </xdr:from>
    <xdr:ext cx="762000" cy="259045"/>
    <xdr:sp macro="" textlink="">
      <xdr:nvSpPr>
        <xdr:cNvPr id="453" name="テキスト ボックス 452">
          <a:extLst>
            <a:ext uri="{FF2B5EF4-FFF2-40B4-BE49-F238E27FC236}">
              <a16:creationId xmlns:a16="http://schemas.microsoft.com/office/drawing/2014/main" id="{BE13B1AE-BE84-4C94-ACAA-FAD536495522}"/>
            </a:ext>
          </a:extLst>
        </xdr:cNvPr>
        <xdr:cNvSpPr txBox="1"/>
      </xdr:nvSpPr>
      <xdr:spPr>
        <a:xfrm>
          <a:off x="14909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73478</xdr:rowOff>
    </xdr:from>
    <xdr:to>
      <xdr:col>68</xdr:col>
      <xdr:colOff>152400</xdr:colOff>
      <xdr:row>20</xdr:row>
      <xdr:rowOff>82671</xdr:rowOff>
    </xdr:to>
    <xdr:cxnSp macro="">
      <xdr:nvCxnSpPr>
        <xdr:cNvPr id="454" name="直線コネクタ 453">
          <a:extLst>
            <a:ext uri="{FF2B5EF4-FFF2-40B4-BE49-F238E27FC236}">
              <a16:creationId xmlns:a16="http://schemas.microsoft.com/office/drawing/2014/main" id="{FEDD0C8F-3EA9-41A9-8DA7-78270A59281E}"/>
            </a:ext>
          </a:extLst>
        </xdr:cNvPr>
        <xdr:cNvCxnSpPr/>
      </xdr:nvCxnSpPr>
      <xdr:spPr>
        <a:xfrm>
          <a:off x="13512800" y="3502478"/>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103414</xdr:rowOff>
    </xdr:from>
    <xdr:to>
      <xdr:col>68</xdr:col>
      <xdr:colOff>203200</xdr:colOff>
      <xdr:row>15</xdr:row>
      <xdr:rowOff>33564</xdr:rowOff>
    </xdr:to>
    <xdr:sp macro="" textlink="">
      <xdr:nvSpPr>
        <xdr:cNvPr id="455" name="フローチャート: 判断 454">
          <a:extLst>
            <a:ext uri="{FF2B5EF4-FFF2-40B4-BE49-F238E27FC236}">
              <a16:creationId xmlns:a16="http://schemas.microsoft.com/office/drawing/2014/main" id="{933BE870-DC8A-4AF2-B13F-7584D011E8FE}"/>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6" name="テキスト ボックス 455">
          <a:extLst>
            <a:ext uri="{FF2B5EF4-FFF2-40B4-BE49-F238E27FC236}">
              <a16:creationId xmlns:a16="http://schemas.microsoft.com/office/drawing/2014/main" id="{761CBACA-711C-491C-BD83-8A55F0EA2D56}"/>
            </a:ext>
          </a:extLst>
        </xdr:cNvPr>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102265</xdr:rowOff>
    </xdr:from>
    <xdr:to>
      <xdr:col>64</xdr:col>
      <xdr:colOff>152400</xdr:colOff>
      <xdr:row>15</xdr:row>
      <xdr:rowOff>32415</xdr:rowOff>
    </xdr:to>
    <xdr:sp macro="" textlink="">
      <xdr:nvSpPr>
        <xdr:cNvPr id="457" name="フローチャート: 判断 456">
          <a:extLst>
            <a:ext uri="{FF2B5EF4-FFF2-40B4-BE49-F238E27FC236}">
              <a16:creationId xmlns:a16="http://schemas.microsoft.com/office/drawing/2014/main" id="{E7ECDB35-E306-43FF-AB93-0D81BE7C2924}"/>
            </a:ext>
          </a:extLst>
        </xdr:cNvPr>
        <xdr:cNvSpPr/>
      </xdr:nvSpPr>
      <xdr:spPr>
        <a:xfrm>
          <a:off x="13462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42592</xdr:rowOff>
    </xdr:from>
    <xdr:ext cx="762000" cy="259045"/>
    <xdr:sp macro="" textlink="">
      <xdr:nvSpPr>
        <xdr:cNvPr id="458" name="テキスト ボックス 457">
          <a:extLst>
            <a:ext uri="{FF2B5EF4-FFF2-40B4-BE49-F238E27FC236}">
              <a16:creationId xmlns:a16="http://schemas.microsoft.com/office/drawing/2014/main" id="{5D273695-E60B-47DC-BDA7-9F7D7EB2FB37}"/>
            </a:ext>
          </a:extLst>
        </xdr:cNvPr>
        <xdr:cNvSpPr txBox="1"/>
      </xdr:nvSpPr>
      <xdr:spPr>
        <a:xfrm>
          <a:off x="13131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96740333-2788-4AEA-9DA8-79519EA3CA6C}"/>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B764C4ED-BCD5-4FF2-B7A3-091D0961404B}"/>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FD2E0CE4-B925-4172-937A-B8519B8D842E}"/>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8D02F9A0-9A6E-404C-B9DE-864DA9E6D131}"/>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92A5175-9512-4AD2-ADA6-15179AA03B58}"/>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104987</xdr:rowOff>
    </xdr:from>
    <xdr:to>
      <xdr:col>81</xdr:col>
      <xdr:colOff>95250</xdr:colOff>
      <xdr:row>18</xdr:row>
      <xdr:rowOff>35137</xdr:rowOff>
    </xdr:to>
    <xdr:sp macro="" textlink="">
      <xdr:nvSpPr>
        <xdr:cNvPr id="464" name="楕円 463">
          <a:extLst>
            <a:ext uri="{FF2B5EF4-FFF2-40B4-BE49-F238E27FC236}">
              <a16:creationId xmlns:a16="http://schemas.microsoft.com/office/drawing/2014/main" id="{3441EC3E-0732-4CC1-87F5-5FDC90781E19}"/>
            </a:ext>
          </a:extLst>
        </xdr:cNvPr>
        <xdr:cNvSpPr/>
      </xdr:nvSpPr>
      <xdr:spPr>
        <a:xfrm>
          <a:off x="16967200" y="301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77064</xdr:rowOff>
    </xdr:from>
    <xdr:ext cx="762000" cy="259045"/>
    <xdr:sp macro="" textlink="">
      <xdr:nvSpPr>
        <xdr:cNvPr id="465" name="将来負担の状況該当値テキスト">
          <a:extLst>
            <a:ext uri="{FF2B5EF4-FFF2-40B4-BE49-F238E27FC236}">
              <a16:creationId xmlns:a16="http://schemas.microsoft.com/office/drawing/2014/main" id="{22B807D3-DBC7-452A-81AF-050365361641}"/>
            </a:ext>
          </a:extLst>
        </xdr:cNvPr>
        <xdr:cNvSpPr txBox="1"/>
      </xdr:nvSpPr>
      <xdr:spPr>
        <a:xfrm>
          <a:off x="17106900" y="299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112788</xdr:rowOff>
    </xdr:from>
    <xdr:to>
      <xdr:col>77</xdr:col>
      <xdr:colOff>95250</xdr:colOff>
      <xdr:row>19</xdr:row>
      <xdr:rowOff>42938</xdr:rowOff>
    </xdr:to>
    <xdr:sp macro="" textlink="">
      <xdr:nvSpPr>
        <xdr:cNvPr id="466" name="楕円 465">
          <a:extLst>
            <a:ext uri="{FF2B5EF4-FFF2-40B4-BE49-F238E27FC236}">
              <a16:creationId xmlns:a16="http://schemas.microsoft.com/office/drawing/2014/main" id="{1914D81B-448B-44B4-9571-2DE2D797D3D7}"/>
            </a:ext>
          </a:extLst>
        </xdr:cNvPr>
        <xdr:cNvSpPr/>
      </xdr:nvSpPr>
      <xdr:spPr>
        <a:xfrm>
          <a:off x="16129000" y="319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27715</xdr:rowOff>
    </xdr:from>
    <xdr:ext cx="736600" cy="259045"/>
    <xdr:sp macro="" textlink="">
      <xdr:nvSpPr>
        <xdr:cNvPr id="467" name="テキスト ボックス 466">
          <a:extLst>
            <a:ext uri="{FF2B5EF4-FFF2-40B4-BE49-F238E27FC236}">
              <a16:creationId xmlns:a16="http://schemas.microsoft.com/office/drawing/2014/main" id="{2CA2E5D3-C887-4FCC-A5DB-485D57F1279F}"/>
            </a:ext>
          </a:extLst>
        </xdr:cNvPr>
        <xdr:cNvSpPr txBox="1"/>
      </xdr:nvSpPr>
      <xdr:spPr>
        <a:xfrm>
          <a:off x="15798800" y="328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1089</xdr:rowOff>
    </xdr:from>
    <xdr:to>
      <xdr:col>73</xdr:col>
      <xdr:colOff>44450</xdr:colOff>
      <xdr:row>19</xdr:row>
      <xdr:rowOff>102689</xdr:rowOff>
    </xdr:to>
    <xdr:sp macro="" textlink="">
      <xdr:nvSpPr>
        <xdr:cNvPr id="468" name="楕円 467">
          <a:extLst>
            <a:ext uri="{FF2B5EF4-FFF2-40B4-BE49-F238E27FC236}">
              <a16:creationId xmlns:a16="http://schemas.microsoft.com/office/drawing/2014/main" id="{ECB17899-48F7-4BFE-83D8-BE65728CAD2E}"/>
            </a:ext>
          </a:extLst>
        </xdr:cNvPr>
        <xdr:cNvSpPr/>
      </xdr:nvSpPr>
      <xdr:spPr>
        <a:xfrm>
          <a:off x="15240000" y="325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87466</xdr:rowOff>
    </xdr:from>
    <xdr:ext cx="762000" cy="259045"/>
    <xdr:sp macro="" textlink="">
      <xdr:nvSpPr>
        <xdr:cNvPr id="469" name="テキスト ボックス 468">
          <a:extLst>
            <a:ext uri="{FF2B5EF4-FFF2-40B4-BE49-F238E27FC236}">
              <a16:creationId xmlns:a16="http://schemas.microsoft.com/office/drawing/2014/main" id="{F7A00873-73C9-45E2-A1A0-A851DBD83E58}"/>
            </a:ext>
          </a:extLst>
        </xdr:cNvPr>
        <xdr:cNvSpPr txBox="1"/>
      </xdr:nvSpPr>
      <xdr:spPr>
        <a:xfrm>
          <a:off x="14909800" y="334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31871</xdr:rowOff>
    </xdr:from>
    <xdr:to>
      <xdr:col>68</xdr:col>
      <xdr:colOff>203200</xdr:colOff>
      <xdr:row>20</xdr:row>
      <xdr:rowOff>133471</xdr:rowOff>
    </xdr:to>
    <xdr:sp macro="" textlink="">
      <xdr:nvSpPr>
        <xdr:cNvPr id="470" name="楕円 469">
          <a:extLst>
            <a:ext uri="{FF2B5EF4-FFF2-40B4-BE49-F238E27FC236}">
              <a16:creationId xmlns:a16="http://schemas.microsoft.com/office/drawing/2014/main" id="{88685A42-2886-463C-BC65-8682B26C9EFF}"/>
            </a:ext>
          </a:extLst>
        </xdr:cNvPr>
        <xdr:cNvSpPr/>
      </xdr:nvSpPr>
      <xdr:spPr>
        <a:xfrm>
          <a:off x="14351000" y="346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118248</xdr:rowOff>
    </xdr:from>
    <xdr:ext cx="762000" cy="259045"/>
    <xdr:sp macro="" textlink="">
      <xdr:nvSpPr>
        <xdr:cNvPr id="471" name="テキスト ボックス 470">
          <a:extLst>
            <a:ext uri="{FF2B5EF4-FFF2-40B4-BE49-F238E27FC236}">
              <a16:creationId xmlns:a16="http://schemas.microsoft.com/office/drawing/2014/main" id="{DB0EE54E-17E4-4786-9243-2001D237AFB2}"/>
            </a:ext>
          </a:extLst>
        </xdr:cNvPr>
        <xdr:cNvSpPr txBox="1"/>
      </xdr:nvSpPr>
      <xdr:spPr>
        <a:xfrm>
          <a:off x="14020800" y="3547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22678</xdr:rowOff>
    </xdr:from>
    <xdr:to>
      <xdr:col>64</xdr:col>
      <xdr:colOff>152400</xdr:colOff>
      <xdr:row>20</xdr:row>
      <xdr:rowOff>124278</xdr:rowOff>
    </xdr:to>
    <xdr:sp macro="" textlink="">
      <xdr:nvSpPr>
        <xdr:cNvPr id="472" name="楕円 471">
          <a:extLst>
            <a:ext uri="{FF2B5EF4-FFF2-40B4-BE49-F238E27FC236}">
              <a16:creationId xmlns:a16="http://schemas.microsoft.com/office/drawing/2014/main" id="{82639B69-B94C-4AC6-BDE2-52244DE4DED6}"/>
            </a:ext>
          </a:extLst>
        </xdr:cNvPr>
        <xdr:cNvSpPr/>
      </xdr:nvSpPr>
      <xdr:spPr>
        <a:xfrm>
          <a:off x="13462000" y="34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109055</xdr:rowOff>
    </xdr:from>
    <xdr:ext cx="762000" cy="259045"/>
    <xdr:sp macro="" textlink="">
      <xdr:nvSpPr>
        <xdr:cNvPr id="473" name="テキスト ボックス 472">
          <a:extLst>
            <a:ext uri="{FF2B5EF4-FFF2-40B4-BE49-F238E27FC236}">
              <a16:creationId xmlns:a16="http://schemas.microsoft.com/office/drawing/2014/main" id="{F17BD17A-E85E-4B38-BB9C-C79F1DA3292D}"/>
            </a:ext>
          </a:extLst>
        </xdr:cNvPr>
        <xdr:cNvSpPr txBox="1"/>
      </xdr:nvSpPr>
      <xdr:spPr>
        <a:xfrm>
          <a:off x="13131800" y="353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岐阜県安八町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14,512
14,048
18.16
7,431,714
6,919,484
435,404
4,232,035
5,895,594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人件費に係るものは、令和</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は</a:t>
          </a:r>
          <a:r>
            <a:rPr kumimoji="1" lang="en-US" altLang="ja-JP" sz="1300">
              <a:solidFill>
                <a:schemeClr val="dk1"/>
              </a:solidFill>
              <a:effectLst/>
              <a:latin typeface="+mn-lt"/>
              <a:ea typeface="+mn-ea"/>
              <a:cs typeface="+mn-cs"/>
            </a:rPr>
            <a:t>24.8</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であり、</a:t>
          </a:r>
          <a:r>
            <a:rPr kumimoji="1" lang="ja-JP" altLang="ja-JP" sz="1300">
              <a:solidFill>
                <a:schemeClr val="dk1"/>
              </a:solidFill>
              <a:effectLst/>
              <a:latin typeface="+mn-lt"/>
              <a:ea typeface="+mn-ea"/>
              <a:cs typeface="+mn-cs"/>
            </a:rPr>
            <a:t>岐阜県平均と比較して同程度の数値となっている。温泉、こども園、生涯学習複合施設などの直営施設があるために、職員数が類似団体平均と比較して多い。今後、民間でも実施可能な部分については、指定管理者制度の導入などを進めていきたい。</a:t>
          </a:r>
          <a:endParaRPr lang="ja-JP" altLang="ja-JP" sz="13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40</xdr:row>
      <xdr:rowOff>123190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915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95267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123190</xdr:rowOff>
    </xdr:from>
    <xdr:to>
      <xdr:col>24</xdr:col>
      <xdr:colOff>114300</xdr:colOff>
      <xdr:row>40</xdr:row>
      <xdr:rowOff>123190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xdr:rowOff>
    </xdr:from>
    <xdr:to>
      <xdr:col>24</xdr:col>
      <xdr:colOff>25400</xdr:colOff>
      <xdr:row>36</xdr:row>
      <xdr:rowOff>43180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734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90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144780</xdr:rowOff>
    </xdr:from>
    <xdr:to>
      <xdr:col>24</xdr:col>
      <xdr:colOff>76200</xdr:colOff>
      <xdr:row>36</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xdr:rowOff>
    </xdr:from>
    <xdr:to>
      <xdr:col>19</xdr:col>
      <xdr:colOff>187325</xdr:colOff>
      <xdr:row>36</xdr:row>
      <xdr:rowOff>85090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7347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129540</xdr:rowOff>
    </xdr:from>
    <xdr:to>
      <xdr:col>20</xdr:col>
      <xdr:colOff>38100</xdr:colOff>
      <xdr:row>36</xdr:row>
      <xdr:rowOff>59690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44467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16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88900</xdr:rowOff>
    </xdr:from>
    <xdr:to>
      <xdr:col>15</xdr:col>
      <xdr:colOff>98425</xdr:colOff>
      <xdr:row>36</xdr:row>
      <xdr:rowOff>85090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8965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140970</xdr:rowOff>
    </xdr:from>
    <xdr:to>
      <xdr:col>15</xdr:col>
      <xdr:colOff>149225</xdr:colOff>
      <xdr:row>36</xdr:row>
      <xdr:rowOff>71120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81297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88900</xdr:rowOff>
    </xdr:from>
    <xdr:to>
      <xdr:col>11</xdr:col>
      <xdr:colOff>9525</xdr:colOff>
      <xdr:row>35</xdr:row>
      <xdr:rowOff>127000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89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72390</xdr:rowOff>
    </xdr:from>
    <xdr:to>
      <xdr:col>11</xdr:col>
      <xdr:colOff>60325</xdr:colOff>
      <xdr:row>36</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158767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5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2557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135907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3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121920</xdr:rowOff>
    </xdr:from>
    <xdr:to>
      <xdr:col>20</xdr:col>
      <xdr:colOff>38100</xdr:colOff>
      <xdr:row>36</xdr:row>
      <xdr:rowOff>52070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62247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9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34290</xdr:rowOff>
    </xdr:from>
    <xdr:to>
      <xdr:col>15</xdr:col>
      <xdr:colOff>149225</xdr:colOff>
      <xdr:row>36</xdr:row>
      <xdr:rowOff>135890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120667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38100</xdr:rowOff>
    </xdr:from>
    <xdr:to>
      <xdr:col>11</xdr:col>
      <xdr:colOff>60325</xdr:colOff>
      <xdr:row>35</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149877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76200</xdr:rowOff>
    </xdr:from>
    <xdr:to>
      <xdr:col>6</xdr:col>
      <xdr:colOff>171450</xdr:colOff>
      <xdr:row>36</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令和</a:t>
          </a:r>
          <a:r>
            <a:rPr kumimoji="1" lang="en-US" altLang="ja-JP" sz="1300">
              <a:solidFill>
                <a:schemeClr val="dk1"/>
              </a:solidFill>
              <a:effectLst/>
              <a:latin typeface="+mn-lt"/>
              <a:ea typeface="+mn-ea"/>
              <a:cs typeface="+mn-cs"/>
            </a:rPr>
            <a:t>4</a:t>
          </a:r>
          <a:r>
            <a:rPr kumimoji="1" lang="ja-JP" altLang="en-US" sz="1300">
              <a:solidFill>
                <a:schemeClr val="dk1"/>
              </a:solidFill>
              <a:effectLst/>
              <a:latin typeface="+mn-lt"/>
              <a:ea typeface="+mn-ea"/>
              <a:cs typeface="+mn-cs"/>
            </a:rPr>
            <a:t>年度において物件費の割合が大幅に増加している。</a:t>
          </a:r>
          <a:r>
            <a:rPr kumimoji="1" lang="ja-JP" altLang="ja-JP" sz="1300">
              <a:solidFill>
                <a:schemeClr val="dk1"/>
              </a:solidFill>
              <a:effectLst/>
              <a:latin typeface="+mn-lt"/>
              <a:ea typeface="+mn-ea"/>
              <a:cs typeface="+mn-cs"/>
            </a:rPr>
            <a:t>温泉、こども園、生涯学習施設を直営で運営していることもあり、施設の維持管理経費が嵩み、類似団体平均と比較しても高い。</a:t>
          </a:r>
          <a:endParaRPr lang="ja-JP" altLang="ja-JP" sz="13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31750</xdr:rowOff>
    </xdr:from>
    <xdr:to>
      <xdr:col>82</xdr:col>
      <xdr:colOff>107950</xdr:colOff>
      <xdr:row>19</xdr:row>
      <xdr:rowOff>31750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94640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140352</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712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123825</xdr:rowOff>
    </xdr:from>
    <xdr:to>
      <xdr:col>82</xdr:col>
      <xdr:colOff>158750</xdr:colOff>
      <xdr:row>17</xdr:row>
      <xdr:rowOff>53975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6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31750</xdr:rowOff>
    </xdr:from>
    <xdr:to>
      <xdr:col>78</xdr:col>
      <xdr:colOff>69850</xdr:colOff>
      <xdr:row>17</xdr:row>
      <xdr:rowOff>88900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2946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102252</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50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88900</xdr:rowOff>
    </xdr:from>
    <xdr:to>
      <xdr:col>73</xdr:col>
      <xdr:colOff>180975</xdr:colOff>
      <xdr:row>20</xdr:row>
      <xdr:rowOff>88900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3003550"/>
          <a:ext cx="88900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19050</xdr:rowOff>
    </xdr:from>
    <xdr:to>
      <xdr:col>74</xdr:col>
      <xdr:colOff>31750</xdr:colOff>
      <xdr:row>16</xdr:row>
      <xdr:rowOff>120650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130827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5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88900</xdr:rowOff>
    </xdr:from>
    <xdr:to>
      <xdr:col>69</xdr:col>
      <xdr:colOff>92075</xdr:colOff>
      <xdr:row>20</xdr:row>
      <xdr:rowOff>155575</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351790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85725</xdr:rowOff>
    </xdr:from>
    <xdr:to>
      <xdr:col>69</xdr:col>
      <xdr:colOff>142875</xdr:colOff>
      <xdr:row>18</xdr:row>
      <xdr:rowOff>15875</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300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26052</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76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0</xdr:rowOff>
    </xdr:from>
    <xdr:to>
      <xdr:col>65</xdr:col>
      <xdr:colOff>53975</xdr:colOff>
      <xdr:row>17</xdr:row>
      <xdr:rowOff>101600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68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152400</xdr:rowOff>
    </xdr:from>
    <xdr:to>
      <xdr:col>82</xdr:col>
      <xdr:colOff>158750</xdr:colOff>
      <xdr:row>19</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124477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152400</xdr:rowOff>
    </xdr:from>
    <xdr:to>
      <xdr:col>78</xdr:col>
      <xdr:colOff>120650</xdr:colOff>
      <xdr:row>17</xdr:row>
      <xdr:rowOff>82550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38100</xdr:rowOff>
    </xdr:from>
    <xdr:to>
      <xdr:col>74</xdr:col>
      <xdr:colOff>31750</xdr:colOff>
      <xdr:row>17</xdr:row>
      <xdr:rowOff>139700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95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124477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03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38100</xdr:rowOff>
    </xdr:from>
    <xdr:to>
      <xdr:col>69</xdr:col>
      <xdr:colOff>142875</xdr:colOff>
      <xdr:row>20</xdr:row>
      <xdr:rowOff>139700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124477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104775</xdr:rowOff>
    </xdr:from>
    <xdr:to>
      <xdr:col>65</xdr:col>
      <xdr:colOff>53975</xdr:colOff>
      <xdr:row>21</xdr:row>
      <xdr:rowOff>34925</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53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19702</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62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扶助費に係る経常収支比率が類似団体平均に</a:t>
          </a:r>
          <a:r>
            <a:rPr kumimoji="1" lang="ja-JP" altLang="en-US" sz="1300">
              <a:solidFill>
                <a:schemeClr val="dk1"/>
              </a:solidFill>
              <a:effectLst/>
              <a:latin typeface="+mn-lt"/>
              <a:ea typeface="+mn-ea"/>
              <a:cs typeface="+mn-cs"/>
            </a:rPr>
            <a:t>近い割合であるが、前年比で増加している</a:t>
          </a:r>
          <a:r>
            <a:rPr kumimoji="1" lang="ja-JP" altLang="ja-JP" sz="1300">
              <a:solidFill>
                <a:schemeClr val="dk1"/>
              </a:solidFill>
              <a:effectLst/>
              <a:latin typeface="+mn-lt"/>
              <a:ea typeface="+mn-ea"/>
              <a:cs typeface="+mn-cs"/>
            </a:rPr>
            <a:t>。資格審査等の適正化や各種手当への独自加算等の見直しを進めていくことで、財政負担に歯止めをかけるよう努める。</a:t>
          </a:r>
          <a:endParaRPr lang="ja-JP" altLang="ja-JP" sz="13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113393</xdr:rowOff>
    </xdr:from>
    <xdr:to>
      <xdr:col>24</xdr:col>
      <xdr:colOff>25400</xdr:colOff>
      <xdr:row>61</xdr:row>
      <xdr:rowOff>15422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200243"/>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28320</xdr:rowOff>
    </xdr:from>
    <xdr:ext cx="762000" cy="25904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4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113393</xdr:rowOff>
    </xdr:from>
    <xdr:to>
      <xdr:col>24</xdr:col>
      <xdr:colOff>114300</xdr:colOff>
      <xdr:row>53</xdr:row>
      <xdr:rowOff>113393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20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151493</xdr:rowOff>
    </xdr:from>
    <xdr:to>
      <xdr:col>24</xdr:col>
      <xdr:colOff>25400</xdr:colOff>
      <xdr:row>56</xdr:row>
      <xdr:rowOff>34472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987800" y="9581243"/>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55</xdr:row>
      <xdr:rowOff>151493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3098800" y="9581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56</xdr:row>
      <xdr:rowOff>12700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2209800" y="9581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122465</xdr:rowOff>
    </xdr:from>
    <xdr:to>
      <xdr:col>15</xdr:col>
      <xdr:colOff>149225</xdr:colOff>
      <xdr:row>56</xdr:row>
      <xdr:rowOff>52615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55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37392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67128</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flipV="1">
          <a:off x="1320800" y="96139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155122</xdr:rowOff>
    </xdr:from>
    <xdr:to>
      <xdr:col>11</xdr:col>
      <xdr:colOff>60325</xdr:colOff>
      <xdr:row>56</xdr:row>
      <xdr:rowOff>85272</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70049</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106334</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155122</xdr:rowOff>
    </xdr:from>
    <xdr:to>
      <xdr:col>24</xdr:col>
      <xdr:colOff>76200</xdr:colOff>
      <xdr:row>56</xdr:row>
      <xdr:rowOff>85272</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199</xdr:rowOff>
    </xdr:from>
    <xdr:ext cx="762000" cy="259045"/>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100693</xdr:rowOff>
    </xdr:from>
    <xdr:to>
      <xdr:col>20</xdr:col>
      <xdr:colOff>38100</xdr:colOff>
      <xdr:row>56</xdr:row>
      <xdr:rowOff>30843</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16328</xdr:rowOff>
    </xdr:from>
    <xdr:to>
      <xdr:col>6</xdr:col>
      <xdr:colOff>171450</xdr:colOff>
      <xdr:row>56</xdr:row>
      <xdr:rowOff>117928</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102705</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類似団体平均と比較</a:t>
          </a:r>
          <a:r>
            <a:rPr kumimoji="1" lang="ja-JP" altLang="en-US" sz="1300">
              <a:solidFill>
                <a:schemeClr val="dk1"/>
              </a:solidFill>
              <a:effectLst/>
              <a:latin typeface="+mn-lt"/>
              <a:ea typeface="+mn-ea"/>
              <a:cs typeface="+mn-cs"/>
            </a:rPr>
            <a:t>してやや</a:t>
          </a:r>
          <a:r>
            <a:rPr kumimoji="1" lang="ja-JP" altLang="ja-JP" sz="1300">
              <a:solidFill>
                <a:schemeClr val="dk1"/>
              </a:solidFill>
              <a:effectLst/>
              <a:latin typeface="+mn-lt"/>
              <a:ea typeface="+mn-ea"/>
              <a:cs typeface="+mn-cs"/>
            </a:rPr>
            <a:t>下回っている。しかし、公共下水道事業特別会計への繰出金が経常的に必要となっていることから、料金見直し等の公共下水道事業内での健全化等を図り、普通会計の負担額を減らしていくように努める。</a:t>
          </a:r>
          <a:endParaRPr lang="ja-JP" altLang="ja-JP" sz="1300">
            <a:effectLst/>
          </a:endParaRP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28546"/>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19231</xdr:rowOff>
    </xdr:from>
    <xdr:to>
      <xdr:col>82</xdr:col>
      <xdr:colOff>107950</xdr:colOff>
      <xdr:row>56</xdr:row>
      <xdr:rowOff>110672</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620431"/>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156046</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757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12519</xdr:rowOff>
    </xdr:from>
    <xdr:to>
      <xdr:col>82</xdr:col>
      <xdr:colOff>158750</xdr:colOff>
      <xdr:row>57</xdr:row>
      <xdr:rowOff>114119</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8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19231</xdr:rowOff>
    </xdr:from>
    <xdr:to>
      <xdr:col>78</xdr:col>
      <xdr:colOff>69850</xdr:colOff>
      <xdr:row>56</xdr:row>
      <xdr:rowOff>64951</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62043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38826</xdr:rowOff>
    </xdr:from>
    <xdr:to>
      <xdr:col>73</xdr:col>
      <xdr:colOff>180975</xdr:colOff>
      <xdr:row>56</xdr:row>
      <xdr:rowOff>64951</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64002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143147</xdr:rowOff>
    </xdr:from>
    <xdr:to>
      <xdr:col>74</xdr:col>
      <xdr:colOff>31750</xdr:colOff>
      <xdr:row>58</xdr:row>
      <xdr:rowOff>73297</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915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58074</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10002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38826</xdr:rowOff>
    </xdr:from>
    <xdr:to>
      <xdr:col>69</xdr:col>
      <xdr:colOff>92075</xdr:colOff>
      <xdr:row>56</xdr:row>
      <xdr:rowOff>45357</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6400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169273</xdr:rowOff>
    </xdr:from>
    <xdr:to>
      <xdr:col>69</xdr:col>
      <xdr:colOff>142875</xdr:colOff>
      <xdr:row>58</xdr:row>
      <xdr:rowOff>99423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9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84200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02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37012</xdr:rowOff>
    </xdr:from>
    <xdr:to>
      <xdr:col>65</xdr:col>
      <xdr:colOff>53975</xdr:colOff>
      <xdr:row>58</xdr:row>
      <xdr:rowOff>138612</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98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123389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06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76399</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139881</xdr:rowOff>
    </xdr:from>
    <xdr:to>
      <xdr:col>78</xdr:col>
      <xdr:colOff>120650</xdr:colOff>
      <xdr:row>56</xdr:row>
      <xdr:rowOff>70031</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5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80208</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338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14151</xdr:rowOff>
    </xdr:from>
    <xdr:to>
      <xdr:col>74</xdr:col>
      <xdr:colOff>31750</xdr:colOff>
      <xdr:row>56</xdr:row>
      <xdr:rowOff>115751</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6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125928</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38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159476</xdr:rowOff>
    </xdr:from>
    <xdr:to>
      <xdr:col>69</xdr:col>
      <xdr:colOff>142875</xdr:colOff>
      <xdr:row>56</xdr:row>
      <xdr:rowOff>89626</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5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99803</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35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106334</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補助費</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については、類似団体平均を下回っている。今後は、高齢化により、それに対するサービスの増加が見込まれるため、事業の見直しにより、縮減に努める。</a:t>
          </a:r>
          <a:endParaRPr lang="ja-JP" altLang="ja-JP" sz="13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xdr:rowOff>
    </xdr:from>
    <xdr:to>
      <xdr:col>82</xdr:col>
      <xdr:colOff>107950</xdr:colOff>
      <xdr:row>41</xdr:row>
      <xdr:rowOff>130810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59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102887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130810</xdr:rowOff>
    </xdr:from>
    <xdr:to>
      <xdr:col>82</xdr:col>
      <xdr:colOff>196850</xdr:colOff>
      <xdr:row>41</xdr:row>
      <xdr:rowOff>130810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87647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xdr:rowOff>
    </xdr:from>
    <xdr:to>
      <xdr:col>82</xdr:col>
      <xdr:colOff>196850</xdr:colOff>
      <xdr:row>33</xdr:row>
      <xdr:rowOff>1270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69850</xdr:rowOff>
    </xdr:from>
    <xdr:to>
      <xdr:col>82</xdr:col>
      <xdr:colOff>107950</xdr:colOff>
      <xdr:row>35</xdr:row>
      <xdr:rowOff>130810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0706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69850</xdr:rowOff>
    </xdr:from>
    <xdr:to>
      <xdr:col>78</xdr:col>
      <xdr:colOff>69850</xdr:colOff>
      <xdr:row>35</xdr:row>
      <xdr:rowOff>138430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070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130810</xdr:rowOff>
    </xdr:from>
    <xdr:to>
      <xdr:col>73</xdr:col>
      <xdr:colOff>180975</xdr:colOff>
      <xdr:row>35</xdr:row>
      <xdr:rowOff>138430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6131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49530</xdr:rowOff>
    </xdr:from>
    <xdr:to>
      <xdr:col>74</xdr:col>
      <xdr:colOff>31750</xdr:colOff>
      <xdr:row>37</xdr:row>
      <xdr:rowOff>151130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135907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92710</xdr:rowOff>
    </xdr:from>
    <xdr:to>
      <xdr:col>69</xdr:col>
      <xdr:colOff>92075</xdr:colOff>
      <xdr:row>35</xdr:row>
      <xdr:rowOff>130810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093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137160</xdr:rowOff>
    </xdr:from>
    <xdr:to>
      <xdr:col>69</xdr:col>
      <xdr:colOff>142875</xdr:colOff>
      <xdr:row>37</xdr:row>
      <xdr:rowOff>67310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52087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137160</xdr:rowOff>
    </xdr:from>
    <xdr:to>
      <xdr:col>65</xdr:col>
      <xdr:colOff>53975</xdr:colOff>
      <xdr:row>37</xdr:row>
      <xdr:rowOff>67310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52087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80010</xdr:rowOff>
    </xdr:from>
    <xdr:to>
      <xdr:col>82</xdr:col>
      <xdr:colOff>158750</xdr:colOff>
      <xdr:row>36</xdr:row>
      <xdr:rowOff>10160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96537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19050</xdr:rowOff>
    </xdr:from>
    <xdr:to>
      <xdr:col>78</xdr:col>
      <xdr:colOff>120650</xdr:colOff>
      <xdr:row>35</xdr:row>
      <xdr:rowOff>120650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130827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87630</xdr:rowOff>
    </xdr:from>
    <xdr:to>
      <xdr:col>74</xdr:col>
      <xdr:colOff>31750</xdr:colOff>
      <xdr:row>36</xdr:row>
      <xdr:rowOff>17780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27957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80010</xdr:rowOff>
    </xdr:from>
    <xdr:to>
      <xdr:col>69</xdr:col>
      <xdr:colOff>142875</xdr:colOff>
      <xdr:row>36</xdr:row>
      <xdr:rowOff>10160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20337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153687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スマートインターチェンジ建設事業、小中学校の施設整備事業に集中投資したものの償還が始まり、償還額が増加傾向である。今後、施設の長寿命化等に対する費用も見込む必要があるため、不急事業については、精査する必要がある。</a:t>
          </a:r>
          <a:endParaRPr lang="ja-JP" altLang="ja-JP" sz="1300">
            <a:effectLst/>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80</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542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37846</xdr:rowOff>
    </xdr:from>
    <xdr:to>
      <xdr:col>24</xdr:col>
      <xdr:colOff>25400</xdr:colOff>
      <xdr:row>77</xdr:row>
      <xdr:rowOff>69850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23949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xdr:rowOff>
    </xdr:from>
    <xdr:to>
      <xdr:col>19</xdr:col>
      <xdr:colOff>187325</xdr:colOff>
      <xdr:row>77</xdr:row>
      <xdr:rowOff>37846</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2029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xdr:rowOff>
    </xdr:from>
    <xdr:to>
      <xdr:col>15</xdr:col>
      <xdr:colOff>98425</xdr:colOff>
      <xdr:row>77</xdr:row>
      <xdr:rowOff>1270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202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163576</xdr:rowOff>
    </xdr:from>
    <xdr:to>
      <xdr:col>11</xdr:col>
      <xdr:colOff>9525</xdr:colOff>
      <xdr:row>77</xdr:row>
      <xdr:rowOff>1270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1937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142003</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35577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158496</xdr:rowOff>
    </xdr:from>
    <xdr:to>
      <xdr:col>20</xdr:col>
      <xdr:colOff>38100</xdr:colOff>
      <xdr:row>77</xdr:row>
      <xdr:rowOff>88646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98823</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121920</xdr:rowOff>
    </xdr:from>
    <xdr:to>
      <xdr:col>15</xdr:col>
      <xdr:colOff>149225</xdr:colOff>
      <xdr:row>77</xdr:row>
      <xdr:rowOff>52070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121920</xdr:rowOff>
    </xdr:from>
    <xdr:to>
      <xdr:col>11</xdr:col>
      <xdr:colOff>60325</xdr:colOff>
      <xdr:row>77</xdr:row>
      <xdr:rowOff>52070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112776</xdr:rowOff>
    </xdr:from>
    <xdr:to>
      <xdr:col>6</xdr:col>
      <xdr:colOff>171450</xdr:colOff>
      <xdr:row>77</xdr:row>
      <xdr:rowOff>42926</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53103</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公債費以外は、令和４年度は上昇し</a:t>
          </a:r>
          <a:r>
            <a:rPr kumimoji="1" lang="ja-JP" altLang="ja-JP" sz="1300">
              <a:solidFill>
                <a:schemeClr val="dk1"/>
              </a:solidFill>
              <a:effectLst/>
              <a:latin typeface="+mn-lt"/>
              <a:ea typeface="+mn-ea"/>
              <a:cs typeface="+mn-cs"/>
            </a:rPr>
            <a:t>類似団体平均</a:t>
          </a:r>
          <a:r>
            <a:rPr kumimoji="1" lang="ja-JP" altLang="en-US" sz="1300">
              <a:solidFill>
                <a:schemeClr val="dk1"/>
              </a:solidFill>
              <a:effectLst/>
              <a:latin typeface="+mn-lt"/>
              <a:ea typeface="+mn-ea"/>
              <a:cs typeface="+mn-cs"/>
            </a:rPr>
            <a:t>と同水準となっている</a:t>
          </a:r>
          <a:r>
            <a:rPr kumimoji="1" lang="ja-JP" altLang="ja-JP" sz="1300">
              <a:solidFill>
                <a:schemeClr val="dk1"/>
              </a:solidFill>
              <a:effectLst/>
              <a:latin typeface="+mn-lt"/>
              <a:ea typeface="+mn-ea"/>
              <a:cs typeface="+mn-cs"/>
            </a:rPr>
            <a:t>。下水道</a:t>
          </a:r>
          <a:r>
            <a:rPr kumimoji="1" lang="ja-JP" altLang="en-US" sz="1300">
              <a:solidFill>
                <a:schemeClr val="dk1"/>
              </a:solidFill>
              <a:effectLst/>
              <a:latin typeface="+mn-lt"/>
              <a:ea typeface="+mn-ea"/>
              <a:cs typeface="+mn-cs"/>
            </a:rPr>
            <a:t>事業</a:t>
          </a:r>
          <a:r>
            <a:rPr kumimoji="1" lang="ja-JP" altLang="ja-JP" sz="1300">
              <a:solidFill>
                <a:schemeClr val="dk1"/>
              </a:solidFill>
              <a:effectLst/>
              <a:latin typeface="+mn-lt"/>
              <a:ea typeface="+mn-ea"/>
              <a:cs typeface="+mn-cs"/>
            </a:rPr>
            <a:t>会計への繰出金（元利償還金に充当）については、引き続き必要であるため、使用料の見直し等も検討していく。長期的な視野に立ち健全な財政運営に努める。</a:t>
          </a:r>
          <a:endParaRPr lang="ja-JP" altLang="ja-JP" sz="1300">
            <a:effectLst/>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54610</xdr:rowOff>
    </xdr:from>
    <xdr:to>
      <xdr:col>82</xdr:col>
      <xdr:colOff>107950</xdr:colOff>
      <xdr:row>80</xdr:row>
      <xdr:rowOff>168911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74191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140988</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168911</xdr:rowOff>
    </xdr:from>
    <xdr:to>
      <xdr:col>82</xdr:col>
      <xdr:colOff>196850</xdr:colOff>
      <xdr:row>80</xdr:row>
      <xdr:rowOff>168911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140987</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48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54610</xdr:rowOff>
    </xdr:from>
    <xdr:to>
      <xdr:col>82</xdr:col>
      <xdr:colOff>196850</xdr:colOff>
      <xdr:row>74</xdr:row>
      <xdr:rowOff>54610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74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146050</xdr:rowOff>
    </xdr:from>
    <xdr:to>
      <xdr:col>82</xdr:col>
      <xdr:colOff>107950</xdr:colOff>
      <xdr:row>77</xdr:row>
      <xdr:rowOff>85089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3004800"/>
          <a:ext cx="838200" cy="28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63516</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265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146050</xdr:rowOff>
    </xdr:from>
    <xdr:to>
      <xdr:col>78</xdr:col>
      <xdr:colOff>69850</xdr:colOff>
      <xdr:row>76</xdr:row>
      <xdr:rowOff>142239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4782800" y="13004800"/>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0</xdr:rowOff>
    </xdr:from>
    <xdr:to>
      <xdr:col>78</xdr:col>
      <xdr:colOff>120650</xdr:colOff>
      <xdr:row>77</xdr:row>
      <xdr:rowOff>101600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86377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142239</xdr:rowOff>
    </xdr:from>
    <xdr:to>
      <xdr:col>73</xdr:col>
      <xdr:colOff>180975</xdr:colOff>
      <xdr:row>77</xdr:row>
      <xdr:rowOff>1270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893800" y="131724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114300</xdr:rowOff>
    </xdr:from>
    <xdr:to>
      <xdr:col>74</xdr:col>
      <xdr:colOff>31750</xdr:colOff>
      <xdr:row>78</xdr:row>
      <xdr:rowOff>44450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29227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xdr:rowOff>
    </xdr:from>
    <xdr:to>
      <xdr:col>69</xdr:col>
      <xdr:colOff>92075</xdr:colOff>
      <xdr:row>77</xdr:row>
      <xdr:rowOff>69850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flipV="1">
          <a:off x="13004800" y="13202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125730</xdr:rowOff>
    </xdr:from>
    <xdr:to>
      <xdr:col>69</xdr:col>
      <xdr:colOff>142875</xdr:colOff>
      <xdr:row>78</xdr:row>
      <xdr:rowOff>55880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40657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50816</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95250</xdr:rowOff>
    </xdr:from>
    <xdr:to>
      <xdr:col>78</xdr:col>
      <xdr:colOff>120650</xdr:colOff>
      <xdr:row>76</xdr:row>
      <xdr:rowOff>25400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35577</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272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91439</xdr:rowOff>
    </xdr:from>
    <xdr:to>
      <xdr:col>74</xdr:col>
      <xdr:colOff>31750</xdr:colOff>
      <xdr:row>77</xdr:row>
      <xdr:rowOff>21589</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31767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121920</xdr:rowOff>
    </xdr:from>
    <xdr:to>
      <xdr:col>69</xdr:col>
      <xdr:colOff>142875</xdr:colOff>
      <xdr:row>77</xdr:row>
      <xdr:rowOff>52070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岐阜県安八町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87195</xdr:rowOff>
    </xdr:from>
    <xdr:to>
      <xdr:col>29</xdr:col>
      <xdr:colOff>127000</xdr:colOff>
      <xdr:row>18</xdr:row>
      <xdr:rowOff>24320</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92220"/>
          <a:ext cx="0" cy="9658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167847</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24320</xdr:rowOff>
    </xdr:from>
    <xdr:to>
      <xdr:col>30</xdr:col>
      <xdr:colOff>25400</xdr:colOff>
      <xdr:row>18</xdr:row>
      <xdr:rowOff>24320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580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2122</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3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87195</xdr:rowOff>
    </xdr:from>
    <xdr:to>
      <xdr:col>30</xdr:col>
      <xdr:colOff>25400</xdr:colOff>
      <xdr:row>12</xdr:row>
      <xdr:rowOff>87195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92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79221</xdr:rowOff>
    </xdr:from>
    <xdr:to>
      <xdr:col>29</xdr:col>
      <xdr:colOff>127000</xdr:colOff>
      <xdr:row>17</xdr:row>
      <xdr:rowOff>90857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3041496"/>
          <a:ext cx="647700" cy="11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85159</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704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68632</xdr:rowOff>
    </xdr:from>
    <xdr:to>
      <xdr:col>29</xdr:col>
      <xdr:colOff>177800</xdr:colOff>
      <xdr:row>16</xdr:row>
      <xdr:rowOff>170232</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90857</xdr:rowOff>
    </xdr:from>
    <xdr:to>
      <xdr:col>26</xdr:col>
      <xdr:colOff>50800</xdr:colOff>
      <xdr:row>17</xdr:row>
      <xdr:rowOff>97226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053132"/>
          <a:ext cx="698500" cy="6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77744</xdr:rowOff>
    </xdr:from>
    <xdr:to>
      <xdr:col>26</xdr:col>
      <xdr:colOff>101600</xdr:colOff>
      <xdr:row>17</xdr:row>
      <xdr:rowOff>7894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18071</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37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97226</xdr:rowOff>
    </xdr:from>
    <xdr:to>
      <xdr:col>22</xdr:col>
      <xdr:colOff>114300</xdr:colOff>
      <xdr:row>17</xdr:row>
      <xdr:rowOff>98780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059501"/>
          <a:ext cx="698500" cy="1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117987</xdr:rowOff>
    </xdr:from>
    <xdr:to>
      <xdr:col>22</xdr:col>
      <xdr:colOff>165100</xdr:colOff>
      <xdr:row>17</xdr:row>
      <xdr:rowOff>48137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08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58314</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677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98780</xdr:rowOff>
    </xdr:from>
    <xdr:to>
      <xdr:col>18</xdr:col>
      <xdr:colOff>177800</xdr:colOff>
      <xdr:row>17</xdr:row>
      <xdr:rowOff>100618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061055"/>
          <a:ext cx="698500" cy="1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121054</xdr:rowOff>
    </xdr:from>
    <xdr:to>
      <xdr:col>19</xdr:col>
      <xdr:colOff>38100</xdr:colOff>
      <xdr:row>17</xdr:row>
      <xdr:rowOff>51204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118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61381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8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134830</xdr:rowOff>
    </xdr:from>
    <xdr:to>
      <xdr:col>15</xdr:col>
      <xdr:colOff>101600</xdr:colOff>
      <xdr:row>17</xdr:row>
      <xdr:rowOff>64980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25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75157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69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28421</xdr:rowOff>
    </xdr:from>
    <xdr:to>
      <xdr:col>29</xdr:col>
      <xdr:colOff>177800</xdr:colOff>
      <xdr:row>17</xdr:row>
      <xdr:rowOff>130021</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990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108448</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899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40057</xdr:rowOff>
    </xdr:from>
    <xdr:to>
      <xdr:col>26</xdr:col>
      <xdr:colOff>101600</xdr:colOff>
      <xdr:row>17</xdr:row>
      <xdr:rowOff>141657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3002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126434</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088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46426</xdr:rowOff>
    </xdr:from>
    <xdr:to>
      <xdr:col>22</xdr:col>
      <xdr:colOff>165100</xdr:colOff>
      <xdr:row>17</xdr:row>
      <xdr:rowOff>148026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3008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132803</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095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47980</xdr:rowOff>
    </xdr:from>
    <xdr:to>
      <xdr:col>19</xdr:col>
      <xdr:colOff>38100</xdr:colOff>
      <xdr:row>17</xdr:row>
      <xdr:rowOff>149580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3010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134357</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096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49818</xdr:rowOff>
    </xdr:from>
    <xdr:to>
      <xdr:col>15</xdr:col>
      <xdr:colOff>101600</xdr:colOff>
      <xdr:row>17</xdr:row>
      <xdr:rowOff>151418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012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136195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09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120009</xdr:rowOff>
    </xdr:from>
    <xdr:to>
      <xdr:col>29</xdr:col>
      <xdr:colOff>127000</xdr:colOff>
      <xdr:row>37</xdr:row>
      <xdr:rowOff>179921</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44559"/>
          <a:ext cx="0" cy="12600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151998</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7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179921</xdr:rowOff>
    </xdr:from>
    <xdr:to>
      <xdr:col>30</xdr:col>
      <xdr:colOff>25400</xdr:colOff>
      <xdr:row>37</xdr:row>
      <xdr:rowOff>179921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04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34936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78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120009</xdr:rowOff>
    </xdr:from>
    <xdr:to>
      <xdr:col>30</xdr:col>
      <xdr:colOff>25400</xdr:colOff>
      <xdr:row>33</xdr:row>
      <xdr:rowOff>120009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44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226193</xdr:rowOff>
    </xdr:from>
    <xdr:to>
      <xdr:col>29</xdr:col>
      <xdr:colOff>127000</xdr:colOff>
      <xdr:row>34</xdr:row>
      <xdr:rowOff>230308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493643"/>
          <a:ext cx="647700" cy="4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322254</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8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7277</xdr:rowOff>
    </xdr:from>
    <xdr:to>
      <xdr:col>29</xdr:col>
      <xdr:colOff>177800</xdr:colOff>
      <xdr:row>35</xdr:row>
      <xdr:rowOff>108877</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1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226193</xdr:rowOff>
    </xdr:from>
    <xdr:to>
      <xdr:col>26</xdr:col>
      <xdr:colOff>50800</xdr:colOff>
      <xdr:row>35</xdr:row>
      <xdr:rowOff>2699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493643"/>
          <a:ext cx="698500" cy="119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33699</xdr:rowOff>
    </xdr:from>
    <xdr:to>
      <xdr:col>26</xdr:col>
      <xdr:colOff>101600</xdr:colOff>
      <xdr:row>35</xdr:row>
      <xdr:rowOff>135299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44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120076</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730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2699</xdr:rowOff>
    </xdr:from>
    <xdr:to>
      <xdr:col>22</xdr:col>
      <xdr:colOff>114300</xdr:colOff>
      <xdr:row>35</xdr:row>
      <xdr:rowOff>47314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613049"/>
          <a:ext cx="698500" cy="44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33147</xdr:rowOff>
    </xdr:from>
    <xdr:to>
      <xdr:col>22</xdr:col>
      <xdr:colOff>165100</xdr:colOff>
      <xdr:row>35</xdr:row>
      <xdr:rowOff>134747</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4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119524</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72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47314</xdr:rowOff>
    </xdr:from>
    <xdr:to>
      <xdr:col>18</xdr:col>
      <xdr:colOff>177800</xdr:colOff>
      <xdr:row>35</xdr:row>
      <xdr:rowOff>110598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657664"/>
          <a:ext cx="698500" cy="63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337204</xdr:rowOff>
    </xdr:from>
    <xdr:to>
      <xdr:col>19</xdr:col>
      <xdr:colOff>38100</xdr:colOff>
      <xdr:row>35</xdr:row>
      <xdr:rowOff>95904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604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106081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373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12859</xdr:rowOff>
    </xdr:from>
    <xdr:to>
      <xdr:col>15</xdr:col>
      <xdr:colOff>101600</xdr:colOff>
      <xdr:row>35</xdr:row>
      <xdr:rowOff>114459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623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124636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39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179508</xdr:rowOff>
    </xdr:from>
    <xdr:to>
      <xdr:col>29</xdr:col>
      <xdr:colOff>177800</xdr:colOff>
      <xdr:row>34</xdr:row>
      <xdr:rowOff>281108</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446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24585</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292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175393</xdr:rowOff>
    </xdr:from>
    <xdr:to>
      <xdr:col>26</xdr:col>
      <xdr:colOff>101600</xdr:colOff>
      <xdr:row>34</xdr:row>
      <xdr:rowOff>276993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442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287170</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21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294799</xdr:rowOff>
    </xdr:from>
    <xdr:to>
      <xdr:col>22</xdr:col>
      <xdr:colOff>165100</xdr:colOff>
      <xdr:row>35</xdr:row>
      <xdr:rowOff>53499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562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63676</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331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339414</xdr:rowOff>
    </xdr:from>
    <xdr:to>
      <xdr:col>19</xdr:col>
      <xdr:colOff>38100</xdr:colOff>
      <xdr:row>35</xdr:row>
      <xdr:rowOff>98114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606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82891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69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59798</xdr:rowOff>
    </xdr:from>
    <xdr:to>
      <xdr:col>15</xdr:col>
      <xdr:colOff>101600</xdr:colOff>
      <xdr:row>35</xdr:row>
      <xdr:rowOff>161398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670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146175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75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岐阜県安八町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14,512
14,048
18.16
7,431,714
6,919,484
435,404
4,232,035
5,895,594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22634</xdr:rowOff>
    </xdr:from>
    <xdr:to>
      <xdr:col>24</xdr:col>
      <xdr:colOff>62865</xdr:colOff>
      <xdr:row>37</xdr:row>
      <xdr:rowOff>48443</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37584"/>
          <a:ext cx="1270" cy="105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52270</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48443</xdr:rowOff>
    </xdr:from>
    <xdr:to>
      <xdr:col>24</xdr:col>
      <xdr:colOff>152400</xdr:colOff>
      <xdr:row>37</xdr:row>
      <xdr:rowOff>48443</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140761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1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22634</xdr:rowOff>
    </xdr:from>
    <xdr:to>
      <xdr:col>24</xdr:col>
      <xdr:colOff>152400</xdr:colOff>
      <xdr:row>31</xdr:row>
      <xdr:rowOff>22634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3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84347</xdr:rowOff>
    </xdr:from>
    <xdr:to>
      <xdr:col>24</xdr:col>
      <xdr:colOff>63500</xdr:colOff>
      <xdr:row>36</xdr:row>
      <xdr:rowOff>95814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56547"/>
          <a:ext cx="838200" cy="1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128890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5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106013</xdr:rowOff>
    </xdr:from>
    <xdr:to>
      <xdr:col>24</xdr:col>
      <xdr:colOff>114300</xdr:colOff>
      <xdr:row>36</xdr:row>
      <xdr:rowOff>36163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95814</xdr:rowOff>
    </xdr:from>
    <xdr:to>
      <xdr:col>19</xdr:col>
      <xdr:colOff>177800</xdr:colOff>
      <xdr:row>36</xdr:row>
      <xdr:rowOff>99690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68014"/>
          <a:ext cx="889000" cy="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114380</xdr:rowOff>
    </xdr:from>
    <xdr:to>
      <xdr:col>20</xdr:col>
      <xdr:colOff>38100</xdr:colOff>
      <xdr:row>36</xdr:row>
      <xdr:rowOff>44530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61057</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99690</xdr:rowOff>
    </xdr:from>
    <xdr:to>
      <xdr:col>15</xdr:col>
      <xdr:colOff>50800</xdr:colOff>
      <xdr:row>37</xdr:row>
      <xdr:rowOff>4108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71890"/>
          <a:ext cx="889000" cy="7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150622</xdr:rowOff>
    </xdr:from>
    <xdr:to>
      <xdr:col>15</xdr:col>
      <xdr:colOff>101600</xdr:colOff>
      <xdr:row>36</xdr:row>
      <xdr:rowOff>80772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5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97299</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592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4108</xdr:rowOff>
    </xdr:from>
    <xdr:to>
      <xdr:col>10</xdr:col>
      <xdr:colOff>114300</xdr:colOff>
      <xdr:row>37</xdr:row>
      <xdr:rowOff>4854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347758"/>
          <a:ext cx="889000" cy="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24613</xdr:rowOff>
    </xdr:from>
    <xdr:to>
      <xdr:col>10</xdr:col>
      <xdr:colOff>165100</xdr:colOff>
      <xdr:row>36</xdr:row>
      <xdr:rowOff>126213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142740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597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31151</xdr:rowOff>
    </xdr:from>
    <xdr:to>
      <xdr:col>6</xdr:col>
      <xdr:colOff>38100</xdr:colOff>
      <xdr:row>36</xdr:row>
      <xdr:rowOff>132751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0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149278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7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33547</xdr:rowOff>
    </xdr:from>
    <xdr:to>
      <xdr:col>24</xdr:col>
      <xdr:colOff>114300</xdr:colOff>
      <xdr:row>36</xdr:row>
      <xdr:rowOff>135147</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0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11974</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8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45014</xdr:rowOff>
    </xdr:from>
    <xdr:to>
      <xdr:col>20</xdr:col>
      <xdr:colOff>38100</xdr:colOff>
      <xdr:row>36</xdr:row>
      <xdr:rowOff>146614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1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137741</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30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48890</xdr:rowOff>
    </xdr:from>
    <xdr:to>
      <xdr:col>15</xdr:col>
      <xdr:colOff>101600</xdr:colOff>
      <xdr:row>36</xdr:row>
      <xdr:rowOff>150490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2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141617</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31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124758</xdr:rowOff>
    </xdr:from>
    <xdr:to>
      <xdr:col>10</xdr:col>
      <xdr:colOff>165100</xdr:colOff>
      <xdr:row>37</xdr:row>
      <xdr:rowOff>54908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9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46035</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38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125504</xdr:rowOff>
    </xdr:from>
    <xdr:to>
      <xdr:col>6</xdr:col>
      <xdr:colOff>38100</xdr:colOff>
      <xdr:row>37</xdr:row>
      <xdr:rowOff>55654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9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46781</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9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79852</xdr:rowOff>
    </xdr:from>
    <xdr:to>
      <xdr:col>24</xdr:col>
      <xdr:colOff>62865</xdr:colOff>
      <xdr:row>57</xdr:row>
      <xdr:rowOff>56403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823802"/>
          <a:ext cx="1270" cy="100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60230</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3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56403</xdr:rowOff>
    </xdr:from>
    <xdr:to>
      <xdr:col>24</xdr:col>
      <xdr:colOff>152400</xdr:colOff>
      <xdr:row>57</xdr:row>
      <xdr:rowOff>56403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29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26529</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9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79852</xdr:rowOff>
    </xdr:from>
    <xdr:to>
      <xdr:col>24</xdr:col>
      <xdr:colOff>152400</xdr:colOff>
      <xdr:row>51</xdr:row>
      <xdr:rowOff>79852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82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84013</xdr:rowOff>
    </xdr:from>
    <xdr:to>
      <xdr:col>24</xdr:col>
      <xdr:colOff>63500</xdr:colOff>
      <xdr:row>56</xdr:row>
      <xdr:rowOff>117270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685213"/>
          <a:ext cx="838200" cy="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148115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064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125238</xdr:rowOff>
    </xdr:from>
    <xdr:to>
      <xdr:col>24</xdr:col>
      <xdr:colOff>114300</xdr:colOff>
      <xdr:row>56</xdr:row>
      <xdr:rowOff>55388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117270</xdr:rowOff>
    </xdr:from>
    <xdr:to>
      <xdr:col>19</xdr:col>
      <xdr:colOff>177800</xdr:colOff>
      <xdr:row>56</xdr:row>
      <xdr:rowOff>170241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718470"/>
          <a:ext cx="889000" cy="5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164429</xdr:rowOff>
    </xdr:from>
    <xdr:to>
      <xdr:col>20</xdr:col>
      <xdr:colOff>38100</xdr:colOff>
      <xdr:row>56</xdr:row>
      <xdr:rowOff>94579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111106</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130620</xdr:rowOff>
    </xdr:from>
    <xdr:to>
      <xdr:col>15</xdr:col>
      <xdr:colOff>50800</xdr:colOff>
      <xdr:row>56</xdr:row>
      <xdr:rowOff>170241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019300" y="9731820"/>
          <a:ext cx="889000" cy="3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18455</xdr:rowOff>
    </xdr:from>
    <xdr:to>
      <xdr:col>15</xdr:col>
      <xdr:colOff>101600</xdr:colOff>
      <xdr:row>56</xdr:row>
      <xdr:rowOff>120055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136582</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9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130620</xdr:rowOff>
    </xdr:from>
    <xdr:to>
      <xdr:col>10</xdr:col>
      <xdr:colOff>114300</xdr:colOff>
      <xdr:row>56</xdr:row>
      <xdr:rowOff>143901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731820"/>
          <a:ext cx="889000" cy="1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156049</xdr:rowOff>
    </xdr:from>
    <xdr:to>
      <xdr:col>10</xdr:col>
      <xdr:colOff>165100</xdr:colOff>
      <xdr:row>56</xdr:row>
      <xdr:rowOff>86199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102726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36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39898</xdr:rowOff>
    </xdr:from>
    <xdr:to>
      <xdr:col>6</xdr:col>
      <xdr:colOff>38100</xdr:colOff>
      <xdr:row>56</xdr:row>
      <xdr:rowOff>141498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158025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33213</xdr:rowOff>
    </xdr:from>
    <xdr:to>
      <xdr:col>24</xdr:col>
      <xdr:colOff>114300</xdr:colOff>
      <xdr:row>56</xdr:row>
      <xdr:rowOff>134813</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63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11640</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66470</xdr:rowOff>
    </xdr:from>
    <xdr:to>
      <xdr:col>20</xdr:col>
      <xdr:colOff>38100</xdr:colOff>
      <xdr:row>56</xdr:row>
      <xdr:rowOff>168070</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6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159197</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76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119441</xdr:rowOff>
    </xdr:from>
    <xdr:to>
      <xdr:col>15</xdr:col>
      <xdr:colOff>101600</xdr:colOff>
      <xdr:row>57</xdr:row>
      <xdr:rowOff>49591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72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40718</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81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79820</xdr:rowOff>
    </xdr:from>
    <xdr:to>
      <xdr:col>10</xdr:col>
      <xdr:colOff>165100</xdr:colOff>
      <xdr:row>57</xdr:row>
      <xdr:rowOff>9970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68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1097</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77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93101</xdr:rowOff>
    </xdr:from>
    <xdr:to>
      <xdr:col>6</xdr:col>
      <xdr:colOff>38100</xdr:colOff>
      <xdr:row>57</xdr:row>
      <xdr:rowOff>23251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69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14378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78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91275</xdr:rowOff>
    </xdr:from>
    <xdr:to>
      <xdr:col>24</xdr:col>
      <xdr:colOff>62865</xdr:colOff>
      <xdr:row>79</xdr:row>
      <xdr:rowOff>21628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4225"/>
          <a:ext cx="1270" cy="130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25455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70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21628</xdr:rowOff>
    </xdr:from>
    <xdr:to>
      <xdr:col>24</xdr:col>
      <xdr:colOff>152400</xdr:colOff>
      <xdr:row>79</xdr:row>
      <xdr:rowOff>21628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6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37952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3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91275</xdr:rowOff>
    </xdr:from>
    <xdr:to>
      <xdr:col>24</xdr:col>
      <xdr:colOff>152400</xdr:colOff>
      <xdr:row>71</xdr:row>
      <xdr:rowOff>91275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109829</xdr:rowOff>
    </xdr:from>
    <xdr:to>
      <xdr:col>24</xdr:col>
      <xdr:colOff>63500</xdr:colOff>
      <xdr:row>78</xdr:row>
      <xdr:rowOff>154826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82929"/>
          <a:ext cx="838200" cy="4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92042</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22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69165</xdr:rowOff>
    </xdr:from>
    <xdr:to>
      <xdr:col>24</xdr:col>
      <xdr:colOff>114300</xdr:colOff>
      <xdr:row>77</xdr:row>
      <xdr:rowOff>170765</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7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144653</xdr:rowOff>
    </xdr:from>
    <xdr:to>
      <xdr:col>19</xdr:col>
      <xdr:colOff>177800</xdr:colOff>
      <xdr:row>78</xdr:row>
      <xdr:rowOff>154826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517753"/>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75642</xdr:rowOff>
    </xdr:from>
    <xdr:to>
      <xdr:col>20</xdr:col>
      <xdr:colOff>38100</xdr:colOff>
      <xdr:row>78</xdr:row>
      <xdr:rowOff>5792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22319</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5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144653</xdr:rowOff>
    </xdr:from>
    <xdr:to>
      <xdr:col>15</xdr:col>
      <xdr:colOff>50800</xdr:colOff>
      <xdr:row>79</xdr:row>
      <xdr:rowOff>6007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517753"/>
          <a:ext cx="88900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135534</xdr:rowOff>
    </xdr:from>
    <xdr:to>
      <xdr:col>15</xdr:col>
      <xdr:colOff>101600</xdr:colOff>
      <xdr:row>77</xdr:row>
      <xdr:rowOff>65684</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16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82211</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294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1360</xdr:rowOff>
    </xdr:from>
    <xdr:to>
      <xdr:col>10</xdr:col>
      <xdr:colOff>114300</xdr:colOff>
      <xdr:row>79</xdr:row>
      <xdr:rowOff>6007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545910"/>
          <a:ext cx="889000" cy="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102730</xdr:rowOff>
    </xdr:from>
    <xdr:to>
      <xdr:col>10</xdr:col>
      <xdr:colOff>165100</xdr:colOff>
      <xdr:row>78</xdr:row>
      <xdr:rowOff>32880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49407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7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79108</xdr:rowOff>
    </xdr:from>
    <xdr:to>
      <xdr:col>6</xdr:col>
      <xdr:colOff>38100</xdr:colOff>
      <xdr:row>78</xdr:row>
      <xdr:rowOff>9258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8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25785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5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59029</xdr:rowOff>
    </xdr:from>
    <xdr:to>
      <xdr:col>24</xdr:col>
      <xdr:colOff>114300</xdr:colOff>
      <xdr:row>78</xdr:row>
      <xdr:rowOff>160629</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3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145406</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4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104026</xdr:rowOff>
    </xdr:from>
    <xdr:to>
      <xdr:col>20</xdr:col>
      <xdr:colOff>38100</xdr:colOff>
      <xdr:row>79</xdr:row>
      <xdr:rowOff>34176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7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25303</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6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93853</xdr:rowOff>
    </xdr:from>
    <xdr:to>
      <xdr:col>15</xdr:col>
      <xdr:colOff>101600</xdr:colOff>
      <xdr:row>79</xdr:row>
      <xdr:rowOff>24003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6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15130</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5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126657</xdr:rowOff>
    </xdr:from>
    <xdr:to>
      <xdr:col>10</xdr:col>
      <xdr:colOff>165100</xdr:colOff>
      <xdr:row>79</xdr:row>
      <xdr:rowOff>56807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9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47934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9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122010</xdr:rowOff>
    </xdr:from>
    <xdr:to>
      <xdr:col>6</xdr:col>
      <xdr:colOff>38100</xdr:colOff>
      <xdr:row>79</xdr:row>
      <xdr:rowOff>52160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43287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146786</xdr:rowOff>
    </xdr:from>
    <xdr:to>
      <xdr:col>24</xdr:col>
      <xdr:colOff>62865</xdr:colOff>
      <xdr:row>98</xdr:row>
      <xdr:rowOff>115174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7286"/>
          <a:ext cx="1270" cy="133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119001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2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115174</xdr:rowOff>
    </xdr:from>
    <xdr:to>
      <xdr:col>24</xdr:col>
      <xdr:colOff>152400</xdr:colOff>
      <xdr:row>98</xdr:row>
      <xdr:rowOff>115174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7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93463</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5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146786</xdr:rowOff>
    </xdr:from>
    <xdr:to>
      <xdr:col>24</xdr:col>
      <xdr:colOff>152400</xdr:colOff>
      <xdr:row>90</xdr:row>
      <xdr:rowOff>146786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10878</xdr:rowOff>
    </xdr:from>
    <xdr:to>
      <xdr:col>24</xdr:col>
      <xdr:colOff>63500</xdr:colOff>
      <xdr:row>98</xdr:row>
      <xdr:rowOff>40661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3797300" y="16641528"/>
          <a:ext cx="838200" cy="20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131111</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47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108234</xdr:rowOff>
    </xdr:from>
    <xdr:to>
      <xdr:col>24</xdr:col>
      <xdr:colOff>114300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10878</xdr:rowOff>
    </xdr:from>
    <xdr:to>
      <xdr:col>19</xdr:col>
      <xdr:colOff>177800</xdr:colOff>
      <xdr:row>98</xdr:row>
      <xdr:rowOff>87764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641528"/>
          <a:ext cx="889000" cy="24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166864</xdr:rowOff>
    </xdr:from>
    <xdr:to>
      <xdr:col>20</xdr:col>
      <xdr:colOff>38100</xdr:colOff>
      <xdr:row>95</xdr:row>
      <xdr:rowOff>97014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113541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05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86632</xdr:rowOff>
    </xdr:from>
    <xdr:to>
      <xdr:col>15</xdr:col>
      <xdr:colOff>50800</xdr:colOff>
      <xdr:row>98</xdr:row>
      <xdr:rowOff>87764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019300" y="16888732"/>
          <a:ext cx="889000" cy="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11111</xdr:rowOff>
    </xdr:from>
    <xdr:to>
      <xdr:col>15</xdr:col>
      <xdr:colOff>101600</xdr:colOff>
      <xdr:row>97</xdr:row>
      <xdr:rowOff>112711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6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129238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41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86632</xdr:rowOff>
    </xdr:from>
    <xdr:to>
      <xdr:col>10</xdr:col>
      <xdr:colOff>114300</xdr:colOff>
      <xdr:row>98</xdr:row>
      <xdr:rowOff>94841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888732"/>
          <a:ext cx="889000" cy="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39164</xdr:rowOff>
    </xdr:from>
    <xdr:to>
      <xdr:col>10</xdr:col>
      <xdr:colOff>165100</xdr:colOff>
      <xdr:row>97</xdr:row>
      <xdr:rowOff>140764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66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157291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44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50256</xdr:rowOff>
    </xdr:from>
    <xdr:to>
      <xdr:col>6</xdr:col>
      <xdr:colOff>38100</xdr:colOff>
      <xdr:row>97</xdr:row>
      <xdr:rowOff>151856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8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168383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45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161311</xdr:rowOff>
    </xdr:from>
    <xdr:to>
      <xdr:col>24</xdr:col>
      <xdr:colOff>114300</xdr:colOff>
      <xdr:row>98</xdr:row>
      <xdr:rowOff>91461</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79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76238</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70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131528</xdr:rowOff>
    </xdr:from>
    <xdr:to>
      <xdr:col>20</xdr:col>
      <xdr:colOff>38100</xdr:colOff>
      <xdr:row>97</xdr:row>
      <xdr:rowOff>61678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59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52805</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68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36964</xdr:rowOff>
    </xdr:from>
    <xdr:to>
      <xdr:col>15</xdr:col>
      <xdr:colOff>101600</xdr:colOff>
      <xdr:row>98</xdr:row>
      <xdr:rowOff>138564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83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129691</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93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35832</xdr:rowOff>
    </xdr:from>
    <xdr:to>
      <xdr:col>10</xdr:col>
      <xdr:colOff>165100</xdr:colOff>
      <xdr:row>98</xdr:row>
      <xdr:rowOff>137432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83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128559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93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44041</xdr:rowOff>
    </xdr:from>
    <xdr:to>
      <xdr:col>6</xdr:col>
      <xdr:colOff>38100</xdr:colOff>
      <xdr:row>98</xdr:row>
      <xdr:rowOff>145641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84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136768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9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62799</xdr:rowOff>
    </xdr:from>
    <xdr:to>
      <xdr:col>54</xdr:col>
      <xdr:colOff>189865</xdr:colOff>
      <xdr:row>37</xdr:row>
      <xdr:rowOff>102123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377749"/>
          <a:ext cx="1270" cy="106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105950</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4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102123</xdr:rowOff>
    </xdr:from>
    <xdr:to>
      <xdr:col>55</xdr:col>
      <xdr:colOff>88900</xdr:colOff>
      <xdr:row>37</xdr:row>
      <xdr:rowOff>102123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4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9476</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15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62799</xdr:rowOff>
    </xdr:from>
    <xdr:to>
      <xdr:col>55</xdr:col>
      <xdr:colOff>88900</xdr:colOff>
      <xdr:row>31</xdr:row>
      <xdr:rowOff>62799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37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35550</xdr:rowOff>
    </xdr:from>
    <xdr:to>
      <xdr:col>55</xdr:col>
      <xdr:colOff>0</xdr:colOff>
      <xdr:row>37</xdr:row>
      <xdr:rowOff>97889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6379200"/>
          <a:ext cx="838200" cy="6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106926</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936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84049</xdr:rowOff>
    </xdr:from>
    <xdr:to>
      <xdr:col>55</xdr:col>
      <xdr:colOff>50800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147651</xdr:rowOff>
    </xdr:from>
    <xdr:to>
      <xdr:col>50</xdr:col>
      <xdr:colOff>114300</xdr:colOff>
      <xdr:row>37</xdr:row>
      <xdr:rowOff>97889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5976951"/>
          <a:ext cx="889000" cy="46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115797</xdr:rowOff>
    </xdr:from>
    <xdr:to>
      <xdr:col>50</xdr:col>
      <xdr:colOff>165100</xdr:colOff>
      <xdr:row>36</xdr:row>
      <xdr:rowOff>45947</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62474</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5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147651</xdr:rowOff>
    </xdr:from>
    <xdr:to>
      <xdr:col>45</xdr:col>
      <xdr:colOff>177800</xdr:colOff>
      <xdr:row>37</xdr:row>
      <xdr:rowOff>99951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5976951"/>
          <a:ext cx="889000" cy="46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124155</xdr:rowOff>
    </xdr:from>
    <xdr:to>
      <xdr:col>46</xdr:col>
      <xdr:colOff>38100</xdr:colOff>
      <xdr:row>33</xdr:row>
      <xdr:rowOff>54305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70832</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795" y="538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99951</xdr:rowOff>
    </xdr:from>
    <xdr:to>
      <xdr:col>41</xdr:col>
      <xdr:colOff>50800</xdr:colOff>
      <xdr:row>37</xdr:row>
      <xdr:rowOff>121700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443601"/>
          <a:ext cx="889000" cy="2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3376</xdr:rowOff>
    </xdr:from>
    <xdr:to>
      <xdr:col>41</xdr:col>
      <xdr:colOff>101600</xdr:colOff>
      <xdr:row>36</xdr:row>
      <xdr:rowOff>104976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121503</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59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25153</xdr:rowOff>
    </xdr:from>
    <xdr:to>
      <xdr:col>36</xdr:col>
      <xdr:colOff>165100</xdr:colOff>
      <xdr:row>36</xdr:row>
      <xdr:rowOff>126753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143280</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597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156200</xdr:rowOff>
    </xdr:from>
    <xdr:to>
      <xdr:col>55</xdr:col>
      <xdr:colOff>50800</xdr:colOff>
      <xdr:row>37</xdr:row>
      <xdr:rowOff>86350</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32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71127</xdr:rowOff>
    </xdr:from>
    <xdr:ext cx="534377"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24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47089</xdr:rowOff>
    </xdr:from>
    <xdr:to>
      <xdr:col>50</xdr:col>
      <xdr:colOff>165100</xdr:colOff>
      <xdr:row>37</xdr:row>
      <xdr:rowOff>148689</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39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139816</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48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96851</xdr:rowOff>
    </xdr:from>
    <xdr:to>
      <xdr:col>46</xdr:col>
      <xdr:colOff>38100</xdr:colOff>
      <xdr:row>35</xdr:row>
      <xdr:rowOff>27001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592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18128</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6018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49151</xdr:rowOff>
    </xdr:from>
    <xdr:to>
      <xdr:col>41</xdr:col>
      <xdr:colOff>101600</xdr:colOff>
      <xdr:row>37</xdr:row>
      <xdr:rowOff>150751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39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141878</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48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70900</xdr:rowOff>
    </xdr:from>
    <xdr:to>
      <xdr:col>36</xdr:col>
      <xdr:colOff>165100</xdr:colOff>
      <xdr:row>38</xdr:row>
      <xdr:rowOff>1050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41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163627</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50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154765</xdr:rowOff>
    </xdr:from>
    <xdr:to>
      <xdr:col>54</xdr:col>
      <xdr:colOff>189865</xdr:colOff>
      <xdr:row>58</xdr:row>
      <xdr:rowOff>74572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27265"/>
          <a:ext cx="1270" cy="129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78399</xdr:rowOff>
    </xdr:from>
    <xdr:ext cx="534377"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1002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74572</xdr:rowOff>
    </xdr:from>
    <xdr:to>
      <xdr:col>55</xdr:col>
      <xdr:colOff>88900</xdr:colOff>
      <xdr:row>58</xdr:row>
      <xdr:rowOff>74572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1001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101442</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0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154765</xdr:rowOff>
    </xdr:from>
    <xdr:to>
      <xdr:col>55</xdr:col>
      <xdr:colOff>88900</xdr:colOff>
      <xdr:row>50</xdr:row>
      <xdr:rowOff>154765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2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17307</xdr:rowOff>
    </xdr:from>
    <xdr:to>
      <xdr:col>55</xdr:col>
      <xdr:colOff>0</xdr:colOff>
      <xdr:row>57</xdr:row>
      <xdr:rowOff>45521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9639300" y="9789957"/>
          <a:ext cx="838200" cy="2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37080</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466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14203</xdr:rowOff>
    </xdr:from>
    <xdr:to>
      <xdr:col>55</xdr:col>
      <xdr:colOff>50800</xdr:colOff>
      <xdr:row>56</xdr:row>
      <xdr:rowOff>115803</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61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45521</xdr:rowOff>
    </xdr:from>
    <xdr:to>
      <xdr:col>50</xdr:col>
      <xdr:colOff>114300</xdr:colOff>
      <xdr:row>57</xdr:row>
      <xdr:rowOff>158472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8750300" y="9818171"/>
          <a:ext cx="889000" cy="11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156301</xdr:rowOff>
    </xdr:from>
    <xdr:to>
      <xdr:col>50</xdr:col>
      <xdr:colOff>165100</xdr:colOff>
      <xdr:row>56</xdr:row>
      <xdr:rowOff>86451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5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102978</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36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141780</xdr:rowOff>
    </xdr:from>
    <xdr:to>
      <xdr:col>45</xdr:col>
      <xdr:colOff>177800</xdr:colOff>
      <xdr:row>57</xdr:row>
      <xdr:rowOff>158472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7861300" y="9914430"/>
          <a:ext cx="889000" cy="1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169842</xdr:rowOff>
    </xdr:from>
    <xdr:to>
      <xdr:col>46</xdr:col>
      <xdr:colOff>38100</xdr:colOff>
      <xdr:row>56</xdr:row>
      <xdr:rowOff>99992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59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116519</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83111" y="937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9453</xdr:rowOff>
    </xdr:from>
    <xdr:to>
      <xdr:col>41</xdr:col>
      <xdr:colOff>50800</xdr:colOff>
      <xdr:row>57</xdr:row>
      <xdr:rowOff>141780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972300" y="9782103"/>
          <a:ext cx="889000" cy="13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4355</xdr:rowOff>
    </xdr:from>
    <xdr:to>
      <xdr:col>41</xdr:col>
      <xdr:colOff>101600</xdr:colOff>
      <xdr:row>56</xdr:row>
      <xdr:rowOff>105955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60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122482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94111" y="938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108322</xdr:rowOff>
    </xdr:from>
    <xdr:to>
      <xdr:col>36</xdr:col>
      <xdr:colOff>165100</xdr:colOff>
      <xdr:row>56</xdr:row>
      <xdr:rowOff>38472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53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54999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672795" y="9313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137957</xdr:rowOff>
    </xdr:from>
    <xdr:to>
      <xdr:col>55</xdr:col>
      <xdr:colOff>50800</xdr:colOff>
      <xdr:row>57</xdr:row>
      <xdr:rowOff>68107</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73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116384</xdr:rowOff>
    </xdr:from>
    <xdr:ext cx="534377"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71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166171</xdr:rowOff>
    </xdr:from>
    <xdr:to>
      <xdr:col>50</xdr:col>
      <xdr:colOff>165100</xdr:colOff>
      <xdr:row>57</xdr:row>
      <xdr:rowOff>96321</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76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87448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86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107672</xdr:rowOff>
    </xdr:from>
    <xdr:to>
      <xdr:col>46</xdr:col>
      <xdr:colOff>38100</xdr:colOff>
      <xdr:row>58</xdr:row>
      <xdr:rowOff>37822</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88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28949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97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90980</xdr:rowOff>
    </xdr:from>
    <xdr:to>
      <xdr:col>41</xdr:col>
      <xdr:colOff>101600</xdr:colOff>
      <xdr:row>58</xdr:row>
      <xdr:rowOff>21130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86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12257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95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130103</xdr:rowOff>
    </xdr:from>
    <xdr:to>
      <xdr:col>36</xdr:col>
      <xdr:colOff>165100</xdr:colOff>
      <xdr:row>57</xdr:row>
      <xdr:rowOff>60253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73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51380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82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89240</xdr:rowOff>
    </xdr:from>
    <xdr:to>
      <xdr:col>54</xdr:col>
      <xdr:colOff>189865</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0740"/>
          <a:ext cx="1270" cy="14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35917</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5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89240</xdr:rowOff>
    </xdr:from>
    <xdr:to>
      <xdr:col>55</xdr:col>
      <xdr:colOff>88900</xdr:colOff>
      <xdr:row>70</xdr:row>
      <xdr:rowOff>89240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72081</xdr:rowOff>
    </xdr:from>
    <xdr:to>
      <xdr:col>55</xdr:col>
      <xdr:colOff>0</xdr:colOff>
      <xdr:row>78</xdr:row>
      <xdr:rowOff>128079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445181"/>
          <a:ext cx="838200" cy="5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160827</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91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137950</xdr:rowOff>
    </xdr:from>
    <xdr:to>
      <xdr:col>55</xdr:col>
      <xdr:colOff>50800</xdr:colOff>
      <xdr:row>78</xdr:row>
      <xdr:rowOff>68100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3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72081</xdr:rowOff>
    </xdr:from>
    <xdr:to>
      <xdr:col>50</xdr:col>
      <xdr:colOff>114300</xdr:colOff>
      <xdr:row>78</xdr:row>
      <xdr:rowOff>96861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445181"/>
          <a:ext cx="889000" cy="2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82248</xdr:rowOff>
    </xdr:from>
    <xdr:to>
      <xdr:col>50</xdr:col>
      <xdr:colOff>165100</xdr:colOff>
      <xdr:row>78</xdr:row>
      <xdr:rowOff>12398</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28925</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5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96861</xdr:rowOff>
    </xdr:from>
    <xdr:to>
      <xdr:col>45</xdr:col>
      <xdr:colOff>177800</xdr:colOff>
      <xdr:row>79</xdr:row>
      <xdr:rowOff>19403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469961"/>
          <a:ext cx="889000" cy="9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105702</xdr:rowOff>
    </xdr:from>
    <xdr:to>
      <xdr:col>46</xdr:col>
      <xdr:colOff>38100</xdr:colOff>
      <xdr:row>78</xdr:row>
      <xdr:rowOff>35852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0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52379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08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106949</xdr:rowOff>
    </xdr:from>
    <xdr:to>
      <xdr:col>41</xdr:col>
      <xdr:colOff>50800</xdr:colOff>
      <xdr:row>79</xdr:row>
      <xdr:rowOff>19403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308599"/>
          <a:ext cx="889000" cy="25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99614</xdr:rowOff>
    </xdr:from>
    <xdr:to>
      <xdr:col>41</xdr:col>
      <xdr:colOff>101600</xdr:colOff>
      <xdr:row>78</xdr:row>
      <xdr:rowOff>29764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01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46291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07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88236</xdr:rowOff>
    </xdr:from>
    <xdr:to>
      <xdr:col>36</xdr:col>
      <xdr:colOff>165100</xdr:colOff>
      <xdr:row>78</xdr:row>
      <xdr:rowOff>18386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28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9513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38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77279</xdr:rowOff>
    </xdr:from>
    <xdr:to>
      <xdr:col>55</xdr:col>
      <xdr:colOff>50800</xdr:colOff>
      <xdr:row>79</xdr:row>
      <xdr:rowOff>7429</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45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163656</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36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21281</xdr:rowOff>
    </xdr:from>
    <xdr:to>
      <xdr:col>50</xdr:col>
      <xdr:colOff>165100</xdr:colOff>
      <xdr:row>78</xdr:row>
      <xdr:rowOff>122881</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39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114008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48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46061</xdr:rowOff>
    </xdr:from>
    <xdr:to>
      <xdr:col>46</xdr:col>
      <xdr:colOff>38100</xdr:colOff>
      <xdr:row>78</xdr:row>
      <xdr:rowOff>147661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41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138788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51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140053</xdr:rowOff>
    </xdr:from>
    <xdr:to>
      <xdr:col>41</xdr:col>
      <xdr:colOff>101600</xdr:colOff>
      <xdr:row>79</xdr:row>
      <xdr:rowOff>70203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51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61330</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26428" y="1360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56149</xdr:rowOff>
    </xdr:from>
    <xdr:to>
      <xdr:col>36</xdr:col>
      <xdr:colOff>165100</xdr:colOff>
      <xdr:row>77</xdr:row>
      <xdr:rowOff>157749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25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2826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03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135224</xdr:rowOff>
    </xdr:from>
    <xdr:to>
      <xdr:col>54</xdr:col>
      <xdr:colOff>189865</xdr:colOff>
      <xdr:row>98</xdr:row>
      <xdr:rowOff>125816</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37174"/>
          <a:ext cx="1270" cy="119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129643</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3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125816</xdr:rowOff>
    </xdr:from>
    <xdr:to>
      <xdr:col>55</xdr:col>
      <xdr:colOff>88900</xdr:colOff>
      <xdr:row>98</xdr:row>
      <xdr:rowOff>125816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81901</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51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135224</xdr:rowOff>
    </xdr:from>
    <xdr:to>
      <xdr:col>55</xdr:col>
      <xdr:colOff>88900</xdr:colOff>
      <xdr:row>91</xdr:row>
      <xdr:rowOff>135224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3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87694</xdr:rowOff>
    </xdr:from>
    <xdr:to>
      <xdr:col>55</xdr:col>
      <xdr:colOff>0</xdr:colOff>
      <xdr:row>97</xdr:row>
      <xdr:rowOff>147298</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718344"/>
          <a:ext cx="838200" cy="5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32901</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92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10024</xdr:rowOff>
    </xdr:from>
    <xdr:to>
      <xdr:col>55</xdr:col>
      <xdr:colOff>50800</xdr:colOff>
      <xdr:row>97</xdr:row>
      <xdr:rowOff>111624</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147298</xdr:rowOff>
    </xdr:from>
    <xdr:to>
      <xdr:col>50</xdr:col>
      <xdr:colOff>114300</xdr:colOff>
      <xdr:row>98</xdr:row>
      <xdr:rowOff>64957</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777948"/>
          <a:ext cx="889000" cy="8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11432</xdr:rowOff>
    </xdr:from>
    <xdr:to>
      <xdr:col>50</xdr:col>
      <xdr:colOff>165100</xdr:colOff>
      <xdr:row>97</xdr:row>
      <xdr:rowOff>113032</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129559</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170264</xdr:rowOff>
    </xdr:from>
    <xdr:to>
      <xdr:col>45</xdr:col>
      <xdr:colOff>177800</xdr:colOff>
      <xdr:row>98</xdr:row>
      <xdr:rowOff>64957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800914"/>
          <a:ext cx="889000" cy="6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15839</xdr:rowOff>
    </xdr:from>
    <xdr:to>
      <xdr:col>46</xdr:col>
      <xdr:colOff>38100</xdr:colOff>
      <xdr:row>97</xdr:row>
      <xdr:rowOff>117439</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4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133966</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42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170264</xdr:rowOff>
    </xdr:from>
    <xdr:to>
      <xdr:col>41</xdr:col>
      <xdr:colOff>50800</xdr:colOff>
      <xdr:row>98</xdr:row>
      <xdr:rowOff>30392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800914"/>
          <a:ext cx="889000" cy="3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24919</xdr:rowOff>
    </xdr:from>
    <xdr:to>
      <xdr:col>41</xdr:col>
      <xdr:colOff>101600</xdr:colOff>
      <xdr:row>97</xdr:row>
      <xdr:rowOff>126519</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143046</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140343</xdr:rowOff>
    </xdr:from>
    <xdr:to>
      <xdr:col>36</xdr:col>
      <xdr:colOff>165100</xdr:colOff>
      <xdr:row>97</xdr:row>
      <xdr:rowOff>70493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87020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36894</xdr:rowOff>
    </xdr:from>
    <xdr:to>
      <xdr:col>55</xdr:col>
      <xdr:colOff>50800</xdr:colOff>
      <xdr:row>97</xdr:row>
      <xdr:rowOff>138494</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66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15321</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64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96498</xdr:rowOff>
    </xdr:from>
    <xdr:to>
      <xdr:col>50</xdr:col>
      <xdr:colOff>165100</xdr:colOff>
      <xdr:row>98</xdr:row>
      <xdr:rowOff>26648</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72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17775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81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14157</xdr:rowOff>
    </xdr:from>
    <xdr:to>
      <xdr:col>46</xdr:col>
      <xdr:colOff>38100</xdr:colOff>
      <xdr:row>98</xdr:row>
      <xdr:rowOff>115757</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81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106884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90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119464</xdr:rowOff>
    </xdr:from>
    <xdr:to>
      <xdr:col>41</xdr:col>
      <xdr:colOff>101600</xdr:colOff>
      <xdr:row>98</xdr:row>
      <xdr:rowOff>49614</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7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40741</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84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151042</xdr:rowOff>
    </xdr:from>
    <xdr:to>
      <xdr:col>36</xdr:col>
      <xdr:colOff>165100</xdr:colOff>
      <xdr:row>98</xdr:row>
      <xdr:rowOff>81192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78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72319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8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148844</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95521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148844</xdr:rowOff>
    </xdr:from>
    <xdr:to>
      <xdr:col>86</xdr:col>
      <xdr:colOff>25400</xdr:colOff>
      <xdr:row>31</xdr:row>
      <xdr:rowOff>148844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57561</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401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34684</xdr:rowOff>
    </xdr:from>
    <xdr:to>
      <xdr:col>85</xdr:col>
      <xdr:colOff>177800</xdr:colOff>
      <xdr:row>38</xdr:row>
      <xdr:rowOff>136284</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5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33427</xdr:rowOff>
    </xdr:from>
    <xdr:to>
      <xdr:col>81</xdr:col>
      <xdr:colOff>101600</xdr:colOff>
      <xdr:row>38</xdr:row>
      <xdr:rowOff>135027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151553</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3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38341</xdr:rowOff>
    </xdr:from>
    <xdr:to>
      <xdr:col>76</xdr:col>
      <xdr:colOff>165100</xdr:colOff>
      <xdr:row>37</xdr:row>
      <xdr:rowOff>139941</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38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156468</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25111" y="615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78918</xdr:rowOff>
    </xdr:from>
    <xdr:to>
      <xdr:col>72</xdr:col>
      <xdr:colOff>38100</xdr:colOff>
      <xdr:row>38</xdr:row>
      <xdr:rowOff>9068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42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25595</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36111" y="619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160300</xdr:rowOff>
    </xdr:from>
    <xdr:to>
      <xdr:col>67</xdr:col>
      <xdr:colOff>101600</xdr:colOff>
      <xdr:row>38</xdr:row>
      <xdr:rowOff>90450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5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106977</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2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51</xdr:row>
      <xdr:rowOff>4535</xdr:rowOff>
    </xdr:from>
    <xdr:to>
      <xdr:col>76</xdr:col>
      <xdr:colOff>165100</xdr:colOff>
      <xdr:row>51</xdr:row>
      <xdr:rowOff>106135</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49</xdr:row>
      <xdr:rowOff>122662</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35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76858</xdr:rowOff>
    </xdr:from>
    <xdr:to>
      <xdr:col>85</xdr:col>
      <xdr:colOff>126364</xdr:colOff>
      <xdr:row>79</xdr:row>
      <xdr:rowOff>11768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249808"/>
          <a:ext cx="1269" cy="130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15595</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6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11768</xdr:rowOff>
    </xdr:from>
    <xdr:to>
      <xdr:col>86</xdr:col>
      <xdr:colOff>25400</xdr:colOff>
      <xdr:row>79</xdr:row>
      <xdr:rowOff>11768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5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23535</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202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76858</xdr:rowOff>
    </xdr:from>
    <xdr:to>
      <xdr:col>86</xdr:col>
      <xdr:colOff>25400</xdr:colOff>
      <xdr:row>71</xdr:row>
      <xdr:rowOff>76858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2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38827</xdr:rowOff>
    </xdr:from>
    <xdr:to>
      <xdr:col>85</xdr:col>
      <xdr:colOff>127000</xdr:colOff>
      <xdr:row>77</xdr:row>
      <xdr:rowOff>40098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240477"/>
          <a:ext cx="838200" cy="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49902</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08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27026</xdr:rowOff>
    </xdr:from>
    <xdr:to>
      <xdr:col>85</xdr:col>
      <xdr:colOff>177800</xdr:colOff>
      <xdr:row>76</xdr:row>
      <xdr:rowOff>128626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5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40098</xdr:rowOff>
    </xdr:from>
    <xdr:to>
      <xdr:col>81</xdr:col>
      <xdr:colOff>50800</xdr:colOff>
      <xdr:row>77</xdr:row>
      <xdr:rowOff>82153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241748"/>
          <a:ext cx="889000" cy="4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52316</xdr:rowOff>
    </xdr:from>
    <xdr:to>
      <xdr:col>81</xdr:col>
      <xdr:colOff>101600</xdr:colOff>
      <xdr:row>76</xdr:row>
      <xdr:rowOff>153916</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170443</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82153</xdr:rowOff>
    </xdr:from>
    <xdr:to>
      <xdr:col>76</xdr:col>
      <xdr:colOff>114300</xdr:colOff>
      <xdr:row>77</xdr:row>
      <xdr:rowOff>97630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283803"/>
          <a:ext cx="889000" cy="1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61757</xdr:rowOff>
    </xdr:from>
    <xdr:to>
      <xdr:col>76</xdr:col>
      <xdr:colOff>165100</xdr:colOff>
      <xdr:row>76</xdr:row>
      <xdr:rowOff>163357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9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8434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86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97630</xdr:rowOff>
    </xdr:from>
    <xdr:to>
      <xdr:col>71</xdr:col>
      <xdr:colOff>177800</xdr:colOff>
      <xdr:row>77</xdr:row>
      <xdr:rowOff>113365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299280"/>
          <a:ext cx="889000" cy="1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49650</xdr:rowOff>
    </xdr:from>
    <xdr:to>
      <xdr:col>72</xdr:col>
      <xdr:colOff>38100</xdr:colOff>
      <xdr:row>76</xdr:row>
      <xdr:rowOff>151250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167777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8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77553</xdr:rowOff>
    </xdr:from>
    <xdr:to>
      <xdr:col>67</xdr:col>
      <xdr:colOff>101600</xdr:colOff>
      <xdr:row>77</xdr:row>
      <xdr:rowOff>7703</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24231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8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159477</xdr:rowOff>
    </xdr:from>
    <xdr:to>
      <xdr:col>85</xdr:col>
      <xdr:colOff>177800</xdr:colOff>
      <xdr:row>77</xdr:row>
      <xdr:rowOff>89627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18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137904</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16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160748</xdr:rowOff>
    </xdr:from>
    <xdr:to>
      <xdr:col>81</xdr:col>
      <xdr:colOff>101600</xdr:colOff>
      <xdr:row>77</xdr:row>
      <xdr:rowOff>90898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19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82025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28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31353</xdr:rowOff>
    </xdr:from>
    <xdr:to>
      <xdr:col>76</xdr:col>
      <xdr:colOff>165100</xdr:colOff>
      <xdr:row>77</xdr:row>
      <xdr:rowOff>132953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23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124080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32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46830</xdr:rowOff>
    </xdr:from>
    <xdr:to>
      <xdr:col>72</xdr:col>
      <xdr:colOff>38100</xdr:colOff>
      <xdr:row>77</xdr:row>
      <xdr:rowOff>148430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24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139557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34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62565</xdr:rowOff>
    </xdr:from>
    <xdr:to>
      <xdr:col>67</xdr:col>
      <xdr:colOff>101600</xdr:colOff>
      <xdr:row>77</xdr:row>
      <xdr:rowOff>164165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6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155292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35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28532</xdr:rowOff>
    </xdr:from>
    <xdr:to>
      <xdr:col>85</xdr:col>
      <xdr:colOff>126364</xdr:colOff>
      <xdr:row>98</xdr:row>
      <xdr:rowOff>130652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801932"/>
          <a:ext cx="1269" cy="113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134479</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3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130652</xdr:rowOff>
    </xdr:from>
    <xdr:to>
      <xdr:col>86</xdr:col>
      <xdr:colOff>25400</xdr:colOff>
      <xdr:row>98</xdr:row>
      <xdr:rowOff>130652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3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146659</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57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28532</xdr:rowOff>
    </xdr:from>
    <xdr:to>
      <xdr:col>86</xdr:col>
      <xdr:colOff>25400</xdr:colOff>
      <xdr:row>92</xdr:row>
      <xdr:rowOff>28532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80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61103</xdr:rowOff>
    </xdr:from>
    <xdr:to>
      <xdr:col>85</xdr:col>
      <xdr:colOff>127000</xdr:colOff>
      <xdr:row>98</xdr:row>
      <xdr:rowOff>85947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863203"/>
          <a:ext cx="838200" cy="2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90636</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49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67759</xdr:rowOff>
    </xdr:from>
    <xdr:to>
      <xdr:col>85</xdr:col>
      <xdr:colOff>177800</xdr:colOff>
      <xdr:row>97</xdr:row>
      <xdr:rowOff>169359</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69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61103</xdr:rowOff>
    </xdr:from>
    <xdr:to>
      <xdr:col>81</xdr:col>
      <xdr:colOff>50800</xdr:colOff>
      <xdr:row>98</xdr:row>
      <xdr:rowOff>70617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863203"/>
          <a:ext cx="889000" cy="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49521</xdr:rowOff>
    </xdr:from>
    <xdr:to>
      <xdr:col>81</xdr:col>
      <xdr:colOff>101600</xdr:colOff>
      <xdr:row>97</xdr:row>
      <xdr:rowOff>151121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6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167648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45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70617</xdr:rowOff>
    </xdr:from>
    <xdr:to>
      <xdr:col>76</xdr:col>
      <xdr:colOff>114300</xdr:colOff>
      <xdr:row>98</xdr:row>
      <xdr:rowOff>113850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72717"/>
          <a:ext cx="889000" cy="4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114018</xdr:rowOff>
    </xdr:from>
    <xdr:to>
      <xdr:col>76</xdr:col>
      <xdr:colOff>165100</xdr:colOff>
      <xdr:row>98</xdr:row>
      <xdr:rowOff>44168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60695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1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113850</xdr:rowOff>
    </xdr:from>
    <xdr:to>
      <xdr:col>71</xdr:col>
      <xdr:colOff>177800</xdr:colOff>
      <xdr:row>98</xdr:row>
      <xdr:rowOff>121727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915950"/>
          <a:ext cx="889000" cy="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135302</xdr:rowOff>
    </xdr:from>
    <xdr:to>
      <xdr:col>72</xdr:col>
      <xdr:colOff>38100</xdr:colOff>
      <xdr:row>98</xdr:row>
      <xdr:rowOff>65452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81979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4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144335</xdr:rowOff>
    </xdr:from>
    <xdr:to>
      <xdr:col>67</xdr:col>
      <xdr:colOff>101600</xdr:colOff>
      <xdr:row>98</xdr:row>
      <xdr:rowOff>74485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7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91012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5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35147</xdr:rowOff>
    </xdr:from>
    <xdr:to>
      <xdr:col>85</xdr:col>
      <xdr:colOff>177800</xdr:colOff>
      <xdr:row>98</xdr:row>
      <xdr:rowOff>136747</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3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121524</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5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10303</xdr:rowOff>
    </xdr:from>
    <xdr:to>
      <xdr:col>81</xdr:col>
      <xdr:colOff>101600</xdr:colOff>
      <xdr:row>98</xdr:row>
      <xdr:rowOff>111903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1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103030</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90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19817</xdr:rowOff>
    </xdr:from>
    <xdr:to>
      <xdr:col>76</xdr:col>
      <xdr:colOff>165100</xdr:colOff>
      <xdr:row>98</xdr:row>
      <xdr:rowOff>121417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2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112544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91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63050</xdr:rowOff>
    </xdr:from>
    <xdr:to>
      <xdr:col>72</xdr:col>
      <xdr:colOff>38100</xdr:colOff>
      <xdr:row>98</xdr:row>
      <xdr:rowOff>164650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155777</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695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70927</xdr:rowOff>
    </xdr:from>
    <xdr:to>
      <xdr:col>67</xdr:col>
      <xdr:colOff>101600</xdr:colOff>
      <xdr:row>99</xdr:row>
      <xdr:rowOff>1077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7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163654</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6965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141453</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456403"/>
          <a:ext cx="1269" cy="1274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88130</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2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141453</xdr:rowOff>
    </xdr:from>
    <xdr:to>
      <xdr:col>116</xdr:col>
      <xdr:colOff>152400</xdr:colOff>
      <xdr:row>31</xdr:row>
      <xdr:rowOff>141453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45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59123</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402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36246</xdr:rowOff>
    </xdr:from>
    <xdr:to>
      <xdr:col>116</xdr:col>
      <xdr:colOff>114300</xdr:colOff>
      <xdr:row>38</xdr:row>
      <xdr:rowOff>137846</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16814</xdr:rowOff>
    </xdr:from>
    <xdr:to>
      <xdr:col>112</xdr:col>
      <xdr:colOff>38100</xdr:colOff>
      <xdr:row>38</xdr:row>
      <xdr:rowOff>118414</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53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134942</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3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21768</xdr:rowOff>
    </xdr:from>
    <xdr:to>
      <xdr:col>107</xdr:col>
      <xdr:colOff>101600</xdr:colOff>
      <xdr:row>37</xdr:row>
      <xdr:rowOff>123368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365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139895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14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85318</xdr:rowOff>
    </xdr:from>
    <xdr:to>
      <xdr:col>102</xdr:col>
      <xdr:colOff>165100</xdr:colOff>
      <xdr:row>38</xdr:row>
      <xdr:rowOff>15469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4289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31995</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20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152908</xdr:rowOff>
    </xdr:from>
    <xdr:to>
      <xdr:col>98</xdr:col>
      <xdr:colOff>38100</xdr:colOff>
      <xdr:row>38</xdr:row>
      <xdr:rowOff>83058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49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99585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27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121183</xdr:rowOff>
    </xdr:from>
    <xdr:to>
      <xdr:col>116</xdr:col>
      <xdr:colOff>62864</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865133"/>
          <a:ext cx="1269" cy="1218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67860</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64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121183</xdr:rowOff>
    </xdr:from>
    <xdr:to>
      <xdr:col>116</xdr:col>
      <xdr:colOff>152400</xdr:colOff>
      <xdr:row>51</xdr:row>
      <xdr:rowOff>121183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86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46100</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1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23223</xdr:rowOff>
    </xdr:from>
    <xdr:to>
      <xdr:col>116</xdr:col>
      <xdr:colOff>114300</xdr:colOff>
      <xdr:row>58</xdr:row>
      <xdr:rowOff>124823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96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23337</xdr:rowOff>
    </xdr:from>
    <xdr:to>
      <xdr:col>112</xdr:col>
      <xdr:colOff>38100</xdr:colOff>
      <xdr:row>58</xdr:row>
      <xdr:rowOff>124937</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96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141464</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74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154325</xdr:rowOff>
    </xdr:from>
    <xdr:to>
      <xdr:col>107</xdr:col>
      <xdr:colOff>101600</xdr:colOff>
      <xdr:row>58</xdr:row>
      <xdr:rowOff>84475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92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101002</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70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150805</xdr:rowOff>
    </xdr:from>
    <xdr:to>
      <xdr:col>102</xdr:col>
      <xdr:colOff>165100</xdr:colOff>
      <xdr:row>58</xdr:row>
      <xdr:rowOff>80955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92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97482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69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154988</xdr:rowOff>
    </xdr:from>
    <xdr:to>
      <xdr:col>98</xdr:col>
      <xdr:colOff>38100</xdr:colOff>
      <xdr:row>58</xdr:row>
      <xdr:rowOff>85138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101665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0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41293</xdr:rowOff>
    </xdr:from>
    <xdr:to>
      <xdr:col>116</xdr:col>
      <xdr:colOff>62864</xdr:colOff>
      <xdr:row>79</xdr:row>
      <xdr:rowOff>73799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214243"/>
          <a:ext cx="1269" cy="140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77626</xdr:rowOff>
    </xdr:from>
    <xdr:ext cx="469744"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2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73799</xdr:rowOff>
    </xdr:from>
    <xdr:to>
      <xdr:col>116</xdr:col>
      <xdr:colOff>152400</xdr:colOff>
      <xdr:row>79</xdr:row>
      <xdr:rowOff>73799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1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159420</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98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41293</xdr:rowOff>
    </xdr:from>
    <xdr:to>
      <xdr:col>116</xdr:col>
      <xdr:colOff>152400</xdr:colOff>
      <xdr:row>71</xdr:row>
      <xdr:rowOff>41293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21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59723</xdr:rowOff>
    </xdr:from>
    <xdr:to>
      <xdr:col>116</xdr:col>
      <xdr:colOff>63500</xdr:colOff>
      <xdr:row>75</xdr:row>
      <xdr:rowOff>71991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918473"/>
          <a:ext cx="8382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47787</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906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69360</xdr:rowOff>
    </xdr:from>
    <xdr:to>
      <xdr:col>116</xdr:col>
      <xdr:colOff>114300</xdr:colOff>
      <xdr:row>75</xdr:row>
      <xdr:rowOff>170960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71991</xdr:rowOff>
    </xdr:from>
    <xdr:to>
      <xdr:col>111</xdr:col>
      <xdr:colOff>177800</xdr:colOff>
      <xdr:row>75</xdr:row>
      <xdr:rowOff>94100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930741"/>
          <a:ext cx="889000" cy="2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76381</xdr:rowOff>
    </xdr:from>
    <xdr:to>
      <xdr:col>112</xdr:col>
      <xdr:colOff>38100</xdr:colOff>
      <xdr:row>76</xdr:row>
      <xdr:rowOff>6531</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169108</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30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94100</xdr:rowOff>
    </xdr:from>
    <xdr:to>
      <xdr:col>107</xdr:col>
      <xdr:colOff>50800</xdr:colOff>
      <xdr:row>75</xdr:row>
      <xdr:rowOff>149780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952850"/>
          <a:ext cx="889000" cy="5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80986</xdr:rowOff>
    </xdr:from>
    <xdr:to>
      <xdr:col>107</xdr:col>
      <xdr:colOff>101600</xdr:colOff>
      <xdr:row>76</xdr:row>
      <xdr:rowOff>11136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93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2263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303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149780</xdr:rowOff>
    </xdr:from>
    <xdr:to>
      <xdr:col>102</xdr:col>
      <xdr:colOff>114300</xdr:colOff>
      <xdr:row>76</xdr:row>
      <xdr:rowOff>9649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008530"/>
          <a:ext cx="889000" cy="3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51181</xdr:rowOff>
    </xdr:from>
    <xdr:to>
      <xdr:col>102</xdr:col>
      <xdr:colOff>165100</xdr:colOff>
      <xdr:row>75</xdr:row>
      <xdr:rowOff>152781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90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169308</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68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52825</xdr:rowOff>
    </xdr:from>
    <xdr:to>
      <xdr:col>98</xdr:col>
      <xdr:colOff>38100</xdr:colOff>
      <xdr:row>75</xdr:row>
      <xdr:rowOff>154425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91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170952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68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8923</xdr:rowOff>
    </xdr:from>
    <xdr:to>
      <xdr:col>116</xdr:col>
      <xdr:colOff>114300</xdr:colOff>
      <xdr:row>75</xdr:row>
      <xdr:rowOff>110523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86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31800</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71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21191</xdr:rowOff>
    </xdr:from>
    <xdr:to>
      <xdr:col>112</xdr:col>
      <xdr:colOff>38100</xdr:colOff>
      <xdr:row>75</xdr:row>
      <xdr:rowOff>122791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87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139318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65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43300</xdr:rowOff>
    </xdr:from>
    <xdr:to>
      <xdr:col>107</xdr:col>
      <xdr:colOff>101600</xdr:colOff>
      <xdr:row>75</xdr:row>
      <xdr:rowOff>144900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90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161427</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67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98980</xdr:rowOff>
    </xdr:from>
    <xdr:to>
      <xdr:col>102</xdr:col>
      <xdr:colOff>165100</xdr:colOff>
      <xdr:row>76</xdr:row>
      <xdr:rowOff>29130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95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20257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05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130298</xdr:rowOff>
    </xdr:from>
    <xdr:to>
      <xdr:col>98</xdr:col>
      <xdr:colOff>38100</xdr:colOff>
      <xdr:row>76</xdr:row>
      <xdr:rowOff>60449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9890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51576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08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普通建設事業費は、住民一人あたり</a:t>
          </a:r>
          <a:r>
            <a:rPr kumimoji="1" lang="ja-JP" altLang="en-US" sz="1300">
              <a:solidFill>
                <a:schemeClr val="dk1"/>
              </a:solidFill>
              <a:effectLst/>
              <a:latin typeface="+mn-lt"/>
              <a:ea typeface="+mn-ea"/>
              <a:cs typeface="+mn-cs"/>
            </a:rPr>
            <a:t>６４，２７０</a:t>
          </a:r>
          <a:r>
            <a:rPr kumimoji="1" lang="ja-JP" altLang="ja-JP" sz="1300">
              <a:solidFill>
                <a:schemeClr val="dk1"/>
              </a:solidFill>
              <a:effectLst/>
              <a:latin typeface="+mn-lt"/>
              <a:ea typeface="+mn-ea"/>
              <a:cs typeface="+mn-cs"/>
            </a:rPr>
            <a:t>円であり、前年度比</a:t>
          </a:r>
          <a:r>
            <a:rPr kumimoji="1" lang="ja-JP" altLang="en-US" sz="1300">
              <a:solidFill>
                <a:schemeClr val="dk1"/>
              </a:solidFill>
              <a:effectLst/>
              <a:latin typeface="+mn-lt"/>
              <a:ea typeface="+mn-ea"/>
              <a:cs typeface="+mn-cs"/>
            </a:rPr>
            <a:t>６，１７１</a:t>
          </a:r>
          <a:r>
            <a:rPr kumimoji="1" lang="ja-JP" altLang="ja-JP" sz="1300">
              <a:solidFill>
                <a:schemeClr val="dk1"/>
              </a:solidFill>
              <a:effectLst/>
              <a:latin typeface="+mn-lt"/>
              <a:ea typeface="+mn-ea"/>
              <a:cs typeface="+mn-cs"/>
            </a:rPr>
            <a:t>円増となった。また、類似団体と比較して、普通建設事業費は低い状況であった。平成２９年度にスマートインターチェンジ建設及びその周辺整備に投資し、平成３０年度以降は抑制をすすめてい</a:t>
          </a:r>
          <a:r>
            <a:rPr kumimoji="1" lang="ja-JP" altLang="en-US" sz="1300">
              <a:solidFill>
                <a:schemeClr val="dk1"/>
              </a:solidFill>
              <a:effectLst/>
              <a:latin typeface="+mn-lt"/>
              <a:ea typeface="+mn-ea"/>
              <a:cs typeface="+mn-cs"/>
            </a:rPr>
            <a:t>たが、再び増加傾向にある。</a:t>
          </a:r>
          <a:r>
            <a:rPr kumimoji="1" lang="ja-JP" altLang="ja-JP" sz="1300">
              <a:solidFill>
                <a:schemeClr val="dk1"/>
              </a:solidFill>
              <a:effectLst/>
              <a:latin typeface="+mn-lt"/>
              <a:ea typeface="+mn-ea"/>
              <a:cs typeface="+mn-cs"/>
            </a:rPr>
            <a:t>今後の普通建設事業については、事業の取捨選択を徹底し、事業費の縮減を図る。また、その他の性質別においても、類似団体と比較し、</a:t>
          </a:r>
          <a:r>
            <a:rPr kumimoji="1" lang="ja-JP" altLang="en-US" sz="1300">
              <a:solidFill>
                <a:schemeClr val="dk1"/>
              </a:solidFill>
              <a:effectLst/>
              <a:latin typeface="+mn-lt"/>
              <a:ea typeface="+mn-ea"/>
              <a:cs typeface="+mn-cs"/>
            </a:rPr>
            <a:t>概ね</a:t>
          </a:r>
          <a:r>
            <a:rPr kumimoji="1" lang="ja-JP" altLang="ja-JP" sz="1300">
              <a:solidFill>
                <a:schemeClr val="dk1"/>
              </a:solidFill>
              <a:effectLst/>
              <a:latin typeface="+mn-lt"/>
              <a:ea typeface="+mn-ea"/>
              <a:cs typeface="+mn-cs"/>
            </a:rPr>
            <a:t>低コストで運用されている</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人件費については、類似団体と比較し低いものの５年連続の増加となっている。</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公債費については、住民一人あたり４５，</a:t>
          </a:r>
          <a:r>
            <a:rPr kumimoji="1" lang="ja-JP" altLang="en-US" sz="1300">
              <a:solidFill>
                <a:schemeClr val="dk1"/>
              </a:solidFill>
              <a:effectLst/>
              <a:latin typeface="+mn-lt"/>
              <a:ea typeface="+mn-ea"/>
              <a:cs typeface="+mn-cs"/>
            </a:rPr>
            <a:t>７３８</a:t>
          </a:r>
          <a:r>
            <a:rPr kumimoji="1" lang="ja-JP" altLang="ja-JP" sz="1300">
              <a:solidFill>
                <a:schemeClr val="dk1"/>
              </a:solidFill>
              <a:effectLst/>
              <a:latin typeface="+mn-lt"/>
              <a:ea typeface="+mn-ea"/>
              <a:cs typeface="+mn-cs"/>
            </a:rPr>
            <a:t>円、前年比</a:t>
          </a:r>
          <a:r>
            <a:rPr kumimoji="1" lang="ja-JP" altLang="en-US" sz="1300">
              <a:solidFill>
                <a:schemeClr val="dk1"/>
              </a:solidFill>
              <a:effectLst/>
              <a:latin typeface="+mn-lt"/>
              <a:ea typeface="+mn-ea"/>
              <a:cs typeface="+mn-cs"/>
            </a:rPr>
            <a:t>微増</a:t>
          </a:r>
          <a:r>
            <a:rPr kumimoji="1" lang="ja-JP" altLang="ja-JP" sz="1300">
              <a:solidFill>
                <a:schemeClr val="dk1"/>
              </a:solidFill>
              <a:effectLst/>
              <a:latin typeface="+mn-lt"/>
              <a:ea typeface="+mn-ea"/>
              <a:cs typeface="+mn-cs"/>
            </a:rPr>
            <a:t>であ</a:t>
          </a:r>
          <a:r>
            <a:rPr kumimoji="1" lang="ja-JP" altLang="en-US" sz="1300">
              <a:solidFill>
                <a:schemeClr val="dk1"/>
              </a:solidFill>
              <a:effectLst/>
              <a:latin typeface="+mn-lt"/>
              <a:ea typeface="+mn-ea"/>
              <a:cs typeface="+mn-cs"/>
            </a:rPr>
            <a:t>るが５</a:t>
          </a:r>
          <a:r>
            <a:rPr kumimoji="1" lang="ja-JP" altLang="ja-JP" sz="1300">
              <a:solidFill>
                <a:schemeClr val="dk1"/>
              </a:solidFill>
              <a:effectLst/>
              <a:latin typeface="+mn-lt"/>
              <a:ea typeface="+mn-ea"/>
              <a:cs typeface="+mn-cs"/>
            </a:rPr>
            <a:t>年続けての増加となっている。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岐阜県安八町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14,512
14,048
18.16
7,431,714
6,919,484
435,404
4,232,035
5,895,594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101219</xdr:rowOff>
    </xdr:from>
    <xdr:to>
      <xdr:col>24</xdr:col>
      <xdr:colOff>62865</xdr:colOff>
      <xdr:row>38</xdr:row>
      <xdr:rowOff>162560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16169"/>
          <a:ext cx="1270" cy="126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166387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162560</xdr:rowOff>
    </xdr:from>
    <xdr:to>
      <xdr:col>24</xdr:col>
      <xdr:colOff>152400</xdr:colOff>
      <xdr:row>38</xdr:row>
      <xdr:rowOff>162560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47896</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101219</xdr:rowOff>
    </xdr:from>
    <xdr:to>
      <xdr:col>24</xdr:col>
      <xdr:colOff>152400</xdr:colOff>
      <xdr:row>31</xdr:row>
      <xdr:rowOff>101219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1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49213</xdr:rowOff>
    </xdr:from>
    <xdr:to>
      <xdr:col>24</xdr:col>
      <xdr:colOff>63500</xdr:colOff>
      <xdr:row>38</xdr:row>
      <xdr:rowOff>49974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564313"/>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167593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96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144716</xdr:rowOff>
    </xdr:from>
    <xdr:to>
      <xdr:col>24</xdr:col>
      <xdr:colOff>114300</xdr:colOff>
      <xdr:row>36</xdr:row>
      <xdr:rowOff>74866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49213</xdr:rowOff>
    </xdr:from>
    <xdr:to>
      <xdr:col>19</xdr:col>
      <xdr:colOff>177800</xdr:colOff>
      <xdr:row>38</xdr:row>
      <xdr:rowOff>50356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56431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12509</xdr:rowOff>
    </xdr:from>
    <xdr:to>
      <xdr:col>20</xdr:col>
      <xdr:colOff>38100</xdr:colOff>
      <xdr:row>36</xdr:row>
      <xdr:rowOff>114109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130636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50356</xdr:rowOff>
    </xdr:from>
    <xdr:to>
      <xdr:col>15</xdr:col>
      <xdr:colOff>50800</xdr:colOff>
      <xdr:row>38</xdr:row>
      <xdr:rowOff>114935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565456"/>
          <a:ext cx="889000" cy="6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25654</xdr:rowOff>
    </xdr:from>
    <xdr:to>
      <xdr:col>15</xdr:col>
      <xdr:colOff>101600</xdr:colOff>
      <xdr:row>36</xdr:row>
      <xdr:rowOff>127254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143781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7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47879</xdr:rowOff>
    </xdr:from>
    <xdr:to>
      <xdr:col>10</xdr:col>
      <xdr:colOff>114300</xdr:colOff>
      <xdr:row>38</xdr:row>
      <xdr:rowOff>114935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562979"/>
          <a:ext cx="8890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134620</xdr:rowOff>
    </xdr:from>
    <xdr:to>
      <xdr:col>10</xdr:col>
      <xdr:colOff>165100</xdr:colOff>
      <xdr:row>36</xdr:row>
      <xdr:rowOff>64770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81297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165862</xdr:rowOff>
    </xdr:from>
    <xdr:to>
      <xdr:col>6</xdr:col>
      <xdr:colOff>38100</xdr:colOff>
      <xdr:row>36</xdr:row>
      <xdr:rowOff>96012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112539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170624</xdr:rowOff>
    </xdr:from>
    <xdr:to>
      <xdr:col>24</xdr:col>
      <xdr:colOff>114300</xdr:colOff>
      <xdr:row>38</xdr:row>
      <xdr:rowOff>100774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51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85551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2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169863</xdr:rowOff>
    </xdr:from>
    <xdr:to>
      <xdr:col>20</xdr:col>
      <xdr:colOff>38100</xdr:colOff>
      <xdr:row>38</xdr:row>
      <xdr:rowOff>100013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51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91140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60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171006</xdr:rowOff>
    </xdr:from>
    <xdr:to>
      <xdr:col>15</xdr:col>
      <xdr:colOff>101600</xdr:colOff>
      <xdr:row>38</xdr:row>
      <xdr:rowOff>101156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1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92283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60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64135</xdr:rowOff>
    </xdr:from>
    <xdr:to>
      <xdr:col>10</xdr:col>
      <xdr:colOff>165100</xdr:colOff>
      <xdr:row>38</xdr:row>
      <xdr:rowOff>165735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57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156862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67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168529</xdr:rowOff>
    </xdr:from>
    <xdr:to>
      <xdr:col>6</xdr:col>
      <xdr:colOff>38100</xdr:colOff>
      <xdr:row>38</xdr:row>
      <xdr:rowOff>98679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51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89806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60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25452</xdr:rowOff>
    </xdr:from>
    <xdr:to>
      <xdr:col>24</xdr:col>
      <xdr:colOff>62865</xdr:colOff>
      <xdr:row>58</xdr:row>
      <xdr:rowOff>93249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7952"/>
          <a:ext cx="1270" cy="1439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97076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4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93249</xdr:rowOff>
    </xdr:from>
    <xdr:to>
      <xdr:col>24</xdr:col>
      <xdr:colOff>152400</xdr:colOff>
      <xdr:row>58</xdr:row>
      <xdr:rowOff>93249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37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143579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7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25452</xdr:rowOff>
    </xdr:from>
    <xdr:to>
      <xdr:col>24</xdr:col>
      <xdr:colOff>152400</xdr:colOff>
      <xdr:row>50</xdr:row>
      <xdr:rowOff>25452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160176</xdr:rowOff>
    </xdr:from>
    <xdr:to>
      <xdr:col>24</xdr:col>
      <xdr:colOff>63500</xdr:colOff>
      <xdr:row>58</xdr:row>
      <xdr:rowOff>11746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32826"/>
          <a:ext cx="838200" cy="2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129141</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58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106264</xdr:rowOff>
    </xdr:from>
    <xdr:to>
      <xdr:col>24</xdr:col>
      <xdr:colOff>114300</xdr:colOff>
      <xdr:row>57</xdr:row>
      <xdr:rowOff>36414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0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79758</xdr:rowOff>
    </xdr:from>
    <xdr:to>
      <xdr:col>19</xdr:col>
      <xdr:colOff>177800</xdr:colOff>
      <xdr:row>58</xdr:row>
      <xdr:rowOff>11746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680958"/>
          <a:ext cx="889000" cy="27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100807</xdr:rowOff>
    </xdr:from>
    <xdr:to>
      <xdr:col>20</xdr:col>
      <xdr:colOff>38100</xdr:colOff>
      <xdr:row>57</xdr:row>
      <xdr:rowOff>30957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0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47484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77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79758</xdr:rowOff>
    </xdr:from>
    <xdr:to>
      <xdr:col>15</xdr:col>
      <xdr:colOff>50800</xdr:colOff>
      <xdr:row>58</xdr:row>
      <xdr:rowOff>100798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680958"/>
          <a:ext cx="889000" cy="36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160289</xdr:rowOff>
    </xdr:from>
    <xdr:to>
      <xdr:col>15</xdr:col>
      <xdr:colOff>101600</xdr:colOff>
      <xdr:row>55</xdr:row>
      <xdr:rowOff>90439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4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106966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193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100798</xdr:rowOff>
    </xdr:from>
    <xdr:to>
      <xdr:col>10</xdr:col>
      <xdr:colOff>114300</xdr:colOff>
      <xdr:row>58</xdr:row>
      <xdr:rowOff>119828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44898"/>
          <a:ext cx="889000" cy="1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28350</xdr:rowOff>
    </xdr:from>
    <xdr:to>
      <xdr:col>10</xdr:col>
      <xdr:colOff>165100</xdr:colOff>
      <xdr:row>57</xdr:row>
      <xdr:rowOff>129950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146477</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57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41818</xdr:rowOff>
    </xdr:from>
    <xdr:to>
      <xdr:col>6</xdr:col>
      <xdr:colOff>38100</xdr:colOff>
      <xdr:row>57</xdr:row>
      <xdr:rowOff>143418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159945</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58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109376</xdr:rowOff>
    </xdr:from>
    <xdr:to>
      <xdr:col>24</xdr:col>
      <xdr:colOff>114300</xdr:colOff>
      <xdr:row>58</xdr:row>
      <xdr:rowOff>39526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8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24303</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9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132396</xdr:rowOff>
    </xdr:from>
    <xdr:to>
      <xdr:col>20</xdr:col>
      <xdr:colOff>38100</xdr:colOff>
      <xdr:row>58</xdr:row>
      <xdr:rowOff>62546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0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53673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99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28958</xdr:rowOff>
    </xdr:from>
    <xdr:to>
      <xdr:col>15</xdr:col>
      <xdr:colOff>101600</xdr:colOff>
      <xdr:row>56</xdr:row>
      <xdr:rowOff>130558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63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121685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72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49998</xdr:rowOff>
    </xdr:from>
    <xdr:to>
      <xdr:col>10</xdr:col>
      <xdr:colOff>165100</xdr:colOff>
      <xdr:row>58</xdr:row>
      <xdr:rowOff>151598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9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142725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8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69028</xdr:rowOff>
    </xdr:from>
    <xdr:to>
      <xdr:col>6</xdr:col>
      <xdr:colOff>38100</xdr:colOff>
      <xdr:row>58</xdr:row>
      <xdr:rowOff>170628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161755</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0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143990</xdr:rowOff>
    </xdr:from>
    <xdr:to>
      <xdr:col>24</xdr:col>
      <xdr:colOff>62865</xdr:colOff>
      <xdr:row>78</xdr:row>
      <xdr:rowOff>11257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74040"/>
          <a:ext cx="1270" cy="1410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15084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38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11257</xdr:rowOff>
    </xdr:from>
    <xdr:to>
      <xdr:col>24</xdr:col>
      <xdr:colOff>152400</xdr:colOff>
      <xdr:row>78</xdr:row>
      <xdr:rowOff>11257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90667</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4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311,937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143990</xdr:rowOff>
    </xdr:from>
    <xdr:to>
      <xdr:col>24</xdr:col>
      <xdr:colOff>152400</xdr:colOff>
      <xdr:row>69</xdr:row>
      <xdr:rowOff>143990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7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26885</xdr:rowOff>
    </xdr:from>
    <xdr:to>
      <xdr:col>24</xdr:col>
      <xdr:colOff>63500</xdr:colOff>
      <xdr:row>77</xdr:row>
      <xdr:rowOff>46073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228535"/>
          <a:ext cx="838200" cy="1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57073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4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34196</xdr:rowOff>
    </xdr:from>
    <xdr:to>
      <xdr:col>24</xdr:col>
      <xdr:colOff>114300</xdr:colOff>
      <xdr:row>75</xdr:row>
      <xdr:rowOff>135796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9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26885</xdr:rowOff>
    </xdr:from>
    <xdr:to>
      <xdr:col>19</xdr:col>
      <xdr:colOff>177800</xdr:colOff>
      <xdr:row>77</xdr:row>
      <xdr:rowOff>166812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28535"/>
          <a:ext cx="889000" cy="13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155780</xdr:rowOff>
    </xdr:from>
    <xdr:to>
      <xdr:col>20</xdr:col>
      <xdr:colOff>38100</xdr:colOff>
      <xdr:row>75</xdr:row>
      <xdr:rowOff>85930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4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102457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1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166812</xdr:rowOff>
    </xdr:from>
    <xdr:to>
      <xdr:col>15</xdr:col>
      <xdr:colOff>50800</xdr:colOff>
      <xdr:row>78</xdr:row>
      <xdr:rowOff>35322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68462"/>
          <a:ext cx="889000" cy="3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113688</xdr:rowOff>
    </xdr:from>
    <xdr:to>
      <xdr:col>15</xdr:col>
      <xdr:colOff>101600</xdr:colOff>
      <xdr:row>77</xdr:row>
      <xdr:rowOff>43838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60365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1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35322</xdr:rowOff>
    </xdr:from>
    <xdr:to>
      <xdr:col>10</xdr:col>
      <xdr:colOff>114300</xdr:colOff>
      <xdr:row>78</xdr:row>
      <xdr:rowOff>37805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08422"/>
          <a:ext cx="889000" cy="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123372</xdr:rowOff>
    </xdr:from>
    <xdr:to>
      <xdr:col>10</xdr:col>
      <xdr:colOff>165100</xdr:colOff>
      <xdr:row>77</xdr:row>
      <xdr:rowOff>53522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70050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2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157891</xdr:rowOff>
    </xdr:from>
    <xdr:to>
      <xdr:col>6</xdr:col>
      <xdr:colOff>38100</xdr:colOff>
      <xdr:row>77</xdr:row>
      <xdr:rowOff>88041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104568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166723</xdr:rowOff>
    </xdr:from>
    <xdr:to>
      <xdr:col>24</xdr:col>
      <xdr:colOff>114300</xdr:colOff>
      <xdr:row>77</xdr:row>
      <xdr:rowOff>96873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9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145150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75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147535</xdr:rowOff>
    </xdr:from>
    <xdr:to>
      <xdr:col>20</xdr:col>
      <xdr:colOff>38100</xdr:colOff>
      <xdr:row>77</xdr:row>
      <xdr:rowOff>77685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7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68812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7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116012</xdr:rowOff>
    </xdr:from>
    <xdr:to>
      <xdr:col>15</xdr:col>
      <xdr:colOff>101600</xdr:colOff>
      <xdr:row>78</xdr:row>
      <xdr:rowOff>46162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1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37289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1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155972</xdr:rowOff>
    </xdr:from>
    <xdr:to>
      <xdr:col>10</xdr:col>
      <xdr:colOff>165100</xdr:colOff>
      <xdr:row>78</xdr:row>
      <xdr:rowOff>86122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5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77249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50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158455</xdr:rowOff>
    </xdr:from>
    <xdr:to>
      <xdr:col>6</xdr:col>
      <xdr:colOff>38100</xdr:colOff>
      <xdr:row>78</xdr:row>
      <xdr:rowOff>88605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6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79732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52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22278</xdr:rowOff>
    </xdr:from>
    <xdr:to>
      <xdr:col>24</xdr:col>
      <xdr:colOff>62865</xdr:colOff>
      <xdr:row>98</xdr:row>
      <xdr:rowOff>212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24228"/>
          <a:ext cx="1270" cy="1178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4039</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0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212</xdr:rowOff>
    </xdr:from>
    <xdr:to>
      <xdr:col>24</xdr:col>
      <xdr:colOff>152400</xdr:colOff>
      <xdr:row>98</xdr:row>
      <xdr:rowOff>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0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140405</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9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22278</xdr:rowOff>
    </xdr:from>
    <xdr:to>
      <xdr:col>24</xdr:col>
      <xdr:colOff>152400</xdr:colOff>
      <xdr:row>91</xdr:row>
      <xdr:rowOff>22278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2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163082</xdr:rowOff>
    </xdr:from>
    <xdr:to>
      <xdr:col>24</xdr:col>
      <xdr:colOff>63500</xdr:colOff>
      <xdr:row>98</xdr:row>
      <xdr:rowOff>212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793732"/>
          <a:ext cx="838200" cy="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138340</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26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115463</xdr:rowOff>
    </xdr:from>
    <xdr:to>
      <xdr:col>24</xdr:col>
      <xdr:colOff>114300</xdr:colOff>
      <xdr:row>97</xdr:row>
      <xdr:rowOff>45613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163082</xdr:rowOff>
    </xdr:from>
    <xdr:to>
      <xdr:col>19</xdr:col>
      <xdr:colOff>177800</xdr:colOff>
      <xdr:row>98</xdr:row>
      <xdr:rowOff>37671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793732"/>
          <a:ext cx="889000" cy="4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121041</xdr:rowOff>
    </xdr:from>
    <xdr:to>
      <xdr:col>20</xdr:col>
      <xdr:colOff>38100</xdr:colOff>
      <xdr:row>97</xdr:row>
      <xdr:rowOff>51191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8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67718</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35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37671</xdr:rowOff>
    </xdr:from>
    <xdr:to>
      <xdr:col>15</xdr:col>
      <xdr:colOff>50800</xdr:colOff>
      <xdr:row>98</xdr:row>
      <xdr:rowOff>38745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839771"/>
          <a:ext cx="889000" cy="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24842</xdr:rowOff>
    </xdr:from>
    <xdr:to>
      <xdr:col>15</xdr:col>
      <xdr:colOff>101600</xdr:colOff>
      <xdr:row>97</xdr:row>
      <xdr:rowOff>126442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5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142969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43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37940</xdr:rowOff>
    </xdr:from>
    <xdr:to>
      <xdr:col>10</xdr:col>
      <xdr:colOff>114300</xdr:colOff>
      <xdr:row>98</xdr:row>
      <xdr:rowOff>38745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840040"/>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35623</xdr:rowOff>
    </xdr:from>
    <xdr:to>
      <xdr:col>10</xdr:col>
      <xdr:colOff>165100</xdr:colOff>
      <xdr:row>97</xdr:row>
      <xdr:rowOff>137223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6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153750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4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46312</xdr:rowOff>
    </xdr:from>
    <xdr:to>
      <xdr:col>6</xdr:col>
      <xdr:colOff>38100</xdr:colOff>
      <xdr:row>97</xdr:row>
      <xdr:rowOff>147912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7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164439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5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120862</xdr:rowOff>
    </xdr:from>
    <xdr:to>
      <xdr:col>24</xdr:col>
      <xdr:colOff>114300</xdr:colOff>
      <xdr:row>98</xdr:row>
      <xdr:rowOff>51012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5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35789</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6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112282</xdr:rowOff>
    </xdr:from>
    <xdr:to>
      <xdr:col>20</xdr:col>
      <xdr:colOff>38100</xdr:colOff>
      <xdr:row>98</xdr:row>
      <xdr:rowOff>42432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74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33559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83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158321</xdr:rowOff>
    </xdr:from>
    <xdr:to>
      <xdr:col>15</xdr:col>
      <xdr:colOff>101600</xdr:colOff>
      <xdr:row>98</xdr:row>
      <xdr:rowOff>88471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8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79598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88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159395</xdr:rowOff>
    </xdr:from>
    <xdr:to>
      <xdr:col>10</xdr:col>
      <xdr:colOff>165100</xdr:colOff>
      <xdr:row>98</xdr:row>
      <xdr:rowOff>89545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9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80672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8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158590</xdr:rowOff>
    </xdr:from>
    <xdr:to>
      <xdr:col>6</xdr:col>
      <xdr:colOff>38100</xdr:colOff>
      <xdr:row>98</xdr:row>
      <xdr:rowOff>88740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8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79867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8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76345</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19845"/>
          <a:ext cx="1270" cy="156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23022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9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76345</xdr:rowOff>
    </xdr:from>
    <xdr:to>
      <xdr:col>55</xdr:col>
      <xdr:colOff>88900</xdr:colOff>
      <xdr:row>30</xdr:row>
      <xdr:rowOff>76345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1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54300</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979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149969</xdr:rowOff>
    </xdr:from>
    <xdr:to>
      <xdr:col>50</xdr:col>
      <xdr:colOff>165100</xdr:colOff>
      <xdr:row>38</xdr:row>
      <xdr:rowOff>80119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96646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162052</xdr:rowOff>
    </xdr:from>
    <xdr:to>
      <xdr:col>46</xdr:col>
      <xdr:colOff>38100</xdr:colOff>
      <xdr:row>38</xdr:row>
      <xdr:rowOff>92202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108729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280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101218</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159439</xdr:rowOff>
    </xdr:from>
    <xdr:to>
      <xdr:col>36</xdr:col>
      <xdr:colOff>165100</xdr:colOff>
      <xdr:row>38</xdr:row>
      <xdr:rowOff>89589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0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106116</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78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37965</xdr:rowOff>
    </xdr:from>
    <xdr:to>
      <xdr:col>54</xdr:col>
      <xdr:colOff>189865</xdr:colOff>
      <xdr:row>59</xdr:row>
      <xdr:rowOff>31450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81915"/>
          <a:ext cx="1270" cy="136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35277</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31450</xdr:rowOff>
    </xdr:from>
    <xdr:to>
      <xdr:col>55</xdr:col>
      <xdr:colOff>88900</xdr:colOff>
      <xdr:row>59</xdr:row>
      <xdr:rowOff>31450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156092</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37965</xdr:rowOff>
    </xdr:from>
    <xdr:to>
      <xdr:col>55</xdr:col>
      <xdr:colOff>88900</xdr:colOff>
      <xdr:row>51</xdr:row>
      <xdr:rowOff>37965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8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88212</xdr:rowOff>
    </xdr:from>
    <xdr:to>
      <xdr:col>55</xdr:col>
      <xdr:colOff>0</xdr:colOff>
      <xdr:row>58</xdr:row>
      <xdr:rowOff>91625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10032312"/>
          <a:ext cx="838200" cy="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121051</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22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98174</xdr:rowOff>
    </xdr:from>
    <xdr:to>
      <xdr:col>55</xdr:col>
      <xdr:colOff>50800</xdr:colOff>
      <xdr:row>58</xdr:row>
      <xdr:rowOff>28324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88212</xdr:rowOff>
    </xdr:from>
    <xdr:to>
      <xdr:col>50</xdr:col>
      <xdr:colOff>114300</xdr:colOff>
      <xdr:row>58</xdr:row>
      <xdr:rowOff>110568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10032312"/>
          <a:ext cx="889000" cy="2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106144</xdr:rowOff>
    </xdr:from>
    <xdr:to>
      <xdr:col>50</xdr:col>
      <xdr:colOff>165100</xdr:colOff>
      <xdr:row>58</xdr:row>
      <xdr:rowOff>36294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52821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110568</xdr:rowOff>
    </xdr:from>
    <xdr:to>
      <xdr:col>45</xdr:col>
      <xdr:colOff>177800</xdr:colOff>
      <xdr:row>58</xdr:row>
      <xdr:rowOff>116329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054668"/>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57810</xdr:rowOff>
    </xdr:from>
    <xdr:to>
      <xdr:col>46</xdr:col>
      <xdr:colOff>38100</xdr:colOff>
      <xdr:row>57</xdr:row>
      <xdr:rowOff>159410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4487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0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116200</xdr:rowOff>
    </xdr:from>
    <xdr:to>
      <xdr:col>41</xdr:col>
      <xdr:colOff>50800</xdr:colOff>
      <xdr:row>58</xdr:row>
      <xdr:rowOff>116329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10060300"/>
          <a:ext cx="889000" cy="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46807</xdr:rowOff>
    </xdr:from>
    <xdr:to>
      <xdr:col>41</xdr:col>
      <xdr:colOff>101600</xdr:colOff>
      <xdr:row>57</xdr:row>
      <xdr:rowOff>148407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1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164934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59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44979</xdr:rowOff>
    </xdr:from>
    <xdr:to>
      <xdr:col>36</xdr:col>
      <xdr:colOff>165100</xdr:colOff>
      <xdr:row>57</xdr:row>
      <xdr:rowOff>146579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163106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5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40825</xdr:rowOff>
    </xdr:from>
    <xdr:to>
      <xdr:col>55</xdr:col>
      <xdr:colOff>50800</xdr:colOff>
      <xdr:row>58</xdr:row>
      <xdr:rowOff>142425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8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127202</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9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37412</xdr:rowOff>
    </xdr:from>
    <xdr:to>
      <xdr:col>50</xdr:col>
      <xdr:colOff>165100</xdr:colOff>
      <xdr:row>58</xdr:row>
      <xdr:rowOff>139012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8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130139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07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59768</xdr:rowOff>
    </xdr:from>
    <xdr:to>
      <xdr:col>46</xdr:col>
      <xdr:colOff>38100</xdr:colOff>
      <xdr:row>58</xdr:row>
      <xdr:rowOff>161368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0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152495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09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65529</xdr:rowOff>
    </xdr:from>
    <xdr:to>
      <xdr:col>41</xdr:col>
      <xdr:colOff>101600</xdr:colOff>
      <xdr:row>58</xdr:row>
      <xdr:rowOff>167129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0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158256</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10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65400</xdr:rowOff>
    </xdr:from>
    <xdr:to>
      <xdr:col>36</xdr:col>
      <xdr:colOff>165100</xdr:colOff>
      <xdr:row>58</xdr:row>
      <xdr:rowOff>167000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0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158127</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10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160033</xdr:rowOff>
    </xdr:from>
    <xdr:to>
      <xdr:col>54</xdr:col>
      <xdr:colOff>189865</xdr:colOff>
      <xdr:row>79</xdr:row>
      <xdr:rowOff>16078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1990083"/>
          <a:ext cx="1270" cy="15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19905</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6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16078</xdr:rowOff>
    </xdr:from>
    <xdr:to>
      <xdr:col>55</xdr:col>
      <xdr:colOff>88900</xdr:colOff>
      <xdr:row>79</xdr:row>
      <xdr:rowOff>16078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60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106710</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160033</xdr:rowOff>
    </xdr:from>
    <xdr:to>
      <xdr:col>55</xdr:col>
      <xdr:colOff>88900</xdr:colOff>
      <xdr:row>69</xdr:row>
      <xdr:rowOff>160033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19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4229</xdr:rowOff>
    </xdr:from>
    <xdr:to>
      <xdr:col>55</xdr:col>
      <xdr:colOff>0</xdr:colOff>
      <xdr:row>79</xdr:row>
      <xdr:rowOff>16078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548779"/>
          <a:ext cx="8382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11955</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42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160528</xdr:rowOff>
    </xdr:from>
    <xdr:to>
      <xdr:col>55</xdr:col>
      <xdr:colOff>50800</xdr:colOff>
      <xdr:row>77</xdr:row>
      <xdr:rowOff>90678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9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143890</xdr:rowOff>
    </xdr:from>
    <xdr:to>
      <xdr:col>50</xdr:col>
      <xdr:colOff>114300</xdr:colOff>
      <xdr:row>79</xdr:row>
      <xdr:rowOff>4229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516990"/>
          <a:ext cx="889000" cy="3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1676</xdr:rowOff>
    </xdr:from>
    <xdr:to>
      <xdr:col>50</xdr:col>
      <xdr:colOff>165100</xdr:colOff>
      <xdr:row>77</xdr:row>
      <xdr:rowOff>103276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0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119803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97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143890</xdr:rowOff>
    </xdr:from>
    <xdr:to>
      <xdr:col>45</xdr:col>
      <xdr:colOff>177800</xdr:colOff>
      <xdr:row>78</xdr:row>
      <xdr:rowOff>163551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516990"/>
          <a:ext cx="889000" cy="1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111709</xdr:rowOff>
    </xdr:from>
    <xdr:to>
      <xdr:col>46</xdr:col>
      <xdr:colOff>38100</xdr:colOff>
      <xdr:row>77</xdr:row>
      <xdr:rowOff>41859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1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58386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91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153415</xdr:rowOff>
    </xdr:from>
    <xdr:to>
      <xdr:col>41</xdr:col>
      <xdr:colOff>50800</xdr:colOff>
      <xdr:row>78</xdr:row>
      <xdr:rowOff>163551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526515"/>
          <a:ext cx="889000" cy="1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88112</xdr:rowOff>
    </xdr:from>
    <xdr:to>
      <xdr:col>41</xdr:col>
      <xdr:colOff>101600</xdr:colOff>
      <xdr:row>78</xdr:row>
      <xdr:rowOff>18262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8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34789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6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117272</xdr:rowOff>
    </xdr:from>
    <xdr:to>
      <xdr:col>36</xdr:col>
      <xdr:colOff>165100</xdr:colOff>
      <xdr:row>78</xdr:row>
      <xdr:rowOff>47422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1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63949</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09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136728</xdr:rowOff>
    </xdr:from>
    <xdr:to>
      <xdr:col>55</xdr:col>
      <xdr:colOff>50800</xdr:colOff>
      <xdr:row>79</xdr:row>
      <xdr:rowOff>66878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50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51655</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24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124879</xdr:rowOff>
    </xdr:from>
    <xdr:to>
      <xdr:col>50</xdr:col>
      <xdr:colOff>165100</xdr:colOff>
      <xdr:row>79</xdr:row>
      <xdr:rowOff>55029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9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46156</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90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93090</xdr:rowOff>
    </xdr:from>
    <xdr:to>
      <xdr:col>46</xdr:col>
      <xdr:colOff>38100</xdr:colOff>
      <xdr:row>79</xdr:row>
      <xdr:rowOff>23240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6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14367</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5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112751</xdr:rowOff>
    </xdr:from>
    <xdr:to>
      <xdr:col>41</xdr:col>
      <xdr:colOff>101600</xdr:colOff>
      <xdr:row>79</xdr:row>
      <xdr:rowOff>42901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8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34028</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7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102615</xdr:rowOff>
    </xdr:from>
    <xdr:to>
      <xdr:col>36</xdr:col>
      <xdr:colOff>165100</xdr:colOff>
      <xdr:row>79</xdr:row>
      <xdr:rowOff>32765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7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23892</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6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94421</xdr:rowOff>
    </xdr:from>
    <xdr:to>
      <xdr:col>54</xdr:col>
      <xdr:colOff>189865</xdr:colOff>
      <xdr:row>97</xdr:row>
      <xdr:rowOff>83762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24921"/>
          <a:ext cx="1270" cy="118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87589</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71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83762</xdr:rowOff>
    </xdr:from>
    <xdr:to>
      <xdr:col>55</xdr:col>
      <xdr:colOff>88900</xdr:colOff>
      <xdr:row>97</xdr:row>
      <xdr:rowOff>83762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7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41098</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0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227,923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94421</xdr:rowOff>
    </xdr:from>
    <xdr:to>
      <xdr:col>55</xdr:col>
      <xdr:colOff>88900</xdr:colOff>
      <xdr:row>90</xdr:row>
      <xdr:rowOff>94421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133471</xdr:rowOff>
    </xdr:from>
    <xdr:to>
      <xdr:col>55</xdr:col>
      <xdr:colOff>0</xdr:colOff>
      <xdr:row>95</xdr:row>
      <xdr:rowOff>167869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421221"/>
          <a:ext cx="838200" cy="3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103240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90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124813</xdr:rowOff>
    </xdr:from>
    <xdr:to>
      <xdr:col>55</xdr:col>
      <xdr:colOff>50800</xdr:colOff>
      <xdr:row>96</xdr:row>
      <xdr:rowOff>54963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1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167869</xdr:rowOff>
    </xdr:from>
    <xdr:to>
      <xdr:col>50</xdr:col>
      <xdr:colOff>114300</xdr:colOff>
      <xdr:row>96</xdr:row>
      <xdr:rowOff>101490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455619"/>
          <a:ext cx="889000" cy="10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141918</xdr:rowOff>
    </xdr:from>
    <xdr:to>
      <xdr:col>50</xdr:col>
      <xdr:colOff>165100</xdr:colOff>
      <xdr:row>96</xdr:row>
      <xdr:rowOff>72068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63195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52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168949</xdr:rowOff>
    </xdr:from>
    <xdr:to>
      <xdr:col>45</xdr:col>
      <xdr:colOff>177800</xdr:colOff>
      <xdr:row>96</xdr:row>
      <xdr:rowOff>101490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456699"/>
          <a:ext cx="889000" cy="10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103005</xdr:rowOff>
    </xdr:from>
    <xdr:to>
      <xdr:col>46</xdr:col>
      <xdr:colOff>38100</xdr:colOff>
      <xdr:row>96</xdr:row>
      <xdr:rowOff>33155</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39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49682</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16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46242</xdr:rowOff>
    </xdr:from>
    <xdr:to>
      <xdr:col>41</xdr:col>
      <xdr:colOff>50800</xdr:colOff>
      <xdr:row>95</xdr:row>
      <xdr:rowOff>168949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333992"/>
          <a:ext cx="889000" cy="12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68418</xdr:rowOff>
    </xdr:from>
    <xdr:to>
      <xdr:col>41</xdr:col>
      <xdr:colOff>101600</xdr:colOff>
      <xdr:row>95</xdr:row>
      <xdr:rowOff>170018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35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15095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13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6866</xdr:rowOff>
    </xdr:from>
    <xdr:to>
      <xdr:col>36</xdr:col>
      <xdr:colOff>165100</xdr:colOff>
      <xdr:row>95</xdr:row>
      <xdr:rowOff>108466</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2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99593</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38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82671</xdr:rowOff>
    </xdr:from>
    <xdr:to>
      <xdr:col>55</xdr:col>
      <xdr:colOff>50800</xdr:colOff>
      <xdr:row>96</xdr:row>
      <xdr:rowOff>12821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37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105548</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22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117069</xdr:rowOff>
    </xdr:from>
    <xdr:to>
      <xdr:col>50</xdr:col>
      <xdr:colOff>165100</xdr:colOff>
      <xdr:row>96</xdr:row>
      <xdr:rowOff>47219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40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63746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18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50690</xdr:rowOff>
    </xdr:from>
    <xdr:to>
      <xdr:col>46</xdr:col>
      <xdr:colOff>38100</xdr:colOff>
      <xdr:row>96</xdr:row>
      <xdr:rowOff>152290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50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143417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60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118149</xdr:rowOff>
    </xdr:from>
    <xdr:to>
      <xdr:col>41</xdr:col>
      <xdr:colOff>101600</xdr:colOff>
      <xdr:row>96</xdr:row>
      <xdr:rowOff>48299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40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39426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49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166892</xdr:rowOff>
    </xdr:from>
    <xdr:to>
      <xdr:col>36</xdr:col>
      <xdr:colOff>165100</xdr:colOff>
      <xdr:row>95</xdr:row>
      <xdr:rowOff>97042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28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113569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05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169761</xdr:rowOff>
    </xdr:from>
    <xdr:to>
      <xdr:col>85</xdr:col>
      <xdr:colOff>126364</xdr:colOff>
      <xdr:row>38</xdr:row>
      <xdr:rowOff>28421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13261"/>
          <a:ext cx="1269" cy="1230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32248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4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28421</xdr:rowOff>
    </xdr:from>
    <xdr:to>
      <xdr:col>86</xdr:col>
      <xdr:colOff>25400</xdr:colOff>
      <xdr:row>38</xdr:row>
      <xdr:rowOff>28421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4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116438</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8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169761</xdr:rowOff>
    </xdr:from>
    <xdr:to>
      <xdr:col>86</xdr:col>
      <xdr:colOff>25400</xdr:colOff>
      <xdr:row>30</xdr:row>
      <xdr:rowOff>169761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1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14411</xdr:rowOff>
    </xdr:from>
    <xdr:to>
      <xdr:col>85</xdr:col>
      <xdr:colOff>127000</xdr:colOff>
      <xdr:row>37</xdr:row>
      <xdr:rowOff>79954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358061"/>
          <a:ext cx="838200" cy="6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140956</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41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118079</xdr:rowOff>
    </xdr:from>
    <xdr:to>
      <xdr:col>85</xdr:col>
      <xdr:colOff>177800</xdr:colOff>
      <xdr:row>37</xdr:row>
      <xdr:rowOff>48229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90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14411</xdr:rowOff>
    </xdr:from>
    <xdr:to>
      <xdr:col>81</xdr:col>
      <xdr:colOff>50800</xdr:colOff>
      <xdr:row>37</xdr:row>
      <xdr:rowOff>52652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358061"/>
          <a:ext cx="889000" cy="3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93635</xdr:rowOff>
    </xdr:from>
    <xdr:to>
      <xdr:col>81</xdr:col>
      <xdr:colOff>101600</xdr:colOff>
      <xdr:row>37</xdr:row>
      <xdr:rowOff>23785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40312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4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52652</xdr:rowOff>
    </xdr:from>
    <xdr:to>
      <xdr:col>76</xdr:col>
      <xdr:colOff>114300</xdr:colOff>
      <xdr:row>38</xdr:row>
      <xdr:rowOff>19717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396302"/>
          <a:ext cx="889000" cy="13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61289</xdr:rowOff>
    </xdr:from>
    <xdr:to>
      <xdr:col>76</xdr:col>
      <xdr:colOff>165100</xdr:colOff>
      <xdr:row>36</xdr:row>
      <xdr:rowOff>162889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3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7966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00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19717</xdr:rowOff>
    </xdr:from>
    <xdr:to>
      <xdr:col>71</xdr:col>
      <xdr:colOff>177800</xdr:colOff>
      <xdr:row>38</xdr:row>
      <xdr:rowOff>36258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534817"/>
          <a:ext cx="889000" cy="1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81242</xdr:rowOff>
    </xdr:from>
    <xdr:to>
      <xdr:col>72</xdr:col>
      <xdr:colOff>38100</xdr:colOff>
      <xdr:row>37</xdr:row>
      <xdr:rowOff>11392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5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27919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02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154427</xdr:rowOff>
    </xdr:from>
    <xdr:to>
      <xdr:col>67</xdr:col>
      <xdr:colOff>101600</xdr:colOff>
      <xdr:row>37</xdr:row>
      <xdr:rowOff>84577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101104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0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29154</xdr:rowOff>
    </xdr:from>
    <xdr:to>
      <xdr:col>85</xdr:col>
      <xdr:colOff>177800</xdr:colOff>
      <xdr:row>37</xdr:row>
      <xdr:rowOff>130754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7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115531</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28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135061</xdr:rowOff>
    </xdr:from>
    <xdr:to>
      <xdr:col>81</xdr:col>
      <xdr:colOff>101600</xdr:colOff>
      <xdr:row>37</xdr:row>
      <xdr:rowOff>65211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0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56338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39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1852</xdr:rowOff>
    </xdr:from>
    <xdr:to>
      <xdr:col>76</xdr:col>
      <xdr:colOff>165100</xdr:colOff>
      <xdr:row>37</xdr:row>
      <xdr:rowOff>103452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34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94579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43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140368</xdr:rowOff>
    </xdr:from>
    <xdr:to>
      <xdr:col>72</xdr:col>
      <xdr:colOff>38100</xdr:colOff>
      <xdr:row>38</xdr:row>
      <xdr:rowOff>70518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8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61644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156909</xdr:rowOff>
    </xdr:from>
    <xdr:to>
      <xdr:col>67</xdr:col>
      <xdr:colOff>101600</xdr:colOff>
      <xdr:row>38</xdr:row>
      <xdr:rowOff>87058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5005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78185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9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58949</xdr:rowOff>
    </xdr:from>
    <xdr:to>
      <xdr:col>85</xdr:col>
      <xdr:colOff>126364</xdr:colOff>
      <xdr:row>57</xdr:row>
      <xdr:rowOff>166245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802899"/>
          <a:ext cx="1269" cy="113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170072</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4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166245</xdr:rowOff>
    </xdr:from>
    <xdr:to>
      <xdr:col>86</xdr:col>
      <xdr:colOff>25400</xdr:colOff>
      <xdr:row>57</xdr:row>
      <xdr:rowOff>166245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3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5626</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57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58949</xdr:rowOff>
    </xdr:from>
    <xdr:to>
      <xdr:col>86</xdr:col>
      <xdr:colOff>25400</xdr:colOff>
      <xdr:row>51</xdr:row>
      <xdr:rowOff>58949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802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69360</xdr:rowOff>
    </xdr:from>
    <xdr:to>
      <xdr:col>85</xdr:col>
      <xdr:colOff>127000</xdr:colOff>
      <xdr:row>57</xdr:row>
      <xdr:rowOff>90862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842010"/>
          <a:ext cx="838200" cy="2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135465</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65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112588</xdr:rowOff>
    </xdr:from>
    <xdr:to>
      <xdr:col>85</xdr:col>
      <xdr:colOff>177800</xdr:colOff>
      <xdr:row>57</xdr:row>
      <xdr:rowOff>42738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1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76035</xdr:rowOff>
    </xdr:from>
    <xdr:to>
      <xdr:col>81</xdr:col>
      <xdr:colOff>50800</xdr:colOff>
      <xdr:row>57</xdr:row>
      <xdr:rowOff>90862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848685"/>
          <a:ext cx="889000" cy="1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115157</xdr:rowOff>
    </xdr:from>
    <xdr:to>
      <xdr:col>81</xdr:col>
      <xdr:colOff>101600</xdr:colOff>
      <xdr:row>57</xdr:row>
      <xdr:rowOff>45307</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61834</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49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76035</xdr:rowOff>
    </xdr:from>
    <xdr:to>
      <xdr:col>76</xdr:col>
      <xdr:colOff>114300</xdr:colOff>
      <xdr:row>57</xdr:row>
      <xdr:rowOff>130066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848685"/>
          <a:ext cx="889000" cy="5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102580</xdr:rowOff>
    </xdr:from>
    <xdr:to>
      <xdr:col>76</xdr:col>
      <xdr:colOff>165100</xdr:colOff>
      <xdr:row>57</xdr:row>
      <xdr:rowOff>32730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49257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47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129001</xdr:rowOff>
    </xdr:from>
    <xdr:to>
      <xdr:col>71</xdr:col>
      <xdr:colOff>177800</xdr:colOff>
      <xdr:row>57</xdr:row>
      <xdr:rowOff>130066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901651"/>
          <a:ext cx="889000" cy="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149314</xdr:rowOff>
    </xdr:from>
    <xdr:to>
      <xdr:col>72</xdr:col>
      <xdr:colOff>38100</xdr:colOff>
      <xdr:row>57</xdr:row>
      <xdr:rowOff>79464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95991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52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150151</xdr:rowOff>
    </xdr:from>
    <xdr:to>
      <xdr:col>67</xdr:col>
      <xdr:colOff>101600</xdr:colOff>
      <xdr:row>57</xdr:row>
      <xdr:rowOff>80301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96828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2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18560</xdr:rowOff>
    </xdr:from>
    <xdr:to>
      <xdr:col>85</xdr:col>
      <xdr:colOff>177800</xdr:colOff>
      <xdr:row>57</xdr:row>
      <xdr:rowOff>120160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79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104937</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70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40062</xdr:rowOff>
    </xdr:from>
    <xdr:to>
      <xdr:col>81</xdr:col>
      <xdr:colOff>101600</xdr:colOff>
      <xdr:row>57</xdr:row>
      <xdr:rowOff>141662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81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132789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90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25235</xdr:rowOff>
    </xdr:from>
    <xdr:to>
      <xdr:col>76</xdr:col>
      <xdr:colOff>165100</xdr:colOff>
      <xdr:row>57</xdr:row>
      <xdr:rowOff>126835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7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117962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89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79266</xdr:rowOff>
    </xdr:from>
    <xdr:to>
      <xdr:col>72</xdr:col>
      <xdr:colOff>38100</xdr:colOff>
      <xdr:row>58</xdr:row>
      <xdr:rowOff>9416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85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543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94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78201</xdr:rowOff>
    </xdr:from>
    <xdr:to>
      <xdr:col>67</xdr:col>
      <xdr:colOff>101600</xdr:colOff>
      <xdr:row>58</xdr:row>
      <xdr:rowOff>8351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5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170928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94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148844</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321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95521</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9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148844</xdr:rowOff>
    </xdr:from>
    <xdr:to>
      <xdr:col>86</xdr:col>
      <xdr:colOff>25400</xdr:colOff>
      <xdr:row>71</xdr:row>
      <xdr:rowOff>148844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32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56818</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8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33941</xdr:rowOff>
    </xdr:from>
    <xdr:to>
      <xdr:col>85</xdr:col>
      <xdr:colOff>177800</xdr:colOff>
      <xdr:row>78</xdr:row>
      <xdr:rowOff>135541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33407</xdr:rowOff>
    </xdr:from>
    <xdr:to>
      <xdr:col>81</xdr:col>
      <xdr:colOff>101600</xdr:colOff>
      <xdr:row>78</xdr:row>
      <xdr:rowOff>135007</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151534</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38018</xdr:rowOff>
    </xdr:from>
    <xdr:to>
      <xdr:col>76</xdr:col>
      <xdr:colOff>165100</xdr:colOff>
      <xdr:row>77</xdr:row>
      <xdr:rowOff>139618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23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156145</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25111" y="1301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78880</xdr:rowOff>
    </xdr:from>
    <xdr:to>
      <xdr:col>72</xdr:col>
      <xdr:colOff>38100</xdr:colOff>
      <xdr:row>78</xdr:row>
      <xdr:rowOff>9030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2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25557</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36111" y="1305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160299</xdr:rowOff>
    </xdr:from>
    <xdr:to>
      <xdr:col>67</xdr:col>
      <xdr:colOff>101600</xdr:colOff>
      <xdr:row>78</xdr:row>
      <xdr:rowOff>90449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36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106976</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1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76857</xdr:rowOff>
    </xdr:from>
    <xdr:to>
      <xdr:col>85</xdr:col>
      <xdr:colOff>126364</xdr:colOff>
      <xdr:row>99</xdr:row>
      <xdr:rowOff>11768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678807"/>
          <a:ext cx="1269" cy="130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15595</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8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11768</xdr:rowOff>
    </xdr:from>
    <xdr:to>
      <xdr:col>86</xdr:col>
      <xdr:colOff>25400</xdr:colOff>
      <xdr:row>99</xdr:row>
      <xdr:rowOff>11768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8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23534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45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76857</xdr:rowOff>
    </xdr:from>
    <xdr:to>
      <xdr:col>86</xdr:col>
      <xdr:colOff>25400</xdr:colOff>
      <xdr:row>91</xdr:row>
      <xdr:rowOff>76857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67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38827</xdr:rowOff>
    </xdr:from>
    <xdr:to>
      <xdr:col>85</xdr:col>
      <xdr:colOff>127000</xdr:colOff>
      <xdr:row>97</xdr:row>
      <xdr:rowOff>40098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669477"/>
          <a:ext cx="838200" cy="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49857</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337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26980</xdr:rowOff>
    </xdr:from>
    <xdr:to>
      <xdr:col>85</xdr:col>
      <xdr:colOff>177800</xdr:colOff>
      <xdr:row>96</xdr:row>
      <xdr:rowOff>128580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4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40098</xdr:rowOff>
    </xdr:from>
    <xdr:to>
      <xdr:col>81</xdr:col>
      <xdr:colOff>50800</xdr:colOff>
      <xdr:row>97</xdr:row>
      <xdr:rowOff>82153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670748"/>
          <a:ext cx="889000" cy="4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52316</xdr:rowOff>
    </xdr:from>
    <xdr:to>
      <xdr:col>81</xdr:col>
      <xdr:colOff>101600</xdr:colOff>
      <xdr:row>96</xdr:row>
      <xdr:rowOff>153916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1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170443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28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82153</xdr:rowOff>
    </xdr:from>
    <xdr:to>
      <xdr:col>76</xdr:col>
      <xdr:colOff>114300</xdr:colOff>
      <xdr:row>97</xdr:row>
      <xdr:rowOff>97630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712803"/>
          <a:ext cx="889000" cy="1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61757</xdr:rowOff>
    </xdr:from>
    <xdr:to>
      <xdr:col>76</xdr:col>
      <xdr:colOff>165100</xdr:colOff>
      <xdr:row>96</xdr:row>
      <xdr:rowOff>163357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52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8434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29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97630</xdr:rowOff>
    </xdr:from>
    <xdr:to>
      <xdr:col>71</xdr:col>
      <xdr:colOff>177800</xdr:colOff>
      <xdr:row>97</xdr:row>
      <xdr:rowOff>113365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728280"/>
          <a:ext cx="889000" cy="1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49642</xdr:rowOff>
    </xdr:from>
    <xdr:to>
      <xdr:col>72</xdr:col>
      <xdr:colOff>38100</xdr:colOff>
      <xdr:row>96</xdr:row>
      <xdr:rowOff>151242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167769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28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77538</xdr:rowOff>
    </xdr:from>
    <xdr:to>
      <xdr:col>67</xdr:col>
      <xdr:colOff>101600</xdr:colOff>
      <xdr:row>97</xdr:row>
      <xdr:rowOff>7688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24215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3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159477</xdr:rowOff>
    </xdr:from>
    <xdr:to>
      <xdr:col>85</xdr:col>
      <xdr:colOff>177800</xdr:colOff>
      <xdr:row>97</xdr:row>
      <xdr:rowOff>89627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61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137904</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59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160748</xdr:rowOff>
    </xdr:from>
    <xdr:to>
      <xdr:col>81</xdr:col>
      <xdr:colOff>101600</xdr:colOff>
      <xdr:row>97</xdr:row>
      <xdr:rowOff>90898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61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82025</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71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31353</xdr:rowOff>
    </xdr:from>
    <xdr:to>
      <xdr:col>76</xdr:col>
      <xdr:colOff>165100</xdr:colOff>
      <xdr:row>97</xdr:row>
      <xdr:rowOff>132953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66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124080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75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46830</xdr:rowOff>
    </xdr:from>
    <xdr:to>
      <xdr:col>72</xdr:col>
      <xdr:colOff>38100</xdr:colOff>
      <xdr:row>97</xdr:row>
      <xdr:rowOff>148430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67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139557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77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62565</xdr:rowOff>
    </xdr:from>
    <xdr:to>
      <xdr:col>67</xdr:col>
      <xdr:colOff>101600</xdr:colOff>
      <xdr:row>97</xdr:row>
      <xdr:rowOff>164165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69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155292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78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155702</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299202"/>
          <a:ext cx="1269" cy="1431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51071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37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102379</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07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155702</xdr:rowOff>
    </xdr:from>
    <xdr:to>
      <xdr:col>116</xdr:col>
      <xdr:colOff>152400</xdr:colOff>
      <xdr:row>30</xdr:row>
      <xdr:rowOff>155702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29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139971</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836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117094</xdr:rowOff>
    </xdr:from>
    <xdr:to>
      <xdr:col>116</xdr:col>
      <xdr:colOff>114300</xdr:colOff>
      <xdr:row>39</xdr:row>
      <xdr:rowOff>47244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134620</xdr:rowOff>
    </xdr:from>
    <xdr:to>
      <xdr:col>107</xdr:col>
      <xdr:colOff>101600</xdr:colOff>
      <xdr:row>38</xdr:row>
      <xdr:rowOff>64770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81297</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253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164338</xdr:rowOff>
    </xdr:from>
    <xdr:to>
      <xdr:col>102</xdr:col>
      <xdr:colOff>165100</xdr:colOff>
      <xdr:row>39</xdr:row>
      <xdr:rowOff>94488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111015</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164338</xdr:rowOff>
    </xdr:from>
    <xdr:to>
      <xdr:col>98</xdr:col>
      <xdr:colOff>38100</xdr:colOff>
      <xdr:row>39</xdr:row>
      <xdr:rowOff>94488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111015</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531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95521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10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土木費は</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住民一人あたり</a:t>
          </a:r>
          <a:r>
            <a:rPr kumimoji="1" lang="ja-JP" altLang="en-US" sz="1300">
              <a:solidFill>
                <a:schemeClr val="dk1"/>
              </a:solidFill>
              <a:effectLst/>
              <a:latin typeface="+mn-lt"/>
              <a:ea typeface="+mn-ea"/>
              <a:cs typeface="+mn-cs"/>
            </a:rPr>
            <a:t>７１，０９０</a:t>
          </a:r>
          <a:r>
            <a:rPr kumimoji="1" lang="ja-JP" altLang="ja-JP" sz="1300">
              <a:solidFill>
                <a:schemeClr val="dk1"/>
              </a:solidFill>
              <a:effectLst/>
              <a:latin typeface="+mn-lt"/>
              <a:ea typeface="+mn-ea"/>
              <a:cs typeface="+mn-cs"/>
            </a:rPr>
            <a:t>円であり</a:t>
          </a:r>
          <a:r>
            <a:rPr kumimoji="1" lang="ja-JP" altLang="en-US" sz="1300">
              <a:solidFill>
                <a:schemeClr val="dk1"/>
              </a:solidFill>
              <a:effectLst/>
              <a:latin typeface="+mn-lt"/>
              <a:ea typeface="+mn-ea"/>
              <a:cs typeface="+mn-cs"/>
            </a:rPr>
            <a:t>２年連続で増加した。</a:t>
          </a:r>
          <a:r>
            <a:rPr kumimoji="1" lang="ja-JP" altLang="ja-JP" sz="1300">
              <a:solidFill>
                <a:schemeClr val="dk1"/>
              </a:solidFill>
              <a:effectLst/>
              <a:latin typeface="+mn-lt"/>
              <a:ea typeface="+mn-ea"/>
              <a:cs typeface="+mn-cs"/>
            </a:rPr>
            <a:t>前年度と比較し</a:t>
          </a:r>
          <a:r>
            <a:rPr kumimoji="1" lang="ja-JP" altLang="en-US" sz="1300">
              <a:solidFill>
                <a:schemeClr val="dk1"/>
              </a:solidFill>
              <a:effectLst/>
              <a:latin typeface="+mn-lt"/>
              <a:ea typeface="+mn-ea"/>
              <a:cs typeface="+mn-cs"/>
            </a:rPr>
            <a:t>６</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０１９</a:t>
          </a:r>
          <a:r>
            <a:rPr kumimoji="1" lang="ja-JP" altLang="ja-JP" sz="1300">
              <a:solidFill>
                <a:schemeClr val="dk1"/>
              </a:solidFill>
              <a:effectLst/>
              <a:latin typeface="+mn-lt"/>
              <a:ea typeface="+mn-ea"/>
              <a:cs typeface="+mn-cs"/>
            </a:rPr>
            <a:t>円の増</a:t>
          </a:r>
          <a:r>
            <a:rPr kumimoji="1" lang="ja-JP" altLang="en-US" sz="1300">
              <a:solidFill>
                <a:schemeClr val="dk1"/>
              </a:solidFill>
              <a:effectLst/>
              <a:latin typeface="+mn-lt"/>
              <a:ea typeface="+mn-ea"/>
              <a:cs typeface="+mn-cs"/>
            </a:rPr>
            <a:t>となり、類似団体平均を上回った</a:t>
          </a:r>
          <a:r>
            <a:rPr kumimoji="1" lang="ja-JP" altLang="ja-JP" sz="1300">
              <a:solidFill>
                <a:schemeClr val="dk1"/>
              </a:solidFill>
              <a:effectLst/>
              <a:latin typeface="+mn-lt"/>
              <a:ea typeface="+mn-ea"/>
              <a:cs typeface="+mn-cs"/>
            </a:rPr>
            <a:t>。公債費は、住民一人あたり４５，</a:t>
          </a:r>
          <a:r>
            <a:rPr kumimoji="1" lang="ja-JP" altLang="en-US" sz="1300">
              <a:solidFill>
                <a:schemeClr val="dk1"/>
              </a:solidFill>
              <a:effectLst/>
              <a:latin typeface="+mn-lt"/>
              <a:ea typeface="+mn-ea"/>
              <a:cs typeface="+mn-cs"/>
            </a:rPr>
            <a:t>７８４</a:t>
          </a:r>
          <a:r>
            <a:rPr kumimoji="1" lang="ja-JP" altLang="ja-JP" sz="1300">
              <a:solidFill>
                <a:schemeClr val="dk1"/>
              </a:solidFill>
              <a:effectLst/>
              <a:latin typeface="+mn-lt"/>
              <a:ea typeface="+mn-ea"/>
              <a:cs typeface="+mn-cs"/>
            </a:rPr>
            <a:t>円であり前年度と比較し</a:t>
          </a:r>
          <a:r>
            <a:rPr kumimoji="1" lang="ja-JP" altLang="en-US" sz="1300">
              <a:solidFill>
                <a:schemeClr val="dk1"/>
              </a:solidFill>
              <a:effectLst/>
              <a:latin typeface="+mn-lt"/>
              <a:ea typeface="+mn-ea"/>
              <a:cs typeface="+mn-cs"/>
            </a:rPr>
            <a:t>ほぼ横ばい</a:t>
          </a:r>
          <a:r>
            <a:rPr kumimoji="1" lang="ja-JP" altLang="ja-JP" sz="1300">
              <a:solidFill>
                <a:schemeClr val="dk1"/>
              </a:solidFill>
              <a:effectLst/>
              <a:latin typeface="+mn-lt"/>
              <a:ea typeface="+mn-ea"/>
              <a:cs typeface="+mn-cs"/>
            </a:rPr>
            <a:t>となった。スマートインターチェンジ建設関連事業にかかる償還がはじまったことによりしばらくは高止まり傾向となる。</a:t>
          </a:r>
          <a:r>
            <a:rPr kumimoji="1" lang="ja-JP" altLang="en-US" sz="1300">
              <a:solidFill>
                <a:schemeClr val="dk1"/>
              </a:solidFill>
              <a:effectLst/>
              <a:latin typeface="+mn-lt"/>
              <a:ea typeface="+mn-ea"/>
              <a:cs typeface="+mn-cs"/>
            </a:rPr>
            <a:t>土木費を除き</a:t>
          </a:r>
          <a:r>
            <a:rPr kumimoji="1" lang="ja-JP" altLang="ja-JP" sz="1300">
              <a:solidFill>
                <a:schemeClr val="dk1"/>
              </a:solidFill>
              <a:effectLst/>
              <a:latin typeface="+mn-lt"/>
              <a:ea typeface="+mn-ea"/>
              <a:cs typeface="+mn-cs"/>
            </a:rPr>
            <a:t>全体的に</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、類似団体と比較して低コストでの運用であるといえるが、今後についても、低コストでの運用に引き続き努めたい。</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岐阜県安八町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財政調整基金</a:t>
          </a:r>
          <a:r>
            <a:rPr kumimoji="1" lang="ja-JP" altLang="en-US" sz="1300">
              <a:solidFill>
                <a:schemeClr val="dk1"/>
              </a:solidFill>
              <a:effectLst/>
              <a:latin typeface="+mn-lt"/>
              <a:ea typeface="+mn-ea"/>
              <a:cs typeface="+mn-cs"/>
            </a:rPr>
            <a:t>残高</a:t>
          </a:r>
          <a:r>
            <a:rPr kumimoji="1" lang="ja-JP" altLang="ja-JP" sz="1300">
              <a:solidFill>
                <a:schemeClr val="dk1"/>
              </a:solidFill>
              <a:effectLst/>
              <a:latin typeface="+mn-lt"/>
              <a:ea typeface="+mn-ea"/>
              <a:cs typeface="+mn-cs"/>
            </a:rPr>
            <a:t>は、財源不足を補うべく経常的に取り崩し、残高が大きく減少していた</a:t>
          </a:r>
          <a:r>
            <a:rPr kumimoji="1" lang="ja-JP" altLang="en-US" sz="1300">
              <a:solidFill>
                <a:schemeClr val="dk1"/>
              </a:solidFill>
              <a:effectLst/>
              <a:latin typeface="+mn-lt"/>
              <a:ea typeface="+mn-ea"/>
              <a:cs typeface="+mn-cs"/>
            </a:rPr>
            <a:t>。令和</a:t>
          </a:r>
          <a:r>
            <a:rPr kumimoji="1" lang="en-US" altLang="ja-JP" sz="1300">
              <a:solidFill>
                <a:schemeClr val="dk1"/>
              </a:solidFill>
              <a:effectLst/>
              <a:latin typeface="+mn-lt"/>
              <a:ea typeface="+mn-ea"/>
              <a:cs typeface="+mn-cs"/>
            </a:rPr>
            <a:t>2</a:t>
          </a:r>
          <a:r>
            <a:rPr kumimoji="1" lang="ja-JP" altLang="en-US" sz="1300">
              <a:solidFill>
                <a:schemeClr val="dk1"/>
              </a:solidFill>
              <a:effectLst/>
              <a:latin typeface="+mn-lt"/>
              <a:ea typeface="+mn-ea"/>
              <a:cs typeface="+mn-cs"/>
            </a:rPr>
            <a:t>年度以降は回復傾向にあるが、令和</a:t>
          </a:r>
          <a:r>
            <a:rPr kumimoji="1" lang="en-US" altLang="ja-JP" sz="1300">
              <a:solidFill>
                <a:schemeClr val="dk1"/>
              </a:solidFill>
              <a:effectLst/>
              <a:latin typeface="+mn-lt"/>
              <a:ea typeface="+mn-ea"/>
              <a:cs typeface="+mn-cs"/>
            </a:rPr>
            <a:t>4</a:t>
          </a:r>
          <a:r>
            <a:rPr kumimoji="1" lang="ja-JP" altLang="en-US" sz="1300">
              <a:solidFill>
                <a:schemeClr val="dk1"/>
              </a:solidFill>
              <a:effectLst/>
              <a:latin typeface="+mn-lt"/>
              <a:ea typeface="+mn-ea"/>
              <a:cs typeface="+mn-cs"/>
            </a:rPr>
            <a:t>年度は前年度比でやや減少している</a:t>
          </a:r>
          <a:r>
            <a:rPr kumimoji="1" lang="ja-JP" altLang="ja-JP" sz="1300">
              <a:solidFill>
                <a:schemeClr val="dk1"/>
              </a:solidFill>
              <a:effectLst/>
              <a:latin typeface="+mn-lt"/>
              <a:ea typeface="+mn-ea"/>
              <a:cs typeface="+mn-cs"/>
            </a:rPr>
            <a:t>。実質収支については、財政調整基金の取崩しがあるため黒字となっているが、事務事業の見直し・統廃合など歳出の合理化等行財政改革を推進し、健全な行財政運営に努めていく。</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岐阜県安八町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児童発達支援事業特別会計は赤字額が計上されているが、</a:t>
          </a:r>
          <a:r>
            <a:rPr kumimoji="1" lang="ja-JP" altLang="en-US" sz="1300">
              <a:solidFill>
                <a:schemeClr val="dk1"/>
              </a:solidFill>
              <a:effectLst/>
              <a:latin typeface="+mn-lt"/>
              <a:ea typeface="+mn-ea"/>
              <a:cs typeface="+mn-cs"/>
            </a:rPr>
            <a:t>一般会計と合わせた</a:t>
          </a:r>
          <a:r>
            <a:rPr kumimoji="1" lang="ja-JP" altLang="ja-JP" sz="1300">
              <a:solidFill>
                <a:schemeClr val="dk1"/>
              </a:solidFill>
              <a:effectLst/>
              <a:latin typeface="+mn-lt"/>
              <a:ea typeface="+mn-ea"/>
              <a:cs typeface="+mn-cs"/>
            </a:rPr>
            <a:t>普通会計</a:t>
          </a:r>
          <a:r>
            <a:rPr kumimoji="1" lang="ja-JP" altLang="en-US" sz="1300">
              <a:solidFill>
                <a:schemeClr val="dk1"/>
              </a:solidFill>
              <a:effectLst/>
              <a:latin typeface="+mn-lt"/>
              <a:ea typeface="+mn-ea"/>
              <a:cs typeface="+mn-cs"/>
            </a:rPr>
            <a:t>全体</a:t>
          </a:r>
          <a:r>
            <a:rPr kumimoji="1" lang="ja-JP" altLang="ja-JP" sz="1300">
              <a:solidFill>
                <a:schemeClr val="dk1"/>
              </a:solidFill>
              <a:effectLst/>
              <a:latin typeface="+mn-lt"/>
              <a:ea typeface="+mn-ea"/>
              <a:cs typeface="+mn-cs"/>
            </a:rPr>
            <a:t>としては黒字である。</a:t>
          </a:r>
          <a:r>
            <a:rPr kumimoji="1" lang="ja-JP" altLang="en-US" sz="1300">
              <a:solidFill>
                <a:schemeClr val="dk1"/>
              </a:solidFill>
              <a:effectLst/>
              <a:latin typeface="+mn-lt"/>
              <a:ea typeface="+mn-ea"/>
              <a:cs typeface="+mn-cs"/>
            </a:rPr>
            <a:t>その他の</a:t>
          </a:r>
          <a:r>
            <a:rPr kumimoji="1" lang="ja-JP" altLang="ja-JP" sz="1300">
              <a:solidFill>
                <a:schemeClr val="dk1"/>
              </a:solidFill>
              <a:effectLst/>
              <a:latin typeface="+mn-lt"/>
              <a:ea typeface="+mn-ea"/>
              <a:cs typeface="+mn-cs"/>
            </a:rPr>
            <a:t>会計</a:t>
          </a:r>
          <a:r>
            <a:rPr kumimoji="1" lang="ja-JP" altLang="en-US" sz="1300">
              <a:solidFill>
                <a:schemeClr val="dk1"/>
              </a:solidFill>
              <a:effectLst/>
              <a:latin typeface="+mn-lt"/>
              <a:ea typeface="+mn-ea"/>
              <a:cs typeface="+mn-cs"/>
            </a:rPr>
            <a:t>においても</a:t>
          </a:r>
          <a:r>
            <a:rPr kumimoji="1" lang="ja-JP" altLang="ja-JP" sz="1300">
              <a:solidFill>
                <a:schemeClr val="dk1"/>
              </a:solidFill>
              <a:effectLst/>
              <a:latin typeface="+mn-lt"/>
              <a:ea typeface="+mn-ea"/>
              <a:cs typeface="+mn-cs"/>
            </a:rPr>
            <a:t>黒字にて推移している。今後も、引き続き健全化に努め</a:t>
          </a:r>
          <a:r>
            <a:rPr kumimoji="1" lang="ja-JP" altLang="en-US" sz="1300">
              <a:solidFill>
                <a:schemeClr val="dk1"/>
              </a:solidFill>
              <a:effectLst/>
              <a:latin typeface="+mn-lt"/>
              <a:ea typeface="+mn-ea"/>
              <a:cs typeface="+mn-cs"/>
            </a:rPr>
            <a:t>る</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岐阜県安八町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元利償還金については、</a:t>
          </a:r>
          <a:r>
            <a:rPr kumimoji="1" lang="ja-JP" altLang="en-US" sz="1300">
              <a:solidFill>
                <a:schemeClr val="dk1"/>
              </a:solidFill>
              <a:effectLst/>
              <a:latin typeface="+mn-lt"/>
              <a:ea typeface="+mn-ea"/>
              <a:cs typeface="+mn-cs"/>
            </a:rPr>
            <a:t>前年度比ではほぼ横ばいであるが、平成</a:t>
          </a:r>
          <a:r>
            <a:rPr kumimoji="1" lang="en-US" altLang="ja-JP" sz="1300">
              <a:solidFill>
                <a:schemeClr val="dk1"/>
              </a:solidFill>
              <a:effectLst/>
              <a:latin typeface="+mn-lt"/>
              <a:ea typeface="+mn-ea"/>
              <a:cs typeface="+mn-cs"/>
            </a:rPr>
            <a:t>30</a:t>
          </a:r>
          <a:r>
            <a:rPr kumimoji="1" lang="ja-JP" altLang="en-US" sz="1300">
              <a:solidFill>
                <a:schemeClr val="dk1"/>
              </a:solidFill>
              <a:effectLst/>
              <a:latin typeface="+mn-lt"/>
              <a:ea typeface="+mn-ea"/>
              <a:cs typeface="+mn-cs"/>
            </a:rPr>
            <a:t>年度以降</a:t>
          </a:r>
          <a:r>
            <a:rPr kumimoji="1" lang="ja-JP" altLang="ja-JP" sz="1300">
              <a:solidFill>
                <a:schemeClr val="dk1"/>
              </a:solidFill>
              <a:effectLst/>
              <a:latin typeface="+mn-lt"/>
              <a:ea typeface="+mn-ea"/>
              <a:cs typeface="+mn-cs"/>
            </a:rPr>
            <a:t>増加傾向にあ</a:t>
          </a:r>
          <a:r>
            <a:rPr kumimoji="1" lang="ja-JP" altLang="en-US" sz="1300">
              <a:solidFill>
                <a:schemeClr val="dk1"/>
              </a:solidFill>
              <a:effectLst/>
              <a:latin typeface="+mn-lt"/>
              <a:ea typeface="+mn-ea"/>
              <a:cs typeface="+mn-cs"/>
            </a:rPr>
            <a:t>る。</a:t>
          </a:r>
          <a:r>
            <a:rPr kumimoji="1" lang="ja-JP" altLang="ja-JP" sz="1300">
              <a:solidFill>
                <a:schemeClr val="dk1"/>
              </a:solidFill>
              <a:effectLst/>
              <a:latin typeface="+mn-lt"/>
              <a:ea typeface="+mn-ea"/>
              <a:cs typeface="+mn-cs"/>
            </a:rPr>
            <a:t>今後も増加する見込みである。</a:t>
          </a:r>
          <a:endParaRPr lang="ja-JP" altLang="ja-JP" sz="1300">
            <a:effectLst/>
          </a:endParaRPr>
        </a:p>
        <a:p>
          <a:r>
            <a:rPr kumimoji="1" lang="ja-JP" altLang="ja-JP" sz="1300">
              <a:solidFill>
                <a:schemeClr val="dk1"/>
              </a:solidFill>
              <a:effectLst/>
              <a:latin typeface="+mn-lt"/>
              <a:ea typeface="+mn-ea"/>
              <a:cs typeface="+mn-cs"/>
            </a:rPr>
            <a:t>　公営企業債の元利償還金に対する繰入金</a:t>
          </a:r>
          <a:r>
            <a:rPr kumimoji="1" lang="ja-JP" altLang="en-US" sz="1300">
              <a:solidFill>
                <a:schemeClr val="dk1"/>
              </a:solidFill>
              <a:effectLst/>
              <a:latin typeface="+mn-lt"/>
              <a:ea typeface="+mn-ea"/>
              <a:cs typeface="+mn-cs"/>
            </a:rPr>
            <a:t>についても同様に</a:t>
          </a:r>
          <a:r>
            <a:rPr kumimoji="1" lang="ja-JP" altLang="ja-JP" sz="1300">
              <a:solidFill>
                <a:schemeClr val="dk1"/>
              </a:solidFill>
              <a:effectLst/>
              <a:latin typeface="+mn-lt"/>
              <a:ea typeface="+mn-ea"/>
              <a:cs typeface="+mn-cs"/>
            </a:rPr>
            <a:t>増加傾向にある。今後も高止まりの傾向が続くことが見込まれる。</a:t>
          </a:r>
          <a:endParaRPr lang="ja-JP" altLang="ja-JP" sz="13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該当なし。</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岐阜県安八町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将来負担額（Ａ）のうち、一般会計等に係る地方債残高が、</a:t>
          </a:r>
          <a:r>
            <a:rPr kumimoji="1" lang="ja-JP" altLang="en-US" sz="1300">
              <a:solidFill>
                <a:schemeClr val="dk1"/>
              </a:solidFill>
              <a:effectLst/>
              <a:latin typeface="+mn-lt"/>
              <a:ea typeface="+mn-ea"/>
              <a:cs typeface="+mn-cs"/>
            </a:rPr>
            <a:t>２１０</a:t>
          </a:r>
          <a:r>
            <a:rPr kumimoji="1" lang="ja-JP" altLang="ja-JP" sz="1300">
              <a:solidFill>
                <a:schemeClr val="dk1"/>
              </a:solidFill>
              <a:effectLst/>
              <a:latin typeface="+mn-lt"/>
              <a:ea typeface="+mn-ea"/>
              <a:cs typeface="+mn-cs"/>
            </a:rPr>
            <a:t>百万円減少した。充当可能財源等（Ｂ）のうち、充当可能基金が</a:t>
          </a:r>
          <a:r>
            <a:rPr kumimoji="1" lang="ja-JP" altLang="en-US" sz="1300">
              <a:solidFill>
                <a:schemeClr val="dk1"/>
              </a:solidFill>
              <a:effectLst/>
              <a:latin typeface="+mn-lt"/>
              <a:ea typeface="+mn-ea"/>
              <a:cs typeface="+mn-cs"/>
            </a:rPr>
            <a:t>１５</a:t>
          </a:r>
          <a:r>
            <a:rPr kumimoji="1" lang="ja-JP" altLang="ja-JP" sz="1300">
              <a:solidFill>
                <a:schemeClr val="dk1"/>
              </a:solidFill>
              <a:effectLst/>
              <a:latin typeface="+mn-lt"/>
              <a:ea typeface="+mn-ea"/>
              <a:cs typeface="+mn-cs"/>
            </a:rPr>
            <a:t>百</a:t>
          </a:r>
          <a:r>
            <a:rPr kumimoji="1" lang="ja-JP" altLang="en-US" sz="1300">
              <a:solidFill>
                <a:schemeClr val="dk1"/>
              </a:solidFill>
              <a:effectLst/>
              <a:latin typeface="+mn-lt"/>
              <a:ea typeface="+mn-ea"/>
              <a:cs typeface="+mn-cs"/>
            </a:rPr>
            <a:t>万</a:t>
          </a:r>
          <a:r>
            <a:rPr kumimoji="1" lang="ja-JP" altLang="ja-JP" sz="1300">
              <a:solidFill>
                <a:schemeClr val="dk1"/>
              </a:solidFill>
              <a:effectLst/>
              <a:latin typeface="+mn-lt"/>
              <a:ea typeface="+mn-ea"/>
              <a:cs typeface="+mn-cs"/>
            </a:rPr>
            <a:t>円</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、基準財政算入見込額が</a:t>
          </a:r>
          <a:r>
            <a:rPr kumimoji="1" lang="ja-JP" altLang="en-US" sz="1300">
              <a:solidFill>
                <a:schemeClr val="dk1"/>
              </a:solidFill>
              <a:effectLst/>
              <a:latin typeface="+mn-lt"/>
              <a:ea typeface="+mn-ea"/>
              <a:cs typeface="+mn-cs"/>
            </a:rPr>
            <a:t>３０１</a:t>
          </a:r>
          <a:r>
            <a:rPr kumimoji="1" lang="ja-JP" altLang="ja-JP" sz="1300">
              <a:solidFill>
                <a:schemeClr val="dk1"/>
              </a:solidFill>
              <a:effectLst/>
              <a:latin typeface="+mn-lt"/>
              <a:ea typeface="+mn-ea"/>
              <a:cs typeface="+mn-cs"/>
            </a:rPr>
            <a:t>百万円の</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となった。</a:t>
          </a:r>
          <a:endParaRPr lang="ja-JP" altLang="ja-JP" sz="1300">
            <a:effectLst/>
          </a:endParaRPr>
        </a:p>
        <a:p>
          <a:r>
            <a:rPr kumimoji="1" lang="ja-JP" altLang="ja-JP" sz="1300">
              <a:solidFill>
                <a:schemeClr val="dk1"/>
              </a:solidFill>
              <a:effectLst/>
              <a:latin typeface="+mn-lt"/>
              <a:ea typeface="+mn-ea"/>
              <a:cs typeface="+mn-cs"/>
            </a:rPr>
            <a:t>以上のことから将来負担比率の分子は前年度対比で</a:t>
          </a:r>
          <a:r>
            <a:rPr kumimoji="1" lang="ja-JP" altLang="en-US" sz="1300">
              <a:solidFill>
                <a:schemeClr val="dk1"/>
              </a:solidFill>
              <a:effectLst/>
              <a:latin typeface="+mn-lt"/>
              <a:ea typeface="+mn-ea"/>
              <a:cs typeface="+mn-cs"/>
            </a:rPr>
            <a:t>７３８</a:t>
          </a:r>
          <a:r>
            <a:rPr kumimoji="1" lang="ja-JP" altLang="ja-JP" sz="1300">
              <a:solidFill>
                <a:schemeClr val="dk1"/>
              </a:solidFill>
              <a:effectLst/>
              <a:latin typeface="+mn-lt"/>
              <a:ea typeface="+mn-ea"/>
              <a:cs typeface="+mn-cs"/>
            </a:rPr>
            <a:t>百万円の減となった。</a:t>
          </a:r>
          <a:endParaRPr lang="ja-JP" altLang="ja-JP" sz="1300">
            <a:effectLst/>
          </a:endParaRPr>
        </a:p>
        <a:p>
          <a:r>
            <a:rPr kumimoji="1" lang="ja-JP" altLang="ja-JP" sz="1300">
              <a:solidFill>
                <a:schemeClr val="dk1"/>
              </a:solidFill>
              <a:effectLst/>
              <a:latin typeface="+mn-lt"/>
              <a:ea typeface="+mn-ea"/>
              <a:cs typeface="+mn-cs"/>
            </a:rPr>
            <a:t>　スマートインターチェンジ</a:t>
          </a:r>
          <a:r>
            <a:rPr kumimoji="1" lang="ja-JP" altLang="en-US" sz="1300">
              <a:solidFill>
                <a:schemeClr val="dk1"/>
              </a:solidFill>
              <a:effectLst/>
              <a:latin typeface="+mn-lt"/>
              <a:ea typeface="+mn-ea"/>
              <a:cs typeface="+mn-cs"/>
            </a:rPr>
            <a:t>事業、学校整備事業</a:t>
          </a:r>
          <a:r>
            <a:rPr kumimoji="1" lang="ja-JP" altLang="ja-JP" sz="1300">
              <a:solidFill>
                <a:schemeClr val="dk1"/>
              </a:solidFill>
              <a:effectLst/>
              <a:latin typeface="+mn-lt"/>
              <a:ea typeface="+mn-ea"/>
              <a:cs typeface="+mn-cs"/>
            </a:rPr>
            <a:t>などの大型事業が終了したため、将来の負担額軽減のため、必要な限り地方債発行を抑え、健全な財政運営を維持して行きたい。</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岐阜県安八町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財政調整基金は税収の落ち込みを補うべく、</a:t>
          </a:r>
          <a:r>
            <a:rPr kumimoji="1" lang="ja-JP" altLang="en-US" sz="1200">
              <a:solidFill>
                <a:schemeClr val="dk1"/>
              </a:solidFill>
              <a:effectLst/>
              <a:latin typeface="+mn-lt"/>
              <a:ea typeface="+mn-ea"/>
              <a:cs typeface="+mn-cs"/>
            </a:rPr>
            <a:t>４０３</a:t>
          </a:r>
          <a:r>
            <a:rPr kumimoji="1" lang="ja-JP" altLang="ja-JP" sz="1200">
              <a:solidFill>
                <a:schemeClr val="dk1"/>
              </a:solidFill>
              <a:effectLst/>
              <a:latin typeface="+mn-lt"/>
              <a:ea typeface="+mn-ea"/>
              <a:cs typeface="+mn-cs"/>
            </a:rPr>
            <a:t>百万円取り崩した。経費節減</a:t>
          </a:r>
          <a:r>
            <a:rPr kumimoji="1" lang="ja-JP" altLang="en-US" sz="1200">
              <a:solidFill>
                <a:schemeClr val="dk1"/>
              </a:solidFill>
              <a:effectLst/>
              <a:latin typeface="+mn-lt"/>
              <a:ea typeface="+mn-ea"/>
              <a:cs typeface="+mn-cs"/>
            </a:rPr>
            <a:t>等</a:t>
          </a:r>
          <a:r>
            <a:rPr kumimoji="1" lang="ja-JP" altLang="ja-JP" sz="1200">
              <a:solidFill>
                <a:schemeClr val="dk1"/>
              </a:solidFill>
              <a:effectLst/>
              <a:latin typeface="+mn-lt"/>
              <a:ea typeface="+mn-ea"/>
              <a:cs typeface="+mn-cs"/>
            </a:rPr>
            <a:t>により</a:t>
          </a:r>
          <a:r>
            <a:rPr kumimoji="1" lang="ja-JP" altLang="en-US" sz="1200">
              <a:solidFill>
                <a:schemeClr val="dk1"/>
              </a:solidFill>
              <a:effectLst/>
              <a:latin typeface="+mn-lt"/>
              <a:ea typeface="+mn-ea"/>
              <a:cs typeface="+mn-cs"/>
            </a:rPr>
            <a:t>５７</a:t>
          </a:r>
          <a:r>
            <a:rPr kumimoji="1" lang="ja-JP" altLang="ja-JP" sz="1200">
              <a:solidFill>
                <a:schemeClr val="dk1"/>
              </a:solidFill>
              <a:effectLst/>
              <a:latin typeface="+mn-lt"/>
              <a:ea typeface="+mn-ea"/>
              <a:cs typeface="+mn-cs"/>
            </a:rPr>
            <a:t>百万円、決算剰余金により２</a:t>
          </a:r>
          <a:r>
            <a:rPr kumimoji="1" lang="ja-JP" altLang="en-US" sz="1200">
              <a:solidFill>
                <a:schemeClr val="dk1"/>
              </a:solidFill>
              <a:effectLst/>
              <a:latin typeface="+mn-lt"/>
              <a:ea typeface="+mn-ea"/>
              <a:cs typeface="+mn-cs"/>
            </a:rPr>
            <a:t>８２</a:t>
          </a:r>
          <a:r>
            <a:rPr kumimoji="1" lang="ja-JP" altLang="ja-JP" sz="1200">
              <a:solidFill>
                <a:schemeClr val="dk1"/>
              </a:solidFill>
              <a:effectLst/>
              <a:latin typeface="+mn-lt"/>
              <a:ea typeface="+mn-ea"/>
              <a:cs typeface="+mn-cs"/>
            </a:rPr>
            <a:t>百万円の積み立てを行った。</a:t>
          </a:r>
          <a:endParaRPr lang="ja-JP" altLang="ja-JP" sz="1200">
            <a:effectLst/>
          </a:endParaRPr>
        </a:p>
        <a:p>
          <a:r>
            <a:rPr kumimoji="1" lang="ja-JP" altLang="ja-JP" sz="1200">
              <a:solidFill>
                <a:schemeClr val="dk1"/>
              </a:solidFill>
              <a:effectLst/>
              <a:latin typeface="+mn-lt"/>
              <a:ea typeface="+mn-ea"/>
              <a:cs typeface="+mn-cs"/>
            </a:rPr>
            <a:t>ふるさと基金</a:t>
          </a:r>
          <a:r>
            <a:rPr kumimoji="1" lang="ja-JP" altLang="en-US" sz="1200">
              <a:solidFill>
                <a:schemeClr val="dk1"/>
              </a:solidFill>
              <a:effectLst/>
              <a:latin typeface="+mn-lt"/>
              <a:ea typeface="+mn-ea"/>
              <a:cs typeface="+mn-cs"/>
            </a:rPr>
            <a:t>３１</a:t>
          </a:r>
          <a:r>
            <a:rPr kumimoji="1" lang="ja-JP" altLang="ja-JP" sz="1200">
              <a:solidFill>
                <a:schemeClr val="dk1"/>
              </a:solidFill>
              <a:effectLst/>
              <a:latin typeface="+mn-lt"/>
              <a:ea typeface="+mn-ea"/>
              <a:cs typeface="+mn-cs"/>
            </a:rPr>
            <a:t>百万円を取り崩したが、ふるさと寄附金の申し込み増加により、</a:t>
          </a:r>
          <a:r>
            <a:rPr kumimoji="1" lang="ja-JP" altLang="en-US" sz="1200">
              <a:solidFill>
                <a:schemeClr val="dk1"/>
              </a:solidFill>
              <a:effectLst/>
              <a:latin typeface="+mn-lt"/>
              <a:ea typeface="+mn-ea"/>
              <a:cs typeface="+mn-cs"/>
            </a:rPr>
            <a:t>１１２</a:t>
          </a:r>
          <a:r>
            <a:rPr kumimoji="1" lang="ja-JP" altLang="ja-JP" sz="1200">
              <a:solidFill>
                <a:schemeClr val="dk1"/>
              </a:solidFill>
              <a:effectLst/>
              <a:latin typeface="+mn-lt"/>
              <a:ea typeface="+mn-ea"/>
              <a:cs typeface="+mn-cs"/>
            </a:rPr>
            <a:t>百万円積み立てした。</a:t>
          </a:r>
          <a:endParaRPr lang="ja-JP" altLang="ja-JP" sz="1200">
            <a:effectLst/>
          </a:endParaRPr>
        </a:p>
        <a:p>
          <a:r>
            <a:rPr kumimoji="1" lang="ja-JP" altLang="ja-JP" sz="1200">
              <a:solidFill>
                <a:schemeClr val="dk1"/>
              </a:solidFill>
              <a:effectLst/>
              <a:latin typeface="+mn-lt"/>
              <a:ea typeface="+mn-ea"/>
              <a:cs typeface="+mn-cs"/>
            </a:rPr>
            <a:t>結果として基金全体が１８百万円増加した。</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財政調整基金については、早期に１０億円程度までの積み立てに努める。</a:t>
          </a:r>
          <a:endParaRPr lang="ja-JP" altLang="ja-JP" sz="1200">
            <a:effectLst/>
          </a:endParaRPr>
        </a:p>
        <a:p>
          <a:r>
            <a:rPr kumimoji="1" lang="ja-JP" altLang="ja-JP" sz="1200">
              <a:solidFill>
                <a:schemeClr val="dk1"/>
              </a:solidFill>
              <a:effectLst/>
              <a:latin typeface="+mn-lt"/>
              <a:ea typeface="+mn-ea"/>
              <a:cs typeface="+mn-cs"/>
            </a:rPr>
            <a:t>減債基金については、財政調整基金が１０億円積み立てした後に積み立て行う。</a:t>
          </a:r>
          <a:endParaRPr lang="ja-JP" altLang="ja-JP" sz="1200">
            <a:effectLst/>
          </a:endParaRPr>
        </a:p>
        <a:p>
          <a:r>
            <a:rPr kumimoji="1" lang="ja-JP" altLang="ja-JP" sz="1200">
              <a:solidFill>
                <a:schemeClr val="dk1"/>
              </a:solidFill>
              <a:effectLst/>
              <a:latin typeface="+mn-lt"/>
              <a:ea typeface="+mn-ea"/>
              <a:cs typeface="+mn-cs"/>
            </a:rPr>
            <a:t>ふるさと基金については、返礼品の充実を</a:t>
          </a:r>
          <a:r>
            <a:rPr kumimoji="1" lang="ja-JP" altLang="en-US" sz="1200">
              <a:solidFill>
                <a:schemeClr val="dk1"/>
              </a:solidFill>
              <a:effectLst/>
              <a:latin typeface="+mn-lt"/>
              <a:ea typeface="+mn-ea"/>
              <a:cs typeface="+mn-cs"/>
            </a:rPr>
            <a:t>図ることにより</a:t>
          </a:r>
          <a:r>
            <a:rPr kumimoji="1" lang="ja-JP" altLang="ja-JP" sz="1200">
              <a:solidFill>
                <a:schemeClr val="dk1"/>
              </a:solidFill>
              <a:effectLst/>
              <a:latin typeface="+mn-lt"/>
              <a:ea typeface="+mn-ea"/>
              <a:cs typeface="+mn-cs"/>
            </a:rPr>
            <a:t>ふるさと寄附金の増額を目指し、基金</a:t>
          </a:r>
          <a:r>
            <a:rPr kumimoji="1" lang="ja-JP" altLang="en-US" sz="1200">
              <a:solidFill>
                <a:schemeClr val="dk1"/>
              </a:solidFill>
              <a:effectLst/>
              <a:latin typeface="+mn-lt"/>
              <a:ea typeface="+mn-ea"/>
              <a:cs typeface="+mn-cs"/>
            </a:rPr>
            <a:t>を有効的に活用する</a:t>
          </a:r>
          <a:r>
            <a:rPr kumimoji="1" lang="ja-JP" altLang="ja-JP" sz="1200">
              <a:solidFill>
                <a:schemeClr val="dk1"/>
              </a:solidFill>
              <a:effectLst/>
              <a:latin typeface="+mn-lt"/>
              <a:ea typeface="+mn-ea"/>
              <a:cs typeface="+mn-cs"/>
            </a:rPr>
            <a:t>。</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ふるさと基金：ふるさと寄附金を受けて、まちづくりに活用する。</a:t>
          </a:r>
          <a:endParaRPr lang="ja-JP" altLang="ja-JP" sz="1100">
            <a:effectLst/>
          </a:endParaRPr>
        </a:p>
        <a:p>
          <a:r>
            <a:rPr kumimoji="1" lang="ja-JP" altLang="ja-JP" sz="1100">
              <a:solidFill>
                <a:schemeClr val="dk1"/>
              </a:solidFill>
              <a:effectLst/>
              <a:latin typeface="+mn-lt"/>
              <a:ea typeface="+mn-ea"/>
              <a:cs typeface="+mn-cs"/>
            </a:rPr>
            <a:t>　地域福祉基金：地域振興事業の円滑な推進にあてるため</a:t>
          </a:r>
          <a:endParaRPr lang="ja-JP" altLang="ja-JP" sz="1100">
            <a:effectLst/>
          </a:endParaRPr>
        </a:p>
        <a:p>
          <a:r>
            <a:rPr kumimoji="1" lang="ja-JP" altLang="ja-JP" sz="1100">
              <a:solidFill>
                <a:schemeClr val="dk1"/>
              </a:solidFill>
              <a:effectLst/>
              <a:latin typeface="+mn-lt"/>
              <a:ea typeface="+mn-ea"/>
              <a:cs typeface="+mn-cs"/>
            </a:rPr>
            <a:t>　ふるさと農村活性化基金：土地改良施設等の利活用に係る集落共同活動を支援し、農村の活性化を図るため</a:t>
          </a:r>
          <a:endParaRPr lang="ja-JP" altLang="ja-JP" sz="1100">
            <a:effectLst/>
          </a:endParaRPr>
        </a:p>
        <a:p>
          <a:r>
            <a:rPr kumimoji="1" lang="ja-JP" altLang="ja-JP" sz="1100">
              <a:solidFill>
                <a:schemeClr val="dk1"/>
              </a:solidFill>
              <a:effectLst/>
              <a:latin typeface="+mn-lt"/>
              <a:ea typeface="+mn-ea"/>
              <a:cs typeface="+mn-cs"/>
            </a:rPr>
            <a:t>　森林環境譲与税基金：植樹や木材利用の促進、普及啓発等に関する施策の財源に充てるため</a:t>
          </a:r>
          <a:endParaRPr lang="ja-JP" altLang="ja-JP" sz="1100">
            <a:effectLst/>
          </a:endParaRPr>
        </a:p>
        <a:p>
          <a:r>
            <a:rPr kumimoji="1" lang="ja-JP" altLang="ja-JP" sz="1100">
              <a:solidFill>
                <a:schemeClr val="dk1"/>
              </a:solidFill>
              <a:effectLst/>
              <a:latin typeface="+mn-lt"/>
              <a:ea typeface="+mn-ea"/>
              <a:cs typeface="+mn-cs"/>
            </a:rPr>
            <a:t>　教育振興基金：教育の振興及び充実を図るため</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ふるさと基金：ふるさと寄附金申し込み数の増による。</a:t>
          </a:r>
          <a:endParaRPr lang="ja-JP" altLang="ja-JP" sz="1100">
            <a:effectLst/>
          </a:endParaRPr>
        </a:p>
        <a:p>
          <a:r>
            <a:rPr kumimoji="1" lang="ja-JP" altLang="ja-JP" sz="1100">
              <a:solidFill>
                <a:schemeClr val="dk1"/>
              </a:solidFill>
              <a:effectLst/>
              <a:latin typeface="+mn-lt"/>
              <a:ea typeface="+mn-ea"/>
              <a:cs typeface="+mn-cs"/>
            </a:rPr>
            <a:t>　地域福祉基金：増減なし</a:t>
          </a:r>
          <a:endParaRPr lang="ja-JP" altLang="ja-JP" sz="1100">
            <a:effectLst/>
          </a:endParaRPr>
        </a:p>
        <a:p>
          <a:r>
            <a:rPr kumimoji="1" lang="ja-JP" altLang="ja-JP" sz="1100">
              <a:solidFill>
                <a:schemeClr val="dk1"/>
              </a:solidFill>
              <a:effectLst/>
              <a:latin typeface="+mn-lt"/>
              <a:ea typeface="+mn-ea"/>
              <a:cs typeface="+mn-cs"/>
            </a:rPr>
            <a:t>　ふるさと農村活性化基金：増減なし</a:t>
          </a:r>
          <a:endParaRPr lang="ja-JP" altLang="ja-JP" sz="1100">
            <a:effectLst/>
          </a:endParaRPr>
        </a:p>
        <a:p>
          <a:r>
            <a:rPr kumimoji="1" lang="ja-JP" altLang="ja-JP" sz="1100">
              <a:solidFill>
                <a:schemeClr val="dk1"/>
              </a:solidFill>
              <a:effectLst/>
              <a:latin typeface="+mn-lt"/>
              <a:ea typeface="+mn-ea"/>
              <a:cs typeface="+mn-cs"/>
            </a:rPr>
            <a:t>　森林環境譲与税基金：森林環境譲与税の受け入れにより１百万円積み立てした。</a:t>
          </a:r>
          <a:endParaRPr lang="ja-JP" altLang="ja-JP" sz="1100">
            <a:effectLst/>
          </a:endParaRPr>
        </a:p>
        <a:p>
          <a:r>
            <a:rPr kumimoji="1" lang="ja-JP" altLang="ja-JP" sz="1100">
              <a:solidFill>
                <a:schemeClr val="dk1"/>
              </a:solidFill>
              <a:effectLst/>
              <a:latin typeface="+mn-lt"/>
              <a:ea typeface="+mn-ea"/>
              <a:cs typeface="+mn-cs"/>
            </a:rPr>
            <a:t>　教育振興基金：増減なし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ふるさと基金：ふるさと納税の返礼品の見直しや、ＰＲを行う。</a:t>
          </a:r>
          <a:endParaRPr lang="ja-JP" altLang="ja-JP" sz="1100">
            <a:effectLst/>
          </a:endParaRPr>
        </a:p>
        <a:p>
          <a:r>
            <a:rPr kumimoji="1" lang="ja-JP" altLang="ja-JP" sz="1100">
              <a:solidFill>
                <a:schemeClr val="dk1"/>
              </a:solidFill>
              <a:effectLst/>
              <a:latin typeface="+mn-lt"/>
              <a:ea typeface="+mn-ea"/>
              <a:cs typeface="+mn-cs"/>
            </a:rPr>
            <a:t>　地域福祉基金：地域振興事業にあたるため、現状の基金を維持する。</a:t>
          </a:r>
          <a:endParaRPr lang="ja-JP" altLang="ja-JP" sz="1100">
            <a:effectLst/>
          </a:endParaRPr>
        </a:p>
        <a:p>
          <a:r>
            <a:rPr kumimoji="1" lang="ja-JP" altLang="ja-JP" sz="1100">
              <a:solidFill>
                <a:schemeClr val="dk1"/>
              </a:solidFill>
              <a:effectLst/>
              <a:latin typeface="+mn-lt"/>
              <a:ea typeface="+mn-ea"/>
              <a:cs typeface="+mn-cs"/>
            </a:rPr>
            <a:t>　ふるさと農村活性化基金：土地改良事業にあてるため、現状の基金を維持する。</a:t>
          </a:r>
          <a:endParaRPr lang="ja-JP" altLang="ja-JP" sz="1100">
            <a:effectLst/>
          </a:endParaRPr>
        </a:p>
        <a:p>
          <a:r>
            <a:rPr kumimoji="1" lang="ja-JP" altLang="ja-JP" sz="1100">
              <a:solidFill>
                <a:schemeClr val="dk1"/>
              </a:solidFill>
              <a:effectLst/>
              <a:latin typeface="+mn-lt"/>
              <a:ea typeface="+mn-ea"/>
              <a:cs typeface="+mn-cs"/>
            </a:rPr>
            <a:t>　森林環境譲与税基金：公共施設整備事業等での木材利用にあてる。</a:t>
          </a:r>
          <a:endParaRPr lang="ja-JP" altLang="ja-JP" sz="1100">
            <a:effectLst/>
          </a:endParaRPr>
        </a:p>
        <a:p>
          <a:r>
            <a:rPr kumimoji="1" lang="ja-JP" altLang="ja-JP" sz="1100">
              <a:solidFill>
                <a:schemeClr val="dk1"/>
              </a:solidFill>
              <a:effectLst/>
              <a:latin typeface="+mn-lt"/>
              <a:ea typeface="+mn-ea"/>
              <a:cs typeface="+mn-cs"/>
            </a:rPr>
            <a:t>　教育振興基金：教育振興費にあてるため、現状の基金を維持する。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財政調整基金は税収の落ち込みを補うべく、４０３百万円取り崩した。経費節減</a:t>
          </a:r>
          <a:r>
            <a:rPr kumimoji="1" lang="ja-JP" altLang="ja-JP" sz="1100">
              <a:solidFill>
                <a:schemeClr val="dk1"/>
              </a:solidFill>
              <a:effectLst/>
              <a:latin typeface="+mn-lt"/>
              <a:ea typeface="+mn-ea"/>
              <a:cs typeface="+mn-cs"/>
            </a:rPr>
            <a:t>等</a:t>
          </a:r>
          <a:r>
            <a:rPr kumimoji="1" lang="ja-JP" altLang="ja-JP" sz="1200">
              <a:solidFill>
                <a:schemeClr val="dk1"/>
              </a:solidFill>
              <a:effectLst/>
              <a:latin typeface="+mn-lt"/>
              <a:ea typeface="+mn-ea"/>
              <a:cs typeface="+mn-cs"/>
            </a:rPr>
            <a:t>により５７百万円、決算剰余金により２８２百万円の積み立てを行った。</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災害等へ備えるため、早期に１０億円までの積み立てることとしている。</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増減なし</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減債基金については、財政調整基金が１０億円積み立てした後に積み立て行う。</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6A179E3-5B4F-4D8F-A667-BF9447CCEC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0DDCE14-A4A9-4B11-A95C-22B60F901F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50D7A78B-9E28-4DCC-A4BF-A8D917169937}"/>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0485486-8621-4CCA-AC1F-FEEBA3788592}"/>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60394AFF-B9E4-496E-AC41-A612EA64B0FB}"/>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295FB761-FDB3-4FCE-9368-3BD1EAB905C7}"/>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岐阜県安八町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7E9CB4B-22CD-41A0-94A9-8077224678F3}"/>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507D506B-1D4D-40EE-B5BD-6174A506E993}"/>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5F1784A9-E144-46AB-B415-D85586046C74}"/>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546433E-B71A-48B6-8998-5B6F36D928BA}"/>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6935FB7-7611-4E83-AC0E-6C8CDEF63E15}"/>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FEE1B49-4B34-4C6D-A13F-3379C66417B6}"/>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14,512
14,048
18.16
7,431,714
6,919,484
435,404
4,232,035
5,895,594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83D0B71-8BDA-4D2E-A35F-3F0A0C5C96D5}"/>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DE7995E-38E1-4D2D-B29E-76A47FE565BB}"/>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27000806-59FC-4158-A530-31CC23007A72}"/>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908D4B2-2033-4BD3-86B3-6E2DAE81FEE5}"/>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7BDED75-F775-41C1-8436-D8BB724998CB}"/>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10BE2A9-159B-48FC-9CBC-46600446586E}"/>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FC50FA7-4C66-490C-AED0-DCE58322BABF}"/>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B4BEF25F-90E5-4435-B9F5-87E5AB1DBBBC}"/>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ED01742-39AD-4239-A16E-58FB37737592}"/>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55386B8-743F-42DA-A567-0C0E7FE22A23}"/>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C35ED78-117C-46C5-A563-929CB1E7F342}"/>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6E9D481-AFDB-40B6-988F-65BCF89B8979}"/>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8039782-D83E-4E53-A140-11D620370E78}"/>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D40FC9A-AF6C-43B1-AB1F-3BAE9CDB5BE0}"/>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B407AA1-901D-40E0-A163-579528FBB4AA}"/>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774DA10-D209-4C72-A4E2-929BC29657E4}"/>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D3066B1-E9D2-41FC-AAC7-01F994FFAADF}"/>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23E6CD05-2031-4FD4-AEB7-B2C5FEBE9FCB}"/>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4A655DD8-2900-49AC-B89F-918D8B42EDA3}"/>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FAB4FC1B-3300-4094-A9EB-EE14A8E94DB5}"/>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DADF366A-984F-4456-95FE-38F1E5D3D967}"/>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21DBF043-39A6-4DD5-91FB-7E6CD1D17D91}"/>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908ED64E-006E-4DA0-8FD4-F18211AB252C}"/>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1607176D-29EB-4FF2-B729-973F8F9FD700}"/>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66EB0717-B36E-4D0D-9CCA-6D45D8FA85E3}"/>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FD361765-63F1-49CD-BB82-5F4B56502A58}"/>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FE922210-F6BE-4F3B-A6C6-C38DAA2599A7}"/>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65B68999-B3CA-4AF7-9804-921D0FD53CBB}"/>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39838360-7C34-4F7D-8091-852418AF6AAD}"/>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D3EC0F55-411C-40EE-87AC-133780BA52D4}"/>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E8DB9FF9-AE7C-4663-9DE4-A1645B0586A9}"/>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7FA1691A-2AFF-47C6-96E8-C8B36F135288}"/>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94318EA9-3A15-4994-A034-BC4B9E9BD044}"/>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BBC77FC7-1342-4ACA-B80C-7C25A3FD4EB2}"/>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A7CA6A4E-C85D-4CC1-A0D0-06640733BB9F}"/>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有形固定資産原価償却率は、類似団体や県平均よりやや高い。平成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年度に改訂した公共施設等総合管理計画において、令和</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年度末までに施設保有量</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％削減を掲げて、施設の統合・複合化を進めている。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A27710BA-5EBA-42CB-B9D0-FC2028D37E37}"/>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A1A3DE01-8081-4758-A3F5-A3BD7EE4BB6B}"/>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89C5D558-0066-4FE1-86EB-CAE72EFABD38}"/>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EFDAE9D2-CA62-4851-BC78-5CB34CE5014A}"/>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1812362E-09D1-4EB1-A6EA-44D29A8A0215}"/>
            </a:ext>
          </a:extLst>
        </xdr:cNvPr>
        <xdr:cNvSpPr txBox="1"/>
      </xdr:nvSpPr>
      <xdr:spPr>
        <a:xfrm>
          <a:off x="721516" y="65269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E5B293FD-CB62-4B51-ABD1-7FA2A9C89AA7}"/>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75D04A3A-E0B8-436D-8212-212485318A7D}"/>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F77E015-A4F6-41FB-AD7C-4CC965D86BA8}"/>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83BAC91E-E7F8-4B23-8ACC-7C5DC4AAE8E5}"/>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E2B6349E-E673-4A12-8900-7C8E8205B032}"/>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60FBB016-4B81-4AE8-A72B-F8EF451FEA06}"/>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A76D951F-2970-43BD-ADFC-5303C4181026}"/>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9BD33387-95F8-4674-A9B4-0F9196073815}"/>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660E86B9-2640-4CF3-B62F-DA7C6987312F}"/>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9554AD17-5257-46C9-8A18-DD4B028AC7AB}"/>
            </a:ext>
          </a:extLst>
        </xdr:cNvPr>
        <xdr:cNvSpPr txBox="1"/>
      </xdr:nvSpPr>
      <xdr:spPr>
        <a:xfrm>
          <a:off x="801248" y="476966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A322444A-AD09-42A4-B7B5-5273E9394247}"/>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122661</xdr:rowOff>
    </xdr:from>
    <xdr:to>
      <xdr:col>23</xdr:col>
      <xdr:colOff>85090</xdr:colOff>
      <xdr:row>33</xdr:row>
      <xdr:rowOff>61913</xdr:rowOff>
    </xdr:to>
    <xdr:cxnSp macro="">
      <xdr:nvCxnSpPr>
        <xdr:cNvPr id="65" name="直線コネクタ 64">
          <a:extLst>
            <a:ext uri="{FF2B5EF4-FFF2-40B4-BE49-F238E27FC236}">
              <a16:creationId xmlns:a16="http://schemas.microsoft.com/office/drawing/2014/main" id="{049CF160-FD0E-4135-B58A-56950E346962}"/>
            </a:ext>
          </a:extLst>
        </xdr:cNvPr>
        <xdr:cNvCxnSpPr/>
      </xdr:nvCxnSpPr>
      <xdr:spPr>
        <a:xfrm flipV="1">
          <a:off x="4206240" y="5418561"/>
          <a:ext cx="1270" cy="94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65740</xdr:rowOff>
    </xdr:from>
    <xdr:ext cx="405111" cy="259045"/>
    <xdr:sp macro="" textlink="">
      <xdr:nvSpPr>
        <xdr:cNvPr id="66" name="有形固定資産減価償却率最小値テキスト">
          <a:extLst>
            <a:ext uri="{FF2B5EF4-FFF2-40B4-BE49-F238E27FC236}">
              <a16:creationId xmlns:a16="http://schemas.microsoft.com/office/drawing/2014/main" id="{D867C7FE-FC97-41D1-93A6-034E85014E28}"/>
            </a:ext>
          </a:extLst>
        </xdr:cNvPr>
        <xdr:cNvSpPr txBox="1"/>
      </xdr:nvSpPr>
      <xdr:spPr>
        <a:xfrm>
          <a:off x="4258945" y="6367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61913</xdr:rowOff>
    </xdr:from>
    <xdr:to>
      <xdr:col>23</xdr:col>
      <xdr:colOff>174625</xdr:colOff>
      <xdr:row>33</xdr:row>
      <xdr:rowOff>61913</xdr:rowOff>
    </xdr:to>
    <xdr:cxnSp macro="">
      <xdr:nvCxnSpPr>
        <xdr:cNvPr id="67" name="直線コネクタ 66">
          <a:extLst>
            <a:ext uri="{FF2B5EF4-FFF2-40B4-BE49-F238E27FC236}">
              <a16:creationId xmlns:a16="http://schemas.microsoft.com/office/drawing/2014/main" id="{39C8CEBB-F62D-4690-9798-9B837E8AC8A9}"/>
            </a:ext>
          </a:extLst>
        </xdr:cNvPr>
        <xdr:cNvCxnSpPr/>
      </xdr:nvCxnSpPr>
      <xdr:spPr>
        <a:xfrm>
          <a:off x="4119245" y="636365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69338</xdr:rowOff>
    </xdr:from>
    <xdr:ext cx="405111" cy="259045"/>
    <xdr:sp macro="" textlink="">
      <xdr:nvSpPr>
        <xdr:cNvPr id="68" name="有形固定資産減価償却率最大値テキスト">
          <a:extLst>
            <a:ext uri="{FF2B5EF4-FFF2-40B4-BE49-F238E27FC236}">
              <a16:creationId xmlns:a16="http://schemas.microsoft.com/office/drawing/2014/main" id="{6EC7C209-6F79-459B-A84A-6E3C2921538B}"/>
            </a:ext>
          </a:extLst>
        </xdr:cNvPr>
        <xdr:cNvSpPr txBox="1"/>
      </xdr:nvSpPr>
      <xdr:spPr>
        <a:xfrm>
          <a:off x="4258945" y="5197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122661</xdr:rowOff>
    </xdr:from>
    <xdr:to>
      <xdr:col>23</xdr:col>
      <xdr:colOff>174625</xdr:colOff>
      <xdr:row>27</xdr:row>
      <xdr:rowOff>122661</xdr:rowOff>
    </xdr:to>
    <xdr:cxnSp macro="">
      <xdr:nvCxnSpPr>
        <xdr:cNvPr id="69" name="直線コネクタ 68">
          <a:extLst>
            <a:ext uri="{FF2B5EF4-FFF2-40B4-BE49-F238E27FC236}">
              <a16:creationId xmlns:a16="http://schemas.microsoft.com/office/drawing/2014/main" id="{0390C42B-4D2B-41BB-A9B1-7D5703DD8608}"/>
            </a:ext>
          </a:extLst>
        </xdr:cNvPr>
        <xdr:cNvCxnSpPr/>
      </xdr:nvCxnSpPr>
      <xdr:spPr>
        <a:xfrm>
          <a:off x="4119245" y="541856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139929</xdr:rowOff>
    </xdr:from>
    <xdr:ext cx="405111" cy="259045"/>
    <xdr:sp macro="" textlink="">
      <xdr:nvSpPr>
        <xdr:cNvPr id="70" name="有形固定資産減価償却率平均値テキスト">
          <a:extLst>
            <a:ext uri="{FF2B5EF4-FFF2-40B4-BE49-F238E27FC236}">
              <a16:creationId xmlns:a16="http://schemas.microsoft.com/office/drawing/2014/main" id="{FB633707-5A87-45F4-ADDB-B1DC28C83553}"/>
            </a:ext>
          </a:extLst>
        </xdr:cNvPr>
        <xdr:cNvSpPr txBox="1"/>
      </xdr:nvSpPr>
      <xdr:spPr>
        <a:xfrm>
          <a:off x="4258945" y="5771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71" name="フローチャート: 判断 70">
          <a:extLst>
            <a:ext uri="{FF2B5EF4-FFF2-40B4-BE49-F238E27FC236}">
              <a16:creationId xmlns:a16="http://schemas.microsoft.com/office/drawing/2014/main" id="{B465373E-F81F-4D90-90A1-F2FFC19E0A98}"/>
            </a:ext>
          </a:extLst>
        </xdr:cNvPr>
        <xdr:cNvSpPr/>
      </xdr:nvSpPr>
      <xdr:spPr>
        <a:xfrm>
          <a:off x="4157345" y="59158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72" name="フローチャート: 判断 71">
          <a:extLst>
            <a:ext uri="{FF2B5EF4-FFF2-40B4-BE49-F238E27FC236}">
              <a16:creationId xmlns:a16="http://schemas.microsoft.com/office/drawing/2014/main" id="{A8EFD7DD-D0E2-449E-82BA-4027DA901FBE}"/>
            </a:ext>
          </a:extLst>
        </xdr:cNvPr>
        <xdr:cNvSpPr/>
      </xdr:nvSpPr>
      <xdr:spPr>
        <a:xfrm>
          <a:off x="3537585" y="59176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3" name="フローチャート: 判断 72">
          <a:extLst>
            <a:ext uri="{FF2B5EF4-FFF2-40B4-BE49-F238E27FC236}">
              <a16:creationId xmlns:a16="http://schemas.microsoft.com/office/drawing/2014/main" id="{EBE1E5E3-07AD-4A8A-B083-7AD4D2BF4B88}"/>
            </a:ext>
          </a:extLst>
        </xdr:cNvPr>
        <xdr:cNvSpPr/>
      </xdr:nvSpPr>
      <xdr:spPr>
        <a:xfrm>
          <a:off x="2867025" y="59014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91863</xdr:rowOff>
    </xdr:from>
    <xdr:to>
      <xdr:col>11</xdr:col>
      <xdr:colOff>187325</xdr:colOff>
      <xdr:row>31</xdr:row>
      <xdr:rowOff>22013</xdr:rowOff>
    </xdr:to>
    <xdr:sp macro="" textlink="">
      <xdr:nvSpPr>
        <xdr:cNvPr id="74" name="フローチャート: 判断 73">
          <a:extLst>
            <a:ext uri="{FF2B5EF4-FFF2-40B4-BE49-F238E27FC236}">
              <a16:creationId xmlns:a16="http://schemas.microsoft.com/office/drawing/2014/main" id="{36514979-79DA-45B5-89D1-163085762E13}"/>
            </a:ext>
          </a:extLst>
        </xdr:cNvPr>
        <xdr:cNvSpPr/>
      </xdr:nvSpPr>
      <xdr:spPr>
        <a:xfrm>
          <a:off x="2196465" y="58906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75671</xdr:rowOff>
    </xdr:from>
    <xdr:to>
      <xdr:col>7</xdr:col>
      <xdr:colOff>187325</xdr:colOff>
      <xdr:row>31</xdr:row>
      <xdr:rowOff>5821</xdr:rowOff>
    </xdr:to>
    <xdr:sp macro="" textlink="">
      <xdr:nvSpPr>
        <xdr:cNvPr id="75" name="フローチャート: 判断 74">
          <a:extLst>
            <a:ext uri="{FF2B5EF4-FFF2-40B4-BE49-F238E27FC236}">
              <a16:creationId xmlns:a16="http://schemas.microsoft.com/office/drawing/2014/main" id="{8E38A9EE-8361-4A9C-80CE-64F140F856A9}"/>
            </a:ext>
          </a:extLst>
        </xdr:cNvPr>
        <xdr:cNvSpPr/>
      </xdr:nvSpPr>
      <xdr:spPr>
        <a:xfrm>
          <a:off x="1525905" y="58744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E3A3F16E-3E0A-4A18-A588-03307A76C165}"/>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101BFF9F-2970-4042-8967-D588A95B1672}"/>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EF68667A-92A3-4994-ACBC-D52A2A2104D4}"/>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F3424C5-7E24-43BC-A7F1-99F12E953AE2}"/>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F5F413C-BAA1-457A-B149-BAA00EF346EC}"/>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81" name="楕円 80">
          <a:extLst>
            <a:ext uri="{FF2B5EF4-FFF2-40B4-BE49-F238E27FC236}">
              <a16:creationId xmlns:a16="http://schemas.microsoft.com/office/drawing/2014/main" id="{F6CFFF55-F121-4269-B107-4221E053E091}"/>
            </a:ext>
          </a:extLst>
        </xdr:cNvPr>
        <xdr:cNvSpPr/>
      </xdr:nvSpPr>
      <xdr:spPr>
        <a:xfrm>
          <a:off x="4157345" y="598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171044</xdr:rowOff>
    </xdr:from>
    <xdr:ext cx="405111" cy="259045"/>
    <xdr:sp macro="" textlink="">
      <xdr:nvSpPr>
        <xdr:cNvPr id="82" name="有形固定資産減価償却率該当値テキスト">
          <a:extLst>
            <a:ext uri="{FF2B5EF4-FFF2-40B4-BE49-F238E27FC236}">
              <a16:creationId xmlns:a16="http://schemas.microsoft.com/office/drawing/2014/main" id="{0A927864-6AFA-48F5-BE65-D430FDC00FAB}"/>
            </a:ext>
          </a:extLst>
        </xdr:cNvPr>
        <xdr:cNvSpPr txBox="1"/>
      </xdr:nvSpPr>
      <xdr:spPr>
        <a:xfrm>
          <a:off x="4258945" y="5969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169228</xdr:rowOff>
    </xdr:from>
    <xdr:to>
      <xdr:col>19</xdr:col>
      <xdr:colOff>187325</xdr:colOff>
      <xdr:row>31</xdr:row>
      <xdr:rowOff>99378</xdr:rowOff>
    </xdr:to>
    <xdr:sp macro="" textlink="">
      <xdr:nvSpPr>
        <xdr:cNvPr id="83" name="楕円 82">
          <a:extLst>
            <a:ext uri="{FF2B5EF4-FFF2-40B4-BE49-F238E27FC236}">
              <a16:creationId xmlns:a16="http://schemas.microsoft.com/office/drawing/2014/main" id="{8293992A-286F-4FE2-A4A3-BBE81E26D227}"/>
            </a:ext>
          </a:extLst>
        </xdr:cNvPr>
        <xdr:cNvSpPr/>
      </xdr:nvSpPr>
      <xdr:spPr>
        <a:xfrm>
          <a:off x="3537585" y="59680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48578</xdr:rowOff>
    </xdr:from>
    <xdr:to>
      <xdr:col>23</xdr:col>
      <xdr:colOff>85725</xdr:colOff>
      <xdr:row>31</xdr:row>
      <xdr:rowOff>71967</xdr:rowOff>
    </xdr:to>
    <xdr:cxnSp macro="">
      <xdr:nvCxnSpPr>
        <xdr:cNvPr id="84" name="直線コネクタ 83">
          <a:extLst>
            <a:ext uri="{FF2B5EF4-FFF2-40B4-BE49-F238E27FC236}">
              <a16:creationId xmlns:a16="http://schemas.microsoft.com/office/drawing/2014/main" id="{F0178819-6C9F-45B3-8A57-C9C8F027E47F}"/>
            </a:ext>
          </a:extLst>
        </xdr:cNvPr>
        <xdr:cNvCxnSpPr/>
      </xdr:nvCxnSpPr>
      <xdr:spPr>
        <a:xfrm>
          <a:off x="3588385" y="6015038"/>
          <a:ext cx="61976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144039</xdr:rowOff>
    </xdr:from>
    <xdr:to>
      <xdr:col>15</xdr:col>
      <xdr:colOff>187325</xdr:colOff>
      <xdr:row>31</xdr:row>
      <xdr:rowOff>74189</xdr:rowOff>
    </xdr:to>
    <xdr:sp macro="" textlink="">
      <xdr:nvSpPr>
        <xdr:cNvPr id="85" name="楕円 84">
          <a:extLst>
            <a:ext uri="{FF2B5EF4-FFF2-40B4-BE49-F238E27FC236}">
              <a16:creationId xmlns:a16="http://schemas.microsoft.com/office/drawing/2014/main" id="{6F4B62F6-5232-4F03-991B-E732AD9D6B0D}"/>
            </a:ext>
          </a:extLst>
        </xdr:cNvPr>
        <xdr:cNvSpPr/>
      </xdr:nvSpPr>
      <xdr:spPr>
        <a:xfrm>
          <a:off x="2867025" y="59428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23389</xdr:rowOff>
    </xdr:from>
    <xdr:to>
      <xdr:col>19</xdr:col>
      <xdr:colOff>136525</xdr:colOff>
      <xdr:row>31</xdr:row>
      <xdr:rowOff>48578</xdr:rowOff>
    </xdr:to>
    <xdr:cxnSp macro="">
      <xdr:nvCxnSpPr>
        <xdr:cNvPr id="86" name="直線コネクタ 85">
          <a:extLst>
            <a:ext uri="{FF2B5EF4-FFF2-40B4-BE49-F238E27FC236}">
              <a16:creationId xmlns:a16="http://schemas.microsoft.com/office/drawing/2014/main" id="{07F61709-0BF7-4E9D-8541-F4FEAC6FE605}"/>
            </a:ext>
          </a:extLst>
        </xdr:cNvPr>
        <xdr:cNvCxnSpPr/>
      </xdr:nvCxnSpPr>
      <xdr:spPr>
        <a:xfrm>
          <a:off x="2917825" y="5989849"/>
          <a:ext cx="67056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108056</xdr:rowOff>
    </xdr:from>
    <xdr:to>
      <xdr:col>11</xdr:col>
      <xdr:colOff>187325</xdr:colOff>
      <xdr:row>31</xdr:row>
      <xdr:rowOff>38206</xdr:rowOff>
    </xdr:to>
    <xdr:sp macro="" textlink="">
      <xdr:nvSpPr>
        <xdr:cNvPr id="87" name="楕円 86">
          <a:extLst>
            <a:ext uri="{FF2B5EF4-FFF2-40B4-BE49-F238E27FC236}">
              <a16:creationId xmlns:a16="http://schemas.microsoft.com/office/drawing/2014/main" id="{C27B4EA1-51C9-4FD2-A5DF-EA0DDA711CAC}"/>
            </a:ext>
          </a:extLst>
        </xdr:cNvPr>
        <xdr:cNvSpPr/>
      </xdr:nvSpPr>
      <xdr:spPr>
        <a:xfrm>
          <a:off x="2196465" y="59068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158856</xdr:rowOff>
    </xdr:from>
    <xdr:to>
      <xdr:col>15</xdr:col>
      <xdr:colOff>136525</xdr:colOff>
      <xdr:row>31</xdr:row>
      <xdr:rowOff>23389</xdr:rowOff>
    </xdr:to>
    <xdr:cxnSp macro="">
      <xdr:nvCxnSpPr>
        <xdr:cNvPr id="88" name="直線コネクタ 87">
          <a:extLst>
            <a:ext uri="{FF2B5EF4-FFF2-40B4-BE49-F238E27FC236}">
              <a16:creationId xmlns:a16="http://schemas.microsoft.com/office/drawing/2014/main" id="{1A1A12A2-4E6F-4543-8256-0D5FE941F61D}"/>
            </a:ext>
          </a:extLst>
        </xdr:cNvPr>
        <xdr:cNvCxnSpPr/>
      </xdr:nvCxnSpPr>
      <xdr:spPr>
        <a:xfrm>
          <a:off x="2247265" y="5957676"/>
          <a:ext cx="67056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65528</xdr:rowOff>
    </xdr:from>
    <xdr:ext cx="405111" cy="259045"/>
    <xdr:sp macro="" textlink="">
      <xdr:nvSpPr>
        <xdr:cNvPr id="89" name="n_1aveValue有形固定資産減価償却率">
          <a:extLst>
            <a:ext uri="{FF2B5EF4-FFF2-40B4-BE49-F238E27FC236}">
              <a16:creationId xmlns:a16="http://schemas.microsoft.com/office/drawing/2014/main" id="{56934177-9BA2-4DA7-A6A7-E95CCC4C8289}"/>
            </a:ext>
          </a:extLst>
        </xdr:cNvPr>
        <xdr:cNvSpPr txBox="1"/>
      </xdr:nvSpPr>
      <xdr:spPr>
        <a:xfrm>
          <a:off x="3395989" y="5696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49335</xdr:rowOff>
    </xdr:from>
    <xdr:ext cx="405111" cy="259045"/>
    <xdr:sp macro="" textlink="">
      <xdr:nvSpPr>
        <xdr:cNvPr id="90" name="n_2aveValue有形固定資産減価償却率">
          <a:extLst>
            <a:ext uri="{FF2B5EF4-FFF2-40B4-BE49-F238E27FC236}">
              <a16:creationId xmlns:a16="http://schemas.microsoft.com/office/drawing/2014/main" id="{F3370F75-0003-4388-B929-A4EC900A93D1}"/>
            </a:ext>
          </a:extLst>
        </xdr:cNvPr>
        <xdr:cNvSpPr txBox="1"/>
      </xdr:nvSpPr>
      <xdr:spPr>
        <a:xfrm>
          <a:off x="2738129" y="5680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38540</xdr:rowOff>
    </xdr:from>
    <xdr:ext cx="405111" cy="259045"/>
    <xdr:sp macro="" textlink="">
      <xdr:nvSpPr>
        <xdr:cNvPr id="91" name="n_3aveValue有形固定資産減価償却率">
          <a:extLst>
            <a:ext uri="{FF2B5EF4-FFF2-40B4-BE49-F238E27FC236}">
              <a16:creationId xmlns:a16="http://schemas.microsoft.com/office/drawing/2014/main" id="{7FD9DBDA-B828-4692-B14D-CED136DA4E2D}"/>
            </a:ext>
          </a:extLst>
        </xdr:cNvPr>
        <xdr:cNvSpPr txBox="1"/>
      </xdr:nvSpPr>
      <xdr:spPr>
        <a:xfrm>
          <a:off x="2067569" y="5669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22348</xdr:rowOff>
    </xdr:from>
    <xdr:ext cx="405111" cy="259045"/>
    <xdr:sp macro="" textlink="">
      <xdr:nvSpPr>
        <xdr:cNvPr id="92" name="n_4aveValue有形固定資産減価償却率">
          <a:extLst>
            <a:ext uri="{FF2B5EF4-FFF2-40B4-BE49-F238E27FC236}">
              <a16:creationId xmlns:a16="http://schemas.microsoft.com/office/drawing/2014/main" id="{738CCF92-55F1-4F98-A27B-170D9DDF9465}"/>
            </a:ext>
          </a:extLst>
        </xdr:cNvPr>
        <xdr:cNvSpPr txBox="1"/>
      </xdr:nvSpPr>
      <xdr:spPr>
        <a:xfrm>
          <a:off x="1397009" y="5653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90505</xdr:rowOff>
    </xdr:from>
    <xdr:ext cx="405111" cy="259045"/>
    <xdr:sp macro="" textlink="">
      <xdr:nvSpPr>
        <xdr:cNvPr id="93" name="n_1mainValue有形固定資産減価償却率">
          <a:extLst>
            <a:ext uri="{FF2B5EF4-FFF2-40B4-BE49-F238E27FC236}">
              <a16:creationId xmlns:a16="http://schemas.microsoft.com/office/drawing/2014/main" id="{8C1F82EB-1912-4CD7-9B9F-E12A7D40B6C0}"/>
            </a:ext>
          </a:extLst>
        </xdr:cNvPr>
        <xdr:cNvSpPr txBox="1"/>
      </xdr:nvSpPr>
      <xdr:spPr>
        <a:xfrm>
          <a:off x="3395989" y="6056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65316</xdr:rowOff>
    </xdr:from>
    <xdr:ext cx="405111" cy="259045"/>
    <xdr:sp macro="" textlink="">
      <xdr:nvSpPr>
        <xdr:cNvPr id="94" name="n_2mainValue有形固定資産減価償却率">
          <a:extLst>
            <a:ext uri="{FF2B5EF4-FFF2-40B4-BE49-F238E27FC236}">
              <a16:creationId xmlns:a16="http://schemas.microsoft.com/office/drawing/2014/main" id="{6ACB7972-C5D5-4993-BE84-D3CE7DB036CD}"/>
            </a:ext>
          </a:extLst>
        </xdr:cNvPr>
        <xdr:cNvSpPr txBox="1"/>
      </xdr:nvSpPr>
      <xdr:spPr>
        <a:xfrm>
          <a:off x="2738129" y="6031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29333</xdr:rowOff>
    </xdr:from>
    <xdr:ext cx="405111" cy="259045"/>
    <xdr:sp macro="" textlink="">
      <xdr:nvSpPr>
        <xdr:cNvPr id="95" name="n_3mainValue有形固定資産減価償却率">
          <a:extLst>
            <a:ext uri="{FF2B5EF4-FFF2-40B4-BE49-F238E27FC236}">
              <a16:creationId xmlns:a16="http://schemas.microsoft.com/office/drawing/2014/main" id="{DA71FA70-8DF5-48B0-9322-7C479FE09C3C}"/>
            </a:ext>
          </a:extLst>
        </xdr:cNvPr>
        <xdr:cNvSpPr txBox="1"/>
      </xdr:nvSpPr>
      <xdr:spPr>
        <a:xfrm>
          <a:off x="2067569" y="5995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A5395C83-23C8-4B70-AE76-D68A8080C241}"/>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801F3A9B-F4E9-467C-98F1-CA27F441F5FE}"/>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4C105354-2D27-492A-BB2F-6EC861B6C3D0}"/>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ED0D183B-1EF0-403E-8AD4-36BBBFF0D6FC}"/>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B8492725-A223-43E9-A363-394339F9D996}"/>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75E34456-7C35-48EB-B2E0-BE8BFA2242D1}"/>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A59F92D1-8339-4024-B29E-57E332B95570}"/>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6C297004-CF45-45A6-BDCB-7BF5FF47CBBB}"/>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93547161-9D68-46F0-81B3-C65EFE883637}"/>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B2FF1CB5-8230-4330-AE53-51480BBE9C09}"/>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45013F33-F442-4CF2-A599-6EE789C4DA67}"/>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7F03E236-B992-4870-A626-24E2635B4DB0}"/>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509594EB-7010-4C07-9E21-8A66E81FF46A}"/>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游ゴシック" panose="020B0400000000000000" pitchFamily="50" charset="-128"/>
              <a:ea typeface="游ゴシック" panose="020B0400000000000000" pitchFamily="50" charset="-128"/>
            </a:rPr>
            <a:t>債務償還比率は徐々に低下していたが、増加に転じた。公共工事等による借入額の増加に加えて、経常経費が増加傾向にあることから、借入の抑制に努める必要がある。</a:t>
          </a: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C57340DA-EE84-4217-B2A9-3F029022784B}"/>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6036F0E1-3F2D-41CE-8628-2CF07D181534}"/>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79301BC3-02CE-433F-8DC1-D4F87DC07193}"/>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2" name="直線コネクタ 111">
          <a:extLst>
            <a:ext uri="{FF2B5EF4-FFF2-40B4-BE49-F238E27FC236}">
              <a16:creationId xmlns:a16="http://schemas.microsoft.com/office/drawing/2014/main" id="{7C45ECAB-53C0-4CAF-A5EE-B2E7AFED4A51}"/>
            </a:ext>
          </a:extLst>
        </xdr:cNvPr>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3" name="テキスト ボックス 112">
          <a:extLst>
            <a:ext uri="{FF2B5EF4-FFF2-40B4-BE49-F238E27FC236}">
              <a16:creationId xmlns:a16="http://schemas.microsoft.com/office/drawing/2014/main" id="{CA82BA11-4775-4546-92D5-D68531AD41EC}"/>
            </a:ext>
          </a:extLst>
        </xdr:cNvPr>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4" name="直線コネクタ 113">
          <a:extLst>
            <a:ext uri="{FF2B5EF4-FFF2-40B4-BE49-F238E27FC236}">
              <a16:creationId xmlns:a16="http://schemas.microsoft.com/office/drawing/2014/main" id="{93575FC3-10D9-48F7-8B2E-84B153EDADD5}"/>
            </a:ext>
          </a:extLst>
        </xdr:cNvPr>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5" name="テキスト ボックス 114">
          <a:extLst>
            <a:ext uri="{FF2B5EF4-FFF2-40B4-BE49-F238E27FC236}">
              <a16:creationId xmlns:a16="http://schemas.microsoft.com/office/drawing/2014/main" id="{9F3EB957-1804-46ED-988C-D1D2E7EF7714}"/>
            </a:ext>
          </a:extLst>
        </xdr:cNvPr>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6" name="直線コネクタ 115">
          <a:extLst>
            <a:ext uri="{FF2B5EF4-FFF2-40B4-BE49-F238E27FC236}">
              <a16:creationId xmlns:a16="http://schemas.microsoft.com/office/drawing/2014/main" id="{205FDFB1-507E-4989-BA1C-305BFFAC63D2}"/>
            </a:ext>
          </a:extLst>
        </xdr:cNvPr>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7" name="テキスト ボックス 116">
          <a:extLst>
            <a:ext uri="{FF2B5EF4-FFF2-40B4-BE49-F238E27FC236}">
              <a16:creationId xmlns:a16="http://schemas.microsoft.com/office/drawing/2014/main" id="{C7D91672-87F2-481B-BF89-E32FC2C4182D}"/>
            </a:ext>
          </a:extLst>
        </xdr:cNvPr>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8" name="直線コネクタ 117">
          <a:extLst>
            <a:ext uri="{FF2B5EF4-FFF2-40B4-BE49-F238E27FC236}">
              <a16:creationId xmlns:a16="http://schemas.microsoft.com/office/drawing/2014/main" id="{43F11BE2-F5D5-4DF3-9DF2-3D7FA1B497ED}"/>
            </a:ext>
          </a:extLst>
        </xdr:cNvPr>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9" name="テキスト ボックス 118">
          <a:extLst>
            <a:ext uri="{FF2B5EF4-FFF2-40B4-BE49-F238E27FC236}">
              <a16:creationId xmlns:a16="http://schemas.microsoft.com/office/drawing/2014/main" id="{B48EFE39-B80C-4B82-9AE3-6C2760E74E18}"/>
            </a:ext>
          </a:extLst>
        </xdr:cNvPr>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0" name="直線コネクタ 119">
          <a:extLst>
            <a:ext uri="{FF2B5EF4-FFF2-40B4-BE49-F238E27FC236}">
              <a16:creationId xmlns:a16="http://schemas.microsoft.com/office/drawing/2014/main" id="{D9DA6D7E-45AC-40F5-8A14-0ACE5FE70510}"/>
            </a:ext>
          </a:extLst>
        </xdr:cNvPr>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1" name="テキスト ボックス 120">
          <a:extLst>
            <a:ext uri="{FF2B5EF4-FFF2-40B4-BE49-F238E27FC236}">
              <a16:creationId xmlns:a16="http://schemas.microsoft.com/office/drawing/2014/main" id="{2254BF89-642E-4E36-99C4-A1539ECEF689}"/>
            </a:ext>
          </a:extLst>
        </xdr:cNvPr>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2" name="直線コネクタ 121">
          <a:extLst>
            <a:ext uri="{FF2B5EF4-FFF2-40B4-BE49-F238E27FC236}">
              <a16:creationId xmlns:a16="http://schemas.microsoft.com/office/drawing/2014/main" id="{CF407F8A-E119-4D82-A5C7-A5E22BF80F40}"/>
            </a:ext>
          </a:extLst>
        </xdr:cNvPr>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3" name="テキスト ボックス 122">
          <a:extLst>
            <a:ext uri="{FF2B5EF4-FFF2-40B4-BE49-F238E27FC236}">
              <a16:creationId xmlns:a16="http://schemas.microsoft.com/office/drawing/2014/main" id="{B3CB3D8D-8EAB-4617-900A-03825D3F9FDA}"/>
            </a:ext>
          </a:extLst>
        </xdr:cNvPr>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5DE1349F-6C24-4EDB-BABB-B7CB013DFB4F}"/>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6E4154B7-49BB-48D9-A443-0671276144EE}"/>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167894</xdr:rowOff>
    </xdr:to>
    <xdr:cxnSp macro="">
      <xdr:nvCxnSpPr>
        <xdr:cNvPr id="126" name="直線コネクタ 125">
          <a:extLst>
            <a:ext uri="{FF2B5EF4-FFF2-40B4-BE49-F238E27FC236}">
              <a16:creationId xmlns:a16="http://schemas.microsoft.com/office/drawing/2014/main" id="{0FC5B804-C9A9-4D35-896A-2AAA0F8A82AC}"/>
            </a:ext>
          </a:extLst>
        </xdr:cNvPr>
        <xdr:cNvCxnSpPr/>
      </xdr:nvCxnSpPr>
      <xdr:spPr>
        <a:xfrm flipV="1">
          <a:off x="13027660" y="5160463"/>
          <a:ext cx="1269" cy="1476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271</xdr:rowOff>
    </xdr:from>
    <xdr:ext cx="469744" cy="259045"/>
    <xdr:sp macro="" textlink="">
      <xdr:nvSpPr>
        <xdr:cNvPr id="127" name="債務償還比率最小値テキスト">
          <a:extLst>
            <a:ext uri="{FF2B5EF4-FFF2-40B4-BE49-F238E27FC236}">
              <a16:creationId xmlns:a16="http://schemas.microsoft.com/office/drawing/2014/main" id="{9F67D911-0CFF-411E-A2CD-5768A79FE19B}"/>
            </a:ext>
          </a:extLst>
        </xdr:cNvPr>
        <xdr:cNvSpPr txBox="1"/>
      </xdr:nvSpPr>
      <xdr:spPr>
        <a:xfrm>
          <a:off x="13080365" y="663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167894</xdr:rowOff>
    </xdr:from>
    <xdr:to>
      <xdr:col>76</xdr:col>
      <xdr:colOff>111125</xdr:colOff>
      <xdr:row>34</xdr:row>
      <xdr:rowOff>167894</xdr:rowOff>
    </xdr:to>
    <xdr:cxnSp macro="">
      <xdr:nvCxnSpPr>
        <xdr:cNvPr id="128" name="直線コネクタ 127">
          <a:extLst>
            <a:ext uri="{FF2B5EF4-FFF2-40B4-BE49-F238E27FC236}">
              <a16:creationId xmlns:a16="http://schemas.microsoft.com/office/drawing/2014/main" id="{81E82984-C2D1-4E76-A489-69DCC82EB577}"/>
            </a:ext>
          </a:extLst>
        </xdr:cNvPr>
        <xdr:cNvCxnSpPr/>
      </xdr:nvCxnSpPr>
      <xdr:spPr>
        <a:xfrm>
          <a:off x="12963525" y="66372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9" name="債務償還比率最大値テキスト">
          <a:extLst>
            <a:ext uri="{FF2B5EF4-FFF2-40B4-BE49-F238E27FC236}">
              <a16:creationId xmlns:a16="http://schemas.microsoft.com/office/drawing/2014/main" id="{5F930F47-603C-45E1-A734-B03159CE2323}"/>
            </a:ext>
          </a:extLst>
        </xdr:cNvPr>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0" name="直線コネクタ 129">
          <a:extLst>
            <a:ext uri="{FF2B5EF4-FFF2-40B4-BE49-F238E27FC236}">
              <a16:creationId xmlns:a16="http://schemas.microsoft.com/office/drawing/2014/main" id="{C62D590B-16C4-44FD-B421-9DA6BD867BBA}"/>
            </a:ext>
          </a:extLst>
        </xdr:cNvPr>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143645</xdr:rowOff>
    </xdr:from>
    <xdr:ext cx="469744" cy="259045"/>
    <xdr:sp macro="" textlink="">
      <xdr:nvSpPr>
        <xdr:cNvPr id="131" name="債務償還比率平均値テキスト">
          <a:extLst>
            <a:ext uri="{FF2B5EF4-FFF2-40B4-BE49-F238E27FC236}">
              <a16:creationId xmlns:a16="http://schemas.microsoft.com/office/drawing/2014/main" id="{70882918-BD58-43E7-9442-45D2343FCBF7}"/>
            </a:ext>
          </a:extLst>
        </xdr:cNvPr>
        <xdr:cNvSpPr txBox="1"/>
      </xdr:nvSpPr>
      <xdr:spPr>
        <a:xfrm>
          <a:off x="13080365" y="5607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120768</xdr:rowOff>
    </xdr:from>
    <xdr:to>
      <xdr:col>76</xdr:col>
      <xdr:colOff>73025</xdr:colOff>
      <xdr:row>30</xdr:row>
      <xdr:rowOff>50918</xdr:rowOff>
    </xdr:to>
    <xdr:sp macro="" textlink="">
      <xdr:nvSpPr>
        <xdr:cNvPr id="132" name="フローチャート: 判断 131">
          <a:extLst>
            <a:ext uri="{FF2B5EF4-FFF2-40B4-BE49-F238E27FC236}">
              <a16:creationId xmlns:a16="http://schemas.microsoft.com/office/drawing/2014/main" id="{3439B56D-0A05-4B5E-A62E-7D4A5618CF12}"/>
            </a:ext>
          </a:extLst>
        </xdr:cNvPr>
        <xdr:cNvSpPr/>
      </xdr:nvSpPr>
      <xdr:spPr>
        <a:xfrm>
          <a:off x="13001625" y="57519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113828</xdr:rowOff>
    </xdr:from>
    <xdr:to>
      <xdr:col>72</xdr:col>
      <xdr:colOff>123825</xdr:colOff>
      <xdr:row>30</xdr:row>
      <xdr:rowOff>43978</xdr:rowOff>
    </xdr:to>
    <xdr:sp macro="" textlink="">
      <xdr:nvSpPr>
        <xdr:cNvPr id="133" name="フローチャート: 判断 132">
          <a:extLst>
            <a:ext uri="{FF2B5EF4-FFF2-40B4-BE49-F238E27FC236}">
              <a16:creationId xmlns:a16="http://schemas.microsoft.com/office/drawing/2014/main" id="{CF738764-0416-4A61-B418-7F73749A0465}"/>
            </a:ext>
          </a:extLst>
        </xdr:cNvPr>
        <xdr:cNvSpPr/>
      </xdr:nvSpPr>
      <xdr:spPr>
        <a:xfrm>
          <a:off x="12359005" y="57450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111397</xdr:rowOff>
    </xdr:from>
    <xdr:to>
      <xdr:col>68</xdr:col>
      <xdr:colOff>123825</xdr:colOff>
      <xdr:row>31</xdr:row>
      <xdr:rowOff>41547</xdr:rowOff>
    </xdr:to>
    <xdr:sp macro="" textlink="">
      <xdr:nvSpPr>
        <xdr:cNvPr id="134" name="フローチャート: 判断 133">
          <a:extLst>
            <a:ext uri="{FF2B5EF4-FFF2-40B4-BE49-F238E27FC236}">
              <a16:creationId xmlns:a16="http://schemas.microsoft.com/office/drawing/2014/main" id="{ABC14792-CC2E-4ECF-8EE5-284AC0332E1A}"/>
            </a:ext>
          </a:extLst>
        </xdr:cNvPr>
        <xdr:cNvSpPr/>
      </xdr:nvSpPr>
      <xdr:spPr>
        <a:xfrm>
          <a:off x="11688445" y="59102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90578</xdr:rowOff>
    </xdr:from>
    <xdr:to>
      <xdr:col>64</xdr:col>
      <xdr:colOff>123825</xdr:colOff>
      <xdr:row>31</xdr:row>
      <xdr:rowOff>20728</xdr:rowOff>
    </xdr:to>
    <xdr:sp macro="" textlink="">
      <xdr:nvSpPr>
        <xdr:cNvPr id="135" name="フローチャート: 判断 134">
          <a:extLst>
            <a:ext uri="{FF2B5EF4-FFF2-40B4-BE49-F238E27FC236}">
              <a16:creationId xmlns:a16="http://schemas.microsoft.com/office/drawing/2014/main" id="{17ED930F-4041-4440-9FE4-5E30483426A1}"/>
            </a:ext>
          </a:extLst>
        </xdr:cNvPr>
        <xdr:cNvSpPr/>
      </xdr:nvSpPr>
      <xdr:spPr>
        <a:xfrm>
          <a:off x="11017885" y="58893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96593</xdr:rowOff>
    </xdr:from>
    <xdr:to>
      <xdr:col>60</xdr:col>
      <xdr:colOff>123825</xdr:colOff>
      <xdr:row>31</xdr:row>
      <xdr:rowOff>26743</xdr:rowOff>
    </xdr:to>
    <xdr:sp macro="" textlink="">
      <xdr:nvSpPr>
        <xdr:cNvPr id="136" name="フローチャート: 判断 135">
          <a:extLst>
            <a:ext uri="{FF2B5EF4-FFF2-40B4-BE49-F238E27FC236}">
              <a16:creationId xmlns:a16="http://schemas.microsoft.com/office/drawing/2014/main" id="{20366FCD-2A42-4860-A8A3-6646D82B1F50}"/>
            </a:ext>
          </a:extLst>
        </xdr:cNvPr>
        <xdr:cNvSpPr/>
      </xdr:nvSpPr>
      <xdr:spPr>
        <a:xfrm>
          <a:off x="10347325" y="58954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4D821A06-AC23-4CFE-9249-E1FEBF18D28D}"/>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DCBA60AF-2625-44D6-9337-9A5C2255E57B}"/>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BCE65C50-6477-4D81-BEB7-8DF1B9B62F11}"/>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CD3A3DA-3233-46DE-AEDF-D6C13F751114}"/>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E25AE585-212C-4E3C-8EE8-2046FAE82FF4}"/>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109393</xdr:rowOff>
    </xdr:from>
    <xdr:to>
      <xdr:col>76</xdr:col>
      <xdr:colOff>73025</xdr:colOff>
      <xdr:row>31</xdr:row>
      <xdr:rowOff>39543</xdr:rowOff>
    </xdr:to>
    <xdr:sp macro="" textlink="">
      <xdr:nvSpPr>
        <xdr:cNvPr id="142" name="楕円 141">
          <a:extLst>
            <a:ext uri="{FF2B5EF4-FFF2-40B4-BE49-F238E27FC236}">
              <a16:creationId xmlns:a16="http://schemas.microsoft.com/office/drawing/2014/main" id="{F5EA4818-2410-4FA7-8CC1-2F83B5ECC935}"/>
            </a:ext>
          </a:extLst>
        </xdr:cNvPr>
        <xdr:cNvSpPr/>
      </xdr:nvSpPr>
      <xdr:spPr>
        <a:xfrm>
          <a:off x="13001625" y="59082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87820</xdr:rowOff>
    </xdr:from>
    <xdr:ext cx="469744" cy="259045"/>
    <xdr:sp macro="" textlink="">
      <xdr:nvSpPr>
        <xdr:cNvPr id="143" name="債務償還比率該当値テキスト">
          <a:extLst>
            <a:ext uri="{FF2B5EF4-FFF2-40B4-BE49-F238E27FC236}">
              <a16:creationId xmlns:a16="http://schemas.microsoft.com/office/drawing/2014/main" id="{014BC835-B4B9-4B30-B6AD-05D47ECA722E}"/>
            </a:ext>
          </a:extLst>
        </xdr:cNvPr>
        <xdr:cNvSpPr txBox="1"/>
      </xdr:nvSpPr>
      <xdr:spPr>
        <a:xfrm>
          <a:off x="13080365" y="58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156237</xdr:rowOff>
    </xdr:from>
    <xdr:to>
      <xdr:col>72</xdr:col>
      <xdr:colOff>123825</xdr:colOff>
      <xdr:row>30</xdr:row>
      <xdr:rowOff>86387</xdr:rowOff>
    </xdr:to>
    <xdr:sp macro="" textlink="">
      <xdr:nvSpPr>
        <xdr:cNvPr id="144" name="楕円 143">
          <a:extLst>
            <a:ext uri="{FF2B5EF4-FFF2-40B4-BE49-F238E27FC236}">
              <a16:creationId xmlns:a16="http://schemas.microsoft.com/office/drawing/2014/main" id="{A47E1E6A-6C44-4480-B44F-8F4AE2AE663E}"/>
            </a:ext>
          </a:extLst>
        </xdr:cNvPr>
        <xdr:cNvSpPr/>
      </xdr:nvSpPr>
      <xdr:spPr>
        <a:xfrm>
          <a:off x="12359005" y="57874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35587</xdr:rowOff>
    </xdr:from>
    <xdr:to>
      <xdr:col>76</xdr:col>
      <xdr:colOff>22225</xdr:colOff>
      <xdr:row>30</xdr:row>
      <xdr:rowOff>160193</xdr:rowOff>
    </xdr:to>
    <xdr:cxnSp macro="">
      <xdr:nvCxnSpPr>
        <xdr:cNvPr id="145" name="直線コネクタ 144">
          <a:extLst>
            <a:ext uri="{FF2B5EF4-FFF2-40B4-BE49-F238E27FC236}">
              <a16:creationId xmlns:a16="http://schemas.microsoft.com/office/drawing/2014/main" id="{1B9BC3F3-677B-4050-B77F-806696DB2DA1}"/>
            </a:ext>
          </a:extLst>
        </xdr:cNvPr>
        <xdr:cNvCxnSpPr/>
      </xdr:nvCxnSpPr>
      <xdr:spPr>
        <a:xfrm>
          <a:off x="12409805" y="5834407"/>
          <a:ext cx="619760" cy="12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149488</xdr:rowOff>
    </xdr:from>
    <xdr:to>
      <xdr:col>68</xdr:col>
      <xdr:colOff>123825</xdr:colOff>
      <xdr:row>31</xdr:row>
      <xdr:rowOff>79638</xdr:rowOff>
    </xdr:to>
    <xdr:sp macro="" textlink="">
      <xdr:nvSpPr>
        <xdr:cNvPr id="146" name="楕円 145">
          <a:extLst>
            <a:ext uri="{FF2B5EF4-FFF2-40B4-BE49-F238E27FC236}">
              <a16:creationId xmlns:a16="http://schemas.microsoft.com/office/drawing/2014/main" id="{04C9AD13-F0C6-40D2-A394-84425F617EA5}"/>
            </a:ext>
          </a:extLst>
        </xdr:cNvPr>
        <xdr:cNvSpPr/>
      </xdr:nvSpPr>
      <xdr:spPr>
        <a:xfrm>
          <a:off x="11688445" y="59483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35587</xdr:rowOff>
    </xdr:from>
    <xdr:to>
      <xdr:col>72</xdr:col>
      <xdr:colOff>73025</xdr:colOff>
      <xdr:row>31</xdr:row>
      <xdr:rowOff>28838</xdr:rowOff>
    </xdr:to>
    <xdr:cxnSp macro="">
      <xdr:nvCxnSpPr>
        <xdr:cNvPr id="147" name="直線コネクタ 146">
          <a:extLst>
            <a:ext uri="{FF2B5EF4-FFF2-40B4-BE49-F238E27FC236}">
              <a16:creationId xmlns:a16="http://schemas.microsoft.com/office/drawing/2014/main" id="{7320CCEF-ACC8-4475-9988-440D96E24A94}"/>
            </a:ext>
          </a:extLst>
        </xdr:cNvPr>
        <xdr:cNvCxnSpPr/>
      </xdr:nvCxnSpPr>
      <xdr:spPr>
        <a:xfrm flipV="1">
          <a:off x="11739245" y="5834407"/>
          <a:ext cx="670560" cy="16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77969</xdr:rowOff>
    </xdr:from>
    <xdr:to>
      <xdr:col>64</xdr:col>
      <xdr:colOff>123825</xdr:colOff>
      <xdr:row>32</xdr:row>
      <xdr:rowOff>8119</xdr:rowOff>
    </xdr:to>
    <xdr:sp macro="" textlink="">
      <xdr:nvSpPr>
        <xdr:cNvPr id="148" name="楕円 147">
          <a:extLst>
            <a:ext uri="{FF2B5EF4-FFF2-40B4-BE49-F238E27FC236}">
              <a16:creationId xmlns:a16="http://schemas.microsoft.com/office/drawing/2014/main" id="{A50C6EDC-F20A-4C81-B0C5-99F97D8995CD}"/>
            </a:ext>
          </a:extLst>
        </xdr:cNvPr>
        <xdr:cNvSpPr/>
      </xdr:nvSpPr>
      <xdr:spPr>
        <a:xfrm>
          <a:off x="11017885" y="60444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28838</xdr:rowOff>
    </xdr:from>
    <xdr:to>
      <xdr:col>68</xdr:col>
      <xdr:colOff>73025</xdr:colOff>
      <xdr:row>31</xdr:row>
      <xdr:rowOff>128769</xdr:rowOff>
    </xdr:to>
    <xdr:cxnSp macro="">
      <xdr:nvCxnSpPr>
        <xdr:cNvPr id="149" name="直線コネクタ 148">
          <a:extLst>
            <a:ext uri="{FF2B5EF4-FFF2-40B4-BE49-F238E27FC236}">
              <a16:creationId xmlns:a16="http://schemas.microsoft.com/office/drawing/2014/main" id="{DB7DBBB6-7881-434A-8D9B-88BAB6C7D7A1}"/>
            </a:ext>
          </a:extLst>
        </xdr:cNvPr>
        <xdr:cNvCxnSpPr/>
      </xdr:nvCxnSpPr>
      <xdr:spPr>
        <a:xfrm flipV="1">
          <a:off x="11068685" y="5995298"/>
          <a:ext cx="670560" cy="9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20175</xdr:rowOff>
    </xdr:from>
    <xdr:to>
      <xdr:col>60</xdr:col>
      <xdr:colOff>123825</xdr:colOff>
      <xdr:row>32</xdr:row>
      <xdr:rowOff>121775</xdr:rowOff>
    </xdr:to>
    <xdr:sp macro="" textlink="">
      <xdr:nvSpPr>
        <xdr:cNvPr id="150" name="楕円 149">
          <a:extLst>
            <a:ext uri="{FF2B5EF4-FFF2-40B4-BE49-F238E27FC236}">
              <a16:creationId xmlns:a16="http://schemas.microsoft.com/office/drawing/2014/main" id="{F00E8210-6476-4FC8-B5B8-FCAA4A436757}"/>
            </a:ext>
          </a:extLst>
        </xdr:cNvPr>
        <xdr:cNvSpPr/>
      </xdr:nvSpPr>
      <xdr:spPr>
        <a:xfrm>
          <a:off x="10347325" y="615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128769</xdr:rowOff>
    </xdr:from>
    <xdr:to>
      <xdr:col>64</xdr:col>
      <xdr:colOff>73025</xdr:colOff>
      <xdr:row>32</xdr:row>
      <xdr:rowOff>70975</xdr:rowOff>
    </xdr:to>
    <xdr:cxnSp macro="">
      <xdr:nvCxnSpPr>
        <xdr:cNvPr id="151" name="直線コネクタ 150">
          <a:extLst>
            <a:ext uri="{FF2B5EF4-FFF2-40B4-BE49-F238E27FC236}">
              <a16:creationId xmlns:a16="http://schemas.microsoft.com/office/drawing/2014/main" id="{F03A4A22-38E4-40E4-B7CC-7D2F8E3C8C57}"/>
            </a:ext>
          </a:extLst>
        </xdr:cNvPr>
        <xdr:cNvCxnSpPr/>
      </xdr:nvCxnSpPr>
      <xdr:spPr>
        <a:xfrm flipV="1">
          <a:off x="10398125" y="6095229"/>
          <a:ext cx="670560" cy="10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60505</xdr:rowOff>
    </xdr:from>
    <xdr:ext cx="469744" cy="259045"/>
    <xdr:sp macro="" textlink="">
      <xdr:nvSpPr>
        <xdr:cNvPr id="152" name="n_1aveValue債務償還比率">
          <a:extLst>
            <a:ext uri="{FF2B5EF4-FFF2-40B4-BE49-F238E27FC236}">
              <a16:creationId xmlns:a16="http://schemas.microsoft.com/office/drawing/2014/main" id="{0550157B-0787-4AEE-BC6A-1C0973E13E07}"/>
            </a:ext>
          </a:extLst>
        </xdr:cNvPr>
        <xdr:cNvSpPr txBox="1"/>
      </xdr:nvSpPr>
      <xdr:spPr>
        <a:xfrm>
          <a:off x="12185092" y="55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58074</xdr:rowOff>
    </xdr:from>
    <xdr:ext cx="469744" cy="259045"/>
    <xdr:sp macro="" textlink="">
      <xdr:nvSpPr>
        <xdr:cNvPr id="153" name="n_2aveValue債務償還比率">
          <a:extLst>
            <a:ext uri="{FF2B5EF4-FFF2-40B4-BE49-F238E27FC236}">
              <a16:creationId xmlns:a16="http://schemas.microsoft.com/office/drawing/2014/main" id="{36096A91-BF92-4695-A0BB-B448B1B72717}"/>
            </a:ext>
          </a:extLst>
        </xdr:cNvPr>
        <xdr:cNvSpPr txBox="1"/>
      </xdr:nvSpPr>
      <xdr:spPr>
        <a:xfrm>
          <a:off x="11527232" y="568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37255</xdr:rowOff>
    </xdr:from>
    <xdr:ext cx="469744" cy="259045"/>
    <xdr:sp macro="" textlink="">
      <xdr:nvSpPr>
        <xdr:cNvPr id="154" name="n_3aveValue債務償還比率">
          <a:extLst>
            <a:ext uri="{FF2B5EF4-FFF2-40B4-BE49-F238E27FC236}">
              <a16:creationId xmlns:a16="http://schemas.microsoft.com/office/drawing/2014/main" id="{CB26EE74-F1BB-471D-8BAC-C4CD9F9E6EBA}"/>
            </a:ext>
          </a:extLst>
        </xdr:cNvPr>
        <xdr:cNvSpPr txBox="1"/>
      </xdr:nvSpPr>
      <xdr:spPr>
        <a:xfrm>
          <a:off x="10856672" y="5668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43270</xdr:rowOff>
    </xdr:from>
    <xdr:ext cx="469744" cy="259045"/>
    <xdr:sp macro="" textlink="">
      <xdr:nvSpPr>
        <xdr:cNvPr id="155" name="n_4aveValue債務償還比率">
          <a:extLst>
            <a:ext uri="{FF2B5EF4-FFF2-40B4-BE49-F238E27FC236}">
              <a16:creationId xmlns:a16="http://schemas.microsoft.com/office/drawing/2014/main" id="{762BE1A8-F52A-4764-B5EE-E0C375B67917}"/>
            </a:ext>
          </a:extLst>
        </xdr:cNvPr>
        <xdr:cNvSpPr txBox="1"/>
      </xdr:nvSpPr>
      <xdr:spPr>
        <a:xfrm>
          <a:off x="10186112" y="567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77514</xdr:rowOff>
    </xdr:from>
    <xdr:ext cx="469744" cy="259045"/>
    <xdr:sp macro="" textlink="">
      <xdr:nvSpPr>
        <xdr:cNvPr id="156" name="n_1mainValue債務償還比率">
          <a:extLst>
            <a:ext uri="{FF2B5EF4-FFF2-40B4-BE49-F238E27FC236}">
              <a16:creationId xmlns:a16="http://schemas.microsoft.com/office/drawing/2014/main" id="{6BD484B8-8D5C-45B8-8293-C3290F447BC7}"/>
            </a:ext>
          </a:extLst>
        </xdr:cNvPr>
        <xdr:cNvSpPr txBox="1"/>
      </xdr:nvSpPr>
      <xdr:spPr>
        <a:xfrm>
          <a:off x="12185092" y="5876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70765</xdr:rowOff>
    </xdr:from>
    <xdr:ext cx="469744" cy="259045"/>
    <xdr:sp macro="" textlink="">
      <xdr:nvSpPr>
        <xdr:cNvPr id="157" name="n_2mainValue債務償還比率">
          <a:extLst>
            <a:ext uri="{FF2B5EF4-FFF2-40B4-BE49-F238E27FC236}">
              <a16:creationId xmlns:a16="http://schemas.microsoft.com/office/drawing/2014/main" id="{5813FFE4-F89E-4E1C-AB60-A18E0BC5EBD3}"/>
            </a:ext>
          </a:extLst>
        </xdr:cNvPr>
        <xdr:cNvSpPr txBox="1"/>
      </xdr:nvSpPr>
      <xdr:spPr>
        <a:xfrm>
          <a:off x="11527232" y="603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170696</xdr:rowOff>
    </xdr:from>
    <xdr:ext cx="469744" cy="259045"/>
    <xdr:sp macro="" textlink="">
      <xdr:nvSpPr>
        <xdr:cNvPr id="158" name="n_3mainValue債務償還比率">
          <a:extLst>
            <a:ext uri="{FF2B5EF4-FFF2-40B4-BE49-F238E27FC236}">
              <a16:creationId xmlns:a16="http://schemas.microsoft.com/office/drawing/2014/main" id="{4D6BC609-DCA6-4472-A145-2391BA24079A}"/>
            </a:ext>
          </a:extLst>
        </xdr:cNvPr>
        <xdr:cNvSpPr txBox="1"/>
      </xdr:nvSpPr>
      <xdr:spPr>
        <a:xfrm>
          <a:off x="10856672" y="613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112902</xdr:rowOff>
    </xdr:from>
    <xdr:ext cx="469744" cy="259045"/>
    <xdr:sp macro="" textlink="">
      <xdr:nvSpPr>
        <xdr:cNvPr id="159" name="n_4mainValue債務償還比率">
          <a:extLst>
            <a:ext uri="{FF2B5EF4-FFF2-40B4-BE49-F238E27FC236}">
              <a16:creationId xmlns:a16="http://schemas.microsoft.com/office/drawing/2014/main" id="{7A9F4AC5-DFCA-4875-B0CE-039E47680807}"/>
            </a:ext>
          </a:extLst>
        </xdr:cNvPr>
        <xdr:cNvSpPr txBox="1"/>
      </xdr:nvSpPr>
      <xdr:spPr>
        <a:xfrm>
          <a:off x="10186112" y="624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09040FB5-3EE3-4BD5-8361-BB0B77524C66}"/>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42826528-EBC2-4264-8E29-A6837F3A49F3}"/>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03E65DF8-B722-4D6F-85E1-5BDEFBE98B03}"/>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FB7B4838-4551-4FF3-AA29-C29E1C707F50}"/>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BE8D6CB5-10A6-4C41-BA47-5E1965ECA282}"/>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73C6382F-80DC-4617-BD73-BDAE25B42F8A}"/>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B872EC4-36F0-40C8-A68E-8508F5C32E83}"/>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894D8AA-9594-4032-BB25-4393D18B4983}"/>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7A8A977-6F56-4C10-BBC8-EAC823A44C24}"/>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1759DC0-2F63-4DDC-8341-49FE3C7A392D}"/>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岐阜県安八町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AD8D2FE-7451-43A8-A39D-B08944A4E3C8}"/>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BF684AD-DB4D-4CAE-8E20-7523B743F16E}"/>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5CFFCEA-9DB4-4757-BF5D-F508381298E8}"/>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73FBC80-0961-42F0-8575-7C6B2799FB24}"/>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2829EEF-C7A4-40C6-89E0-A63622832E48}"/>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B18DB8C-BB51-4C43-8341-3DB1D78724AD}"/>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14,512
14,048
18.16
7,431,714
6,919,484
435,404
4,232,035
5,895,594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0AF3110-AE77-4FC9-8AA1-480103784B59}"/>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991B548-B8F5-499A-9809-B7C1DF0AE067}"/>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2422363-593E-4700-9202-7F68FDD24F2C}"/>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568F1D2-8582-47F1-A9D5-703DA24E94AC}"/>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360E5ED-2176-4757-B152-653369CC574F}"/>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BF870EB-A870-47DD-A8F0-6B8DA9E89527}"/>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59C296B-6F6F-490A-9648-02390478B40D}"/>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D9C46D4-9D8E-4206-B9CC-FC4AE5B479FC}"/>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CBC92D2-2942-4C9A-90BB-65933E6A81A2}"/>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D99915F-3A32-4DE4-84F3-594D81E70F05}"/>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66648C9-71E6-4805-B744-B91E67BA5453}"/>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DD91D99-F1D2-49C9-974B-E3CFF1FC0B79}"/>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0C0F922-ACB6-468A-9EB6-E9D1F4D9E2D4}"/>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6979DE7-6426-42D5-A169-F4D65DB36032}"/>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0A1E3BB-731F-480D-B9C8-245DB6A625E1}"/>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4AC8104-3183-458C-B00F-AB6A2E21D69F}"/>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6D73BC5-30FF-4030-8A5A-5A7CBAD3BC98}"/>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02E3B22-DDAD-4CA8-AE0F-F8744EFFE21A}"/>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B0845EC-28F0-445B-8CBB-C92956C5D567}"/>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88F35AA-64AD-43C7-BBCF-2F51150107D9}"/>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4E72FDF-AF96-4D70-B506-8C2EAB14AC57}"/>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2B3B650-34FF-47B1-9C87-1E4BB01A83A9}"/>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D2C511B-91CE-4EA2-9271-FEE413CFAF0D}"/>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77ECED0-0AA3-4634-9462-08BD6142A671}"/>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FD18A2F-BF77-4155-9F63-FF324E023C0E}"/>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E0733E3-AB81-4168-9C3E-9BF54CE892FE}"/>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19975EB-A1EA-4B05-A44D-0CE8F407A3DC}"/>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0376BC9-C1E9-4F2E-B4C9-BC1488DD59FD}"/>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39C403D-6E1A-4B4D-AAC2-994CC640C435}"/>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4FC0C88-7826-484F-9F2C-2B8A568022F7}"/>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1568ADF-994B-4555-87F4-BD18A98C15DF}"/>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725F198-99E9-4BE7-B8B5-633738C32ECB}"/>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5BF2FE14-1224-4C16-87D6-8CD0E02366BA}"/>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C2F33937-80A8-47AB-A471-D77EE4C02FCB}"/>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9D409457-B794-43C9-8AF0-C6B702654C35}"/>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5F89E8DE-BD4A-4088-A8A9-9E6B8357D74C}"/>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3BB05644-D47C-4B1A-976C-D0167CD7F9D3}"/>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7A0E4E8D-506E-4D23-9710-DBB5B4BE8BF1}"/>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9BD17DEF-047E-4642-BB53-ABB10D44AC51}"/>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A85A1694-8D4B-41CF-996B-782F5CDFE839}"/>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FD373D58-8929-4D42-A682-19E1D7A8E002}"/>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B6ADF68E-936C-43D4-ADD1-61200F931616}"/>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79D644AE-BFB6-42AC-8BDC-6D18C1F02A84}"/>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78486</xdr:rowOff>
    </xdr:from>
    <xdr:to>
      <xdr:col>24</xdr:col>
      <xdr:colOff>62865</xdr:colOff>
      <xdr:row>41</xdr:row>
      <xdr:rowOff>62484</xdr:rowOff>
    </xdr:to>
    <xdr:cxnSp macro="">
      <xdr:nvCxnSpPr>
        <xdr:cNvPr id="55" name="直線コネクタ 54">
          <a:extLst>
            <a:ext uri="{FF2B5EF4-FFF2-40B4-BE49-F238E27FC236}">
              <a16:creationId xmlns:a16="http://schemas.microsoft.com/office/drawing/2014/main" id="{CE54C318-503A-4F35-BB94-DD3FBCC4A236}"/>
            </a:ext>
          </a:extLst>
        </xdr:cNvPr>
        <xdr:cNvCxnSpPr/>
      </xdr:nvCxnSpPr>
      <xdr:spPr>
        <a:xfrm flipV="1">
          <a:off x="4086225" y="5610606"/>
          <a:ext cx="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66311</xdr:rowOff>
    </xdr:from>
    <xdr:ext cx="405111" cy="259045"/>
    <xdr:sp macro="" textlink="">
      <xdr:nvSpPr>
        <xdr:cNvPr id="56" name="【道路】&#10;有形固定資産減価償却率最小値テキスト">
          <a:extLst>
            <a:ext uri="{FF2B5EF4-FFF2-40B4-BE49-F238E27FC236}">
              <a16:creationId xmlns:a16="http://schemas.microsoft.com/office/drawing/2014/main" id="{F203E6E7-02B6-4321-BC9A-821C20CE7A27}"/>
            </a:ext>
          </a:extLst>
        </xdr:cNvPr>
        <xdr:cNvSpPr txBox="1"/>
      </xdr:nvSpPr>
      <xdr:spPr>
        <a:xfrm>
          <a:off x="4124960" y="693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62484</xdr:rowOff>
    </xdr:from>
    <xdr:to>
      <xdr:col>24</xdr:col>
      <xdr:colOff>152400</xdr:colOff>
      <xdr:row>41</xdr:row>
      <xdr:rowOff>62484</xdr:rowOff>
    </xdr:to>
    <xdr:cxnSp macro="">
      <xdr:nvCxnSpPr>
        <xdr:cNvPr id="57" name="直線コネクタ 56">
          <a:extLst>
            <a:ext uri="{FF2B5EF4-FFF2-40B4-BE49-F238E27FC236}">
              <a16:creationId xmlns:a16="http://schemas.microsoft.com/office/drawing/2014/main" id="{1ADAAB3F-A9DC-45F0-B0E2-21669AC975A1}"/>
            </a:ext>
          </a:extLst>
        </xdr:cNvPr>
        <xdr:cNvCxnSpPr/>
      </xdr:nvCxnSpPr>
      <xdr:spPr>
        <a:xfrm>
          <a:off x="4020820" y="69357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25163</xdr:rowOff>
    </xdr:from>
    <xdr:ext cx="405111" cy="259045"/>
    <xdr:sp macro="" textlink="">
      <xdr:nvSpPr>
        <xdr:cNvPr id="58" name="【道路】&#10;有形固定資産減価償却率最大値テキスト">
          <a:extLst>
            <a:ext uri="{FF2B5EF4-FFF2-40B4-BE49-F238E27FC236}">
              <a16:creationId xmlns:a16="http://schemas.microsoft.com/office/drawing/2014/main" id="{B04AD6FA-E244-4B1B-9081-E2848709B2E0}"/>
            </a:ext>
          </a:extLst>
        </xdr:cNvPr>
        <xdr:cNvSpPr txBox="1"/>
      </xdr:nvSpPr>
      <xdr:spPr>
        <a:xfrm>
          <a:off x="4124960" y="5389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78486</xdr:rowOff>
    </xdr:from>
    <xdr:to>
      <xdr:col>24</xdr:col>
      <xdr:colOff>152400</xdr:colOff>
      <xdr:row>33</xdr:row>
      <xdr:rowOff>78486</xdr:rowOff>
    </xdr:to>
    <xdr:cxnSp macro="">
      <xdr:nvCxnSpPr>
        <xdr:cNvPr id="59" name="直線コネクタ 58">
          <a:extLst>
            <a:ext uri="{FF2B5EF4-FFF2-40B4-BE49-F238E27FC236}">
              <a16:creationId xmlns:a16="http://schemas.microsoft.com/office/drawing/2014/main" id="{30E667C9-CB3C-49E0-BCD0-B63FC9917DC8}"/>
            </a:ext>
          </a:extLst>
        </xdr:cNvPr>
        <xdr:cNvCxnSpPr/>
      </xdr:nvCxnSpPr>
      <xdr:spPr>
        <a:xfrm>
          <a:off x="4020820" y="56106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161561</xdr:rowOff>
    </xdr:from>
    <xdr:ext cx="405111" cy="259045"/>
    <xdr:sp macro="" textlink="">
      <xdr:nvSpPr>
        <xdr:cNvPr id="60" name="【道路】&#10;有形固定資産減価償却率平均値テキスト">
          <a:extLst>
            <a:ext uri="{FF2B5EF4-FFF2-40B4-BE49-F238E27FC236}">
              <a16:creationId xmlns:a16="http://schemas.microsoft.com/office/drawing/2014/main" id="{22EF92D9-4B52-409E-825C-152F053AF602}"/>
            </a:ext>
          </a:extLst>
        </xdr:cNvPr>
        <xdr:cNvSpPr txBox="1"/>
      </xdr:nvSpPr>
      <xdr:spPr>
        <a:xfrm>
          <a:off x="4124960" y="61966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xdr:rowOff>
    </xdr:from>
    <xdr:to>
      <xdr:col>24</xdr:col>
      <xdr:colOff>114300</xdr:colOff>
      <xdr:row>37</xdr:row>
      <xdr:rowOff>113284</xdr:rowOff>
    </xdr:to>
    <xdr:sp macro="" textlink="">
      <xdr:nvSpPr>
        <xdr:cNvPr id="61" name="フローチャート: 判断 60">
          <a:extLst>
            <a:ext uri="{FF2B5EF4-FFF2-40B4-BE49-F238E27FC236}">
              <a16:creationId xmlns:a16="http://schemas.microsoft.com/office/drawing/2014/main" id="{F3A2A1A3-2228-43A7-9592-ECA89C6FAFA9}"/>
            </a:ext>
          </a:extLst>
        </xdr:cNvPr>
        <xdr:cNvSpPr/>
      </xdr:nvSpPr>
      <xdr:spPr>
        <a:xfrm>
          <a:off x="4036060" y="62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099FDEF0-A82D-4976-AE84-F7F13DAE8BD0}"/>
            </a:ext>
          </a:extLst>
        </xdr:cNvPr>
        <xdr:cNvSpPr/>
      </xdr:nvSpPr>
      <xdr:spPr>
        <a:xfrm>
          <a:off x="3312160" y="61998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a:extLst>
            <a:ext uri="{FF2B5EF4-FFF2-40B4-BE49-F238E27FC236}">
              <a16:creationId xmlns:a16="http://schemas.microsoft.com/office/drawing/2014/main" id="{8BCE1165-79EF-4FA3-B87D-54669E332BAA}"/>
            </a:ext>
          </a:extLst>
        </xdr:cNvPr>
        <xdr:cNvSpPr/>
      </xdr:nvSpPr>
      <xdr:spPr>
        <a:xfrm>
          <a:off x="2514600" y="61381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xdr:rowOff>
    </xdr:from>
    <xdr:to>
      <xdr:col>10</xdr:col>
      <xdr:colOff>165100</xdr:colOff>
      <xdr:row>36</xdr:row>
      <xdr:rowOff>101854</xdr:rowOff>
    </xdr:to>
    <xdr:sp macro="" textlink="">
      <xdr:nvSpPr>
        <xdr:cNvPr id="64" name="フローチャート: 判断 63">
          <a:extLst>
            <a:ext uri="{FF2B5EF4-FFF2-40B4-BE49-F238E27FC236}">
              <a16:creationId xmlns:a16="http://schemas.microsoft.com/office/drawing/2014/main" id="{13F365B5-DCB3-49EA-86EC-217CEF1E108C}"/>
            </a:ext>
          </a:extLst>
        </xdr:cNvPr>
        <xdr:cNvSpPr/>
      </xdr:nvSpPr>
      <xdr:spPr>
        <a:xfrm>
          <a:off x="1739900" y="603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137414</xdr:rowOff>
    </xdr:from>
    <xdr:to>
      <xdr:col>6</xdr:col>
      <xdr:colOff>38100</xdr:colOff>
      <xdr:row>36</xdr:row>
      <xdr:rowOff>67564</xdr:rowOff>
    </xdr:to>
    <xdr:sp macro="" textlink="">
      <xdr:nvSpPr>
        <xdr:cNvPr id="65" name="フローチャート: 判断 64">
          <a:extLst>
            <a:ext uri="{FF2B5EF4-FFF2-40B4-BE49-F238E27FC236}">
              <a16:creationId xmlns:a16="http://schemas.microsoft.com/office/drawing/2014/main" id="{D7576A11-05E5-4E93-BBEC-679EA3A1433A}"/>
            </a:ext>
          </a:extLst>
        </xdr:cNvPr>
        <xdr:cNvSpPr/>
      </xdr:nvSpPr>
      <xdr:spPr>
        <a:xfrm>
          <a:off x="965200" y="60048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11679EAA-0C61-4FD0-A529-5176407B01F2}"/>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1176F37-0687-4F58-8B7E-A8CA1BB885DC}"/>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4AD3794-2F69-4048-847E-BEF7E12A4D7D}"/>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248737D-F08F-4C1B-A3EA-C4452F91DEC1}"/>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FB0C2FC-FAEA-4250-BCFA-F70EFB40FE88}"/>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84836</xdr:rowOff>
    </xdr:from>
    <xdr:to>
      <xdr:col>24</xdr:col>
      <xdr:colOff>114300</xdr:colOff>
      <xdr:row>37</xdr:row>
      <xdr:rowOff>14986</xdr:rowOff>
    </xdr:to>
    <xdr:sp macro="" textlink="">
      <xdr:nvSpPr>
        <xdr:cNvPr id="71" name="楕円 70">
          <a:extLst>
            <a:ext uri="{FF2B5EF4-FFF2-40B4-BE49-F238E27FC236}">
              <a16:creationId xmlns:a16="http://schemas.microsoft.com/office/drawing/2014/main" id="{D783CF97-A741-49E0-97A2-CFF52C7F4BAB}"/>
            </a:ext>
          </a:extLst>
        </xdr:cNvPr>
        <xdr:cNvSpPr/>
      </xdr:nvSpPr>
      <xdr:spPr>
        <a:xfrm>
          <a:off x="4036060" y="61198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107713</xdr:rowOff>
    </xdr:from>
    <xdr:ext cx="405111" cy="259045"/>
    <xdr:sp macro="" textlink="">
      <xdr:nvSpPr>
        <xdr:cNvPr id="72" name="【道路】&#10;有形固定資産減価償却率該当値テキスト">
          <a:extLst>
            <a:ext uri="{FF2B5EF4-FFF2-40B4-BE49-F238E27FC236}">
              <a16:creationId xmlns:a16="http://schemas.microsoft.com/office/drawing/2014/main" id="{7D533FD9-0E5C-4C74-822C-61790907445B}"/>
            </a:ext>
          </a:extLst>
        </xdr:cNvPr>
        <xdr:cNvSpPr txBox="1"/>
      </xdr:nvSpPr>
      <xdr:spPr>
        <a:xfrm>
          <a:off x="4124960" y="597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55118</xdr:rowOff>
    </xdr:from>
    <xdr:to>
      <xdr:col>20</xdr:col>
      <xdr:colOff>38100</xdr:colOff>
      <xdr:row>36</xdr:row>
      <xdr:rowOff>156718</xdr:rowOff>
    </xdr:to>
    <xdr:sp macro="" textlink="">
      <xdr:nvSpPr>
        <xdr:cNvPr id="73" name="楕円 72">
          <a:extLst>
            <a:ext uri="{FF2B5EF4-FFF2-40B4-BE49-F238E27FC236}">
              <a16:creationId xmlns:a16="http://schemas.microsoft.com/office/drawing/2014/main" id="{659BF908-2DCE-44DF-904C-ED54F27150A1}"/>
            </a:ext>
          </a:extLst>
        </xdr:cNvPr>
        <xdr:cNvSpPr/>
      </xdr:nvSpPr>
      <xdr:spPr>
        <a:xfrm>
          <a:off x="3312160" y="60901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105918</xdr:rowOff>
    </xdr:from>
    <xdr:to>
      <xdr:col>24</xdr:col>
      <xdr:colOff>63500</xdr:colOff>
      <xdr:row>36</xdr:row>
      <xdr:rowOff>135636</xdr:rowOff>
    </xdr:to>
    <xdr:cxnSp macro="">
      <xdr:nvCxnSpPr>
        <xdr:cNvPr id="74" name="直線コネクタ 73">
          <a:extLst>
            <a:ext uri="{FF2B5EF4-FFF2-40B4-BE49-F238E27FC236}">
              <a16:creationId xmlns:a16="http://schemas.microsoft.com/office/drawing/2014/main" id="{295667A2-9D16-4670-9C91-8FD6C611A650}"/>
            </a:ext>
          </a:extLst>
        </xdr:cNvPr>
        <xdr:cNvCxnSpPr/>
      </xdr:nvCxnSpPr>
      <xdr:spPr>
        <a:xfrm>
          <a:off x="3355340" y="6140958"/>
          <a:ext cx="73152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23114</xdr:rowOff>
    </xdr:from>
    <xdr:to>
      <xdr:col>15</xdr:col>
      <xdr:colOff>101600</xdr:colOff>
      <xdr:row>36</xdr:row>
      <xdr:rowOff>124714</xdr:rowOff>
    </xdr:to>
    <xdr:sp macro="" textlink="">
      <xdr:nvSpPr>
        <xdr:cNvPr id="75" name="楕円 74">
          <a:extLst>
            <a:ext uri="{FF2B5EF4-FFF2-40B4-BE49-F238E27FC236}">
              <a16:creationId xmlns:a16="http://schemas.microsoft.com/office/drawing/2014/main" id="{CD35F1C3-E7AC-46A1-9408-7A1C280B74C1}"/>
            </a:ext>
          </a:extLst>
        </xdr:cNvPr>
        <xdr:cNvSpPr/>
      </xdr:nvSpPr>
      <xdr:spPr>
        <a:xfrm>
          <a:off x="2514600" y="605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73914</xdr:rowOff>
    </xdr:from>
    <xdr:to>
      <xdr:col>19</xdr:col>
      <xdr:colOff>177800</xdr:colOff>
      <xdr:row>36</xdr:row>
      <xdr:rowOff>105918</xdr:rowOff>
    </xdr:to>
    <xdr:cxnSp macro="">
      <xdr:nvCxnSpPr>
        <xdr:cNvPr id="76" name="直線コネクタ 75">
          <a:extLst>
            <a:ext uri="{FF2B5EF4-FFF2-40B4-BE49-F238E27FC236}">
              <a16:creationId xmlns:a16="http://schemas.microsoft.com/office/drawing/2014/main" id="{90078909-C545-4B89-A416-6A78F6BBA2EA}"/>
            </a:ext>
          </a:extLst>
        </xdr:cNvPr>
        <xdr:cNvCxnSpPr/>
      </xdr:nvCxnSpPr>
      <xdr:spPr>
        <a:xfrm>
          <a:off x="2565400" y="6108954"/>
          <a:ext cx="78994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144272</xdr:rowOff>
    </xdr:from>
    <xdr:to>
      <xdr:col>10</xdr:col>
      <xdr:colOff>165100</xdr:colOff>
      <xdr:row>36</xdr:row>
      <xdr:rowOff>74422</xdr:rowOff>
    </xdr:to>
    <xdr:sp macro="" textlink="">
      <xdr:nvSpPr>
        <xdr:cNvPr id="77" name="楕円 76">
          <a:extLst>
            <a:ext uri="{FF2B5EF4-FFF2-40B4-BE49-F238E27FC236}">
              <a16:creationId xmlns:a16="http://schemas.microsoft.com/office/drawing/2014/main" id="{A082CB0F-E496-4053-8619-B7AB2D085D41}"/>
            </a:ext>
          </a:extLst>
        </xdr:cNvPr>
        <xdr:cNvSpPr/>
      </xdr:nvSpPr>
      <xdr:spPr>
        <a:xfrm>
          <a:off x="1739900" y="60116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23622</xdr:rowOff>
    </xdr:from>
    <xdr:to>
      <xdr:col>15</xdr:col>
      <xdr:colOff>50800</xdr:colOff>
      <xdr:row>36</xdr:row>
      <xdr:rowOff>73914</xdr:rowOff>
    </xdr:to>
    <xdr:cxnSp macro="">
      <xdr:nvCxnSpPr>
        <xdr:cNvPr id="78" name="直線コネクタ 77">
          <a:extLst>
            <a:ext uri="{FF2B5EF4-FFF2-40B4-BE49-F238E27FC236}">
              <a16:creationId xmlns:a16="http://schemas.microsoft.com/office/drawing/2014/main" id="{E3430625-99DC-4E23-9D6D-C7D90E195EF5}"/>
            </a:ext>
          </a:extLst>
        </xdr:cNvPr>
        <xdr:cNvCxnSpPr/>
      </xdr:nvCxnSpPr>
      <xdr:spPr>
        <a:xfrm>
          <a:off x="1790700" y="6058662"/>
          <a:ext cx="7747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86123</xdr:rowOff>
    </xdr:from>
    <xdr:ext cx="405111" cy="259045"/>
    <xdr:sp macro="" textlink="">
      <xdr:nvSpPr>
        <xdr:cNvPr id="79" name="n_1aveValue【道路】&#10;有形固定資産減価償却率">
          <a:extLst>
            <a:ext uri="{FF2B5EF4-FFF2-40B4-BE49-F238E27FC236}">
              <a16:creationId xmlns:a16="http://schemas.microsoft.com/office/drawing/2014/main" id="{CC8A7321-30A5-43B1-A50D-0BDBD8A72F6D}"/>
            </a:ext>
          </a:extLst>
        </xdr:cNvPr>
        <xdr:cNvSpPr txBox="1"/>
      </xdr:nvSpPr>
      <xdr:spPr>
        <a:xfrm>
          <a:off x="3170564" y="6288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24401</xdr:rowOff>
    </xdr:from>
    <xdr:ext cx="405111" cy="259045"/>
    <xdr:sp macro="" textlink="">
      <xdr:nvSpPr>
        <xdr:cNvPr id="80" name="n_2aveValue【道路】&#10;有形固定資産減価償却率">
          <a:extLst>
            <a:ext uri="{FF2B5EF4-FFF2-40B4-BE49-F238E27FC236}">
              <a16:creationId xmlns:a16="http://schemas.microsoft.com/office/drawing/2014/main" id="{A901B559-3953-4DA7-90A3-0175CE8CC84D}"/>
            </a:ext>
          </a:extLst>
        </xdr:cNvPr>
        <xdr:cNvSpPr txBox="1"/>
      </xdr:nvSpPr>
      <xdr:spPr>
        <a:xfrm>
          <a:off x="2385704" y="622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92981</xdr:rowOff>
    </xdr:from>
    <xdr:ext cx="405111" cy="259045"/>
    <xdr:sp macro="" textlink="">
      <xdr:nvSpPr>
        <xdr:cNvPr id="81" name="n_3aveValue【道路】&#10;有形固定資産減価償却率">
          <a:extLst>
            <a:ext uri="{FF2B5EF4-FFF2-40B4-BE49-F238E27FC236}">
              <a16:creationId xmlns:a16="http://schemas.microsoft.com/office/drawing/2014/main" id="{787AAB83-A30E-435A-BAE2-42C126DA336C}"/>
            </a:ext>
          </a:extLst>
        </xdr:cNvPr>
        <xdr:cNvSpPr txBox="1"/>
      </xdr:nvSpPr>
      <xdr:spPr>
        <a:xfrm>
          <a:off x="1611004" y="6128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84091</xdr:rowOff>
    </xdr:from>
    <xdr:ext cx="405111" cy="259045"/>
    <xdr:sp macro="" textlink="">
      <xdr:nvSpPr>
        <xdr:cNvPr id="82" name="n_4aveValue【道路】&#10;有形固定資産減価償却率">
          <a:extLst>
            <a:ext uri="{FF2B5EF4-FFF2-40B4-BE49-F238E27FC236}">
              <a16:creationId xmlns:a16="http://schemas.microsoft.com/office/drawing/2014/main" id="{E8A68509-7096-4377-BAA8-00021A39EC4F}"/>
            </a:ext>
          </a:extLst>
        </xdr:cNvPr>
        <xdr:cNvSpPr txBox="1"/>
      </xdr:nvSpPr>
      <xdr:spPr>
        <a:xfrm>
          <a:off x="836304" y="578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1795</xdr:rowOff>
    </xdr:from>
    <xdr:ext cx="405111" cy="259045"/>
    <xdr:sp macro="" textlink="">
      <xdr:nvSpPr>
        <xdr:cNvPr id="83" name="n_1mainValue【道路】&#10;有形固定資産減価償却率">
          <a:extLst>
            <a:ext uri="{FF2B5EF4-FFF2-40B4-BE49-F238E27FC236}">
              <a16:creationId xmlns:a16="http://schemas.microsoft.com/office/drawing/2014/main" id="{15A88F79-1D72-4A84-936A-4341D3FC667A}"/>
            </a:ext>
          </a:extLst>
        </xdr:cNvPr>
        <xdr:cNvSpPr txBox="1"/>
      </xdr:nvSpPr>
      <xdr:spPr>
        <a:xfrm>
          <a:off x="3170564" y="586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141241</xdr:rowOff>
    </xdr:from>
    <xdr:ext cx="405111" cy="259045"/>
    <xdr:sp macro="" textlink="">
      <xdr:nvSpPr>
        <xdr:cNvPr id="84" name="n_2mainValue【道路】&#10;有形固定資産減価償却率">
          <a:extLst>
            <a:ext uri="{FF2B5EF4-FFF2-40B4-BE49-F238E27FC236}">
              <a16:creationId xmlns:a16="http://schemas.microsoft.com/office/drawing/2014/main" id="{99D6ED1B-F82A-43FF-9609-12C413CF6557}"/>
            </a:ext>
          </a:extLst>
        </xdr:cNvPr>
        <xdr:cNvSpPr txBox="1"/>
      </xdr:nvSpPr>
      <xdr:spPr>
        <a:xfrm>
          <a:off x="2385704" y="584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90949</xdr:rowOff>
    </xdr:from>
    <xdr:ext cx="405111" cy="259045"/>
    <xdr:sp macro="" textlink="">
      <xdr:nvSpPr>
        <xdr:cNvPr id="85" name="n_3mainValue【道路】&#10;有形固定資産減価償却率">
          <a:extLst>
            <a:ext uri="{FF2B5EF4-FFF2-40B4-BE49-F238E27FC236}">
              <a16:creationId xmlns:a16="http://schemas.microsoft.com/office/drawing/2014/main" id="{361B561E-8D30-48F8-8CAF-F411243807CF}"/>
            </a:ext>
          </a:extLst>
        </xdr:cNvPr>
        <xdr:cNvSpPr txBox="1"/>
      </xdr:nvSpPr>
      <xdr:spPr>
        <a:xfrm>
          <a:off x="1611004" y="579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CF2DFAE-69EC-40D2-B27B-3E93EEA2F9B4}"/>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F7C20044-F01C-419F-8BA5-514949633C7C}"/>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47E5E799-A19D-486A-8B54-492F8F9F5B5C}"/>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1280FC89-4754-422D-88A1-CA85A90BD40E}"/>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DF38558-F6C7-4CEE-A8D7-8921582412F4}"/>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6AD51178-9771-4D10-BCCF-D6838BE0F03B}"/>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98FC91A0-05D5-4AA7-BA2A-FC013E6523A6}"/>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6C4BE860-3A0F-4DEE-9C93-7CE9E570888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F4C2BFAE-46A5-4E41-A6CA-2129F43C45F6}"/>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38D8BB8A-BDDC-44A5-A875-7185AC77E16E}"/>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CA0F447-9BDE-4C9B-9DF8-E1D12D1AF6A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A8EDD0FC-3AD5-45C0-9C4B-26A12DD45B87}"/>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AFD8BBF-7751-4A04-87CD-A7359A5198FC}"/>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a:extLst>
            <a:ext uri="{FF2B5EF4-FFF2-40B4-BE49-F238E27FC236}">
              <a16:creationId xmlns:a16="http://schemas.microsoft.com/office/drawing/2014/main" id="{56D2738F-833C-4F45-882B-6B572BCC52A4}"/>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9CA839A5-AB50-4D0F-AA77-65038A1B5A5F}"/>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a:extLst>
            <a:ext uri="{FF2B5EF4-FFF2-40B4-BE49-F238E27FC236}">
              <a16:creationId xmlns:a16="http://schemas.microsoft.com/office/drawing/2014/main" id="{55684467-AE93-4024-85E1-5DAC4DEE2A5F}"/>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77345EF4-7F0B-431E-8D14-80E049C7B60E}"/>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a:extLst>
            <a:ext uri="{FF2B5EF4-FFF2-40B4-BE49-F238E27FC236}">
              <a16:creationId xmlns:a16="http://schemas.microsoft.com/office/drawing/2014/main" id="{4445A85B-509B-4F99-A672-41B3B27A05A4}"/>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1363F883-58F9-44BE-8B06-73FD6228D5A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a:extLst>
            <a:ext uri="{FF2B5EF4-FFF2-40B4-BE49-F238E27FC236}">
              <a16:creationId xmlns:a16="http://schemas.microsoft.com/office/drawing/2014/main" id="{4887BA1A-0559-49D3-BF4A-F65989859262}"/>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33D1593C-6C4E-42A3-AB91-2C1F718840A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AB624911-A103-4E04-9FC3-DB29E6278F46}"/>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6B81326D-5C96-4CF9-A97E-8767CD046FCD}"/>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87859</xdr:rowOff>
    </xdr:from>
    <xdr:to>
      <xdr:col>54</xdr:col>
      <xdr:colOff>189865</xdr:colOff>
      <xdr:row>41</xdr:row>
      <xdr:rowOff>149123</xdr:rowOff>
    </xdr:to>
    <xdr:cxnSp macro="">
      <xdr:nvCxnSpPr>
        <xdr:cNvPr id="109" name="直線コネクタ 108">
          <a:extLst>
            <a:ext uri="{FF2B5EF4-FFF2-40B4-BE49-F238E27FC236}">
              <a16:creationId xmlns:a16="http://schemas.microsoft.com/office/drawing/2014/main" id="{06250095-5EAA-414C-84D8-A43D0EF2F03E}"/>
            </a:ext>
          </a:extLst>
        </xdr:cNvPr>
        <xdr:cNvCxnSpPr/>
      </xdr:nvCxnSpPr>
      <xdr:spPr>
        <a:xfrm flipV="1">
          <a:off x="9219565" y="5787619"/>
          <a:ext cx="0" cy="1234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152950</xdr:rowOff>
    </xdr:from>
    <xdr:ext cx="469744" cy="259045"/>
    <xdr:sp macro="" textlink="">
      <xdr:nvSpPr>
        <xdr:cNvPr id="110" name="【道路】&#10;一人当たり延長最小値テキスト">
          <a:extLst>
            <a:ext uri="{FF2B5EF4-FFF2-40B4-BE49-F238E27FC236}">
              <a16:creationId xmlns:a16="http://schemas.microsoft.com/office/drawing/2014/main" id="{7883D9F2-6B8F-4CF3-BD2C-7E34B65CAA19}"/>
            </a:ext>
          </a:extLst>
        </xdr:cNvPr>
        <xdr:cNvSpPr txBox="1"/>
      </xdr:nvSpPr>
      <xdr:spPr>
        <a:xfrm>
          <a:off x="9258300" y="7026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149123</xdr:rowOff>
    </xdr:from>
    <xdr:to>
      <xdr:col>55</xdr:col>
      <xdr:colOff>88900</xdr:colOff>
      <xdr:row>41</xdr:row>
      <xdr:rowOff>149123</xdr:rowOff>
    </xdr:to>
    <xdr:cxnSp macro="">
      <xdr:nvCxnSpPr>
        <xdr:cNvPr id="111" name="直線コネクタ 110">
          <a:extLst>
            <a:ext uri="{FF2B5EF4-FFF2-40B4-BE49-F238E27FC236}">
              <a16:creationId xmlns:a16="http://schemas.microsoft.com/office/drawing/2014/main" id="{8241ACCB-4DF8-4DBD-AA97-43603FDCB012}"/>
            </a:ext>
          </a:extLst>
        </xdr:cNvPr>
        <xdr:cNvCxnSpPr/>
      </xdr:nvCxnSpPr>
      <xdr:spPr>
        <a:xfrm>
          <a:off x="9154160" y="70223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34536</xdr:rowOff>
    </xdr:from>
    <xdr:ext cx="534377" cy="259045"/>
    <xdr:sp macro="" textlink="">
      <xdr:nvSpPr>
        <xdr:cNvPr id="112" name="【道路】&#10;一人当たり延長最大値テキスト">
          <a:extLst>
            <a:ext uri="{FF2B5EF4-FFF2-40B4-BE49-F238E27FC236}">
              <a16:creationId xmlns:a16="http://schemas.microsoft.com/office/drawing/2014/main" id="{6AA31045-F3FE-4687-B835-AAEECE2D6B70}"/>
            </a:ext>
          </a:extLst>
        </xdr:cNvPr>
        <xdr:cNvSpPr txBox="1"/>
      </xdr:nvSpPr>
      <xdr:spPr>
        <a:xfrm>
          <a:off x="9258300" y="556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87859</xdr:rowOff>
    </xdr:from>
    <xdr:to>
      <xdr:col>55</xdr:col>
      <xdr:colOff>88900</xdr:colOff>
      <xdr:row>34</xdr:row>
      <xdr:rowOff>87859</xdr:rowOff>
    </xdr:to>
    <xdr:cxnSp macro="">
      <xdr:nvCxnSpPr>
        <xdr:cNvPr id="113" name="直線コネクタ 112">
          <a:extLst>
            <a:ext uri="{FF2B5EF4-FFF2-40B4-BE49-F238E27FC236}">
              <a16:creationId xmlns:a16="http://schemas.microsoft.com/office/drawing/2014/main" id="{68E91FF0-54B3-4DD5-84B9-C19452A1563B}"/>
            </a:ext>
          </a:extLst>
        </xdr:cNvPr>
        <xdr:cNvCxnSpPr/>
      </xdr:nvCxnSpPr>
      <xdr:spPr>
        <a:xfrm>
          <a:off x="9154160" y="57876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100322</xdr:rowOff>
    </xdr:from>
    <xdr:ext cx="534377" cy="259045"/>
    <xdr:sp macro="" textlink="">
      <xdr:nvSpPr>
        <xdr:cNvPr id="114" name="【道路】&#10;一人当たり延長平均値テキスト">
          <a:extLst>
            <a:ext uri="{FF2B5EF4-FFF2-40B4-BE49-F238E27FC236}">
              <a16:creationId xmlns:a16="http://schemas.microsoft.com/office/drawing/2014/main" id="{11CFB03E-5CF0-428A-9468-2EE10AC0E958}"/>
            </a:ext>
          </a:extLst>
        </xdr:cNvPr>
        <xdr:cNvSpPr txBox="1"/>
      </xdr:nvSpPr>
      <xdr:spPr>
        <a:xfrm>
          <a:off x="9258300" y="6470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77445</xdr:rowOff>
    </xdr:from>
    <xdr:to>
      <xdr:col>55</xdr:col>
      <xdr:colOff>50800</xdr:colOff>
      <xdr:row>40</xdr:row>
      <xdr:rowOff>7595</xdr:rowOff>
    </xdr:to>
    <xdr:sp macro="" textlink="">
      <xdr:nvSpPr>
        <xdr:cNvPr id="115" name="フローチャート: 判断 114">
          <a:extLst>
            <a:ext uri="{FF2B5EF4-FFF2-40B4-BE49-F238E27FC236}">
              <a16:creationId xmlns:a16="http://schemas.microsoft.com/office/drawing/2014/main" id="{606ABA7A-E0B9-4B8D-AD5F-8A87DE54CC76}"/>
            </a:ext>
          </a:extLst>
        </xdr:cNvPr>
        <xdr:cNvSpPr/>
      </xdr:nvSpPr>
      <xdr:spPr>
        <a:xfrm>
          <a:off x="9192260" y="66154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87237</xdr:rowOff>
    </xdr:from>
    <xdr:to>
      <xdr:col>50</xdr:col>
      <xdr:colOff>165100</xdr:colOff>
      <xdr:row>40</xdr:row>
      <xdr:rowOff>17387</xdr:rowOff>
    </xdr:to>
    <xdr:sp macro="" textlink="">
      <xdr:nvSpPr>
        <xdr:cNvPr id="116" name="フローチャート: 判断 115">
          <a:extLst>
            <a:ext uri="{FF2B5EF4-FFF2-40B4-BE49-F238E27FC236}">
              <a16:creationId xmlns:a16="http://schemas.microsoft.com/office/drawing/2014/main" id="{76C20860-7BFF-4CB4-AE9C-D809B09794B4}"/>
            </a:ext>
          </a:extLst>
        </xdr:cNvPr>
        <xdr:cNvSpPr/>
      </xdr:nvSpPr>
      <xdr:spPr>
        <a:xfrm>
          <a:off x="8445500" y="66251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90418</xdr:rowOff>
    </xdr:from>
    <xdr:to>
      <xdr:col>46</xdr:col>
      <xdr:colOff>38100</xdr:colOff>
      <xdr:row>39</xdr:row>
      <xdr:rowOff>20568</xdr:rowOff>
    </xdr:to>
    <xdr:sp macro="" textlink="">
      <xdr:nvSpPr>
        <xdr:cNvPr id="117" name="フローチャート: 判断 116">
          <a:extLst>
            <a:ext uri="{FF2B5EF4-FFF2-40B4-BE49-F238E27FC236}">
              <a16:creationId xmlns:a16="http://schemas.microsoft.com/office/drawing/2014/main" id="{9D207394-D404-411A-9D51-069A08AE1B82}"/>
            </a:ext>
          </a:extLst>
        </xdr:cNvPr>
        <xdr:cNvSpPr/>
      </xdr:nvSpPr>
      <xdr:spPr>
        <a:xfrm>
          <a:off x="7670800" y="64607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105810</xdr:rowOff>
    </xdr:from>
    <xdr:to>
      <xdr:col>41</xdr:col>
      <xdr:colOff>101600</xdr:colOff>
      <xdr:row>39</xdr:row>
      <xdr:rowOff>35960</xdr:rowOff>
    </xdr:to>
    <xdr:sp macro="" textlink="">
      <xdr:nvSpPr>
        <xdr:cNvPr id="118" name="フローチャート: 判断 117">
          <a:extLst>
            <a:ext uri="{FF2B5EF4-FFF2-40B4-BE49-F238E27FC236}">
              <a16:creationId xmlns:a16="http://schemas.microsoft.com/office/drawing/2014/main" id="{FBB8678B-DBDB-4E77-B6E8-5DCA65F6A7C2}"/>
            </a:ext>
          </a:extLst>
        </xdr:cNvPr>
        <xdr:cNvSpPr/>
      </xdr:nvSpPr>
      <xdr:spPr>
        <a:xfrm>
          <a:off x="6873240" y="6476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118326</xdr:rowOff>
    </xdr:from>
    <xdr:to>
      <xdr:col>36</xdr:col>
      <xdr:colOff>165100</xdr:colOff>
      <xdr:row>39</xdr:row>
      <xdr:rowOff>48476</xdr:rowOff>
    </xdr:to>
    <xdr:sp macro="" textlink="">
      <xdr:nvSpPr>
        <xdr:cNvPr id="119" name="フローチャート: 判断 118">
          <a:extLst>
            <a:ext uri="{FF2B5EF4-FFF2-40B4-BE49-F238E27FC236}">
              <a16:creationId xmlns:a16="http://schemas.microsoft.com/office/drawing/2014/main" id="{95EADD7D-FC78-49DE-8021-BBBDD8F43B3B}"/>
            </a:ext>
          </a:extLst>
        </xdr:cNvPr>
        <xdr:cNvSpPr/>
      </xdr:nvSpPr>
      <xdr:spPr>
        <a:xfrm>
          <a:off x="6098540" y="64886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FD86EEF2-01E5-4E39-B85E-49C3947AAB54}"/>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89B1748-B829-471A-AEB4-C3174D74FDFA}"/>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7566634C-1A92-4876-8CA0-A323D265BCE5}"/>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5433294-4B8B-4F19-B3E9-21E5FC896503}"/>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9630371-F850-47A3-9384-89813840C144}"/>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90189</xdr:rowOff>
    </xdr:from>
    <xdr:to>
      <xdr:col>55</xdr:col>
      <xdr:colOff>50800</xdr:colOff>
      <xdr:row>40</xdr:row>
      <xdr:rowOff>20339</xdr:rowOff>
    </xdr:to>
    <xdr:sp macro="" textlink="">
      <xdr:nvSpPr>
        <xdr:cNvPr id="125" name="楕円 124">
          <a:extLst>
            <a:ext uri="{FF2B5EF4-FFF2-40B4-BE49-F238E27FC236}">
              <a16:creationId xmlns:a16="http://schemas.microsoft.com/office/drawing/2014/main" id="{5CD6FA39-B3F8-4721-A908-ABFDE0A60A3C}"/>
            </a:ext>
          </a:extLst>
        </xdr:cNvPr>
        <xdr:cNvSpPr/>
      </xdr:nvSpPr>
      <xdr:spPr>
        <a:xfrm>
          <a:off x="9192260" y="66281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68616</xdr:rowOff>
    </xdr:from>
    <xdr:ext cx="534377" cy="259045"/>
    <xdr:sp macro="" textlink="">
      <xdr:nvSpPr>
        <xdr:cNvPr id="126" name="【道路】&#10;一人当たり延長該当値テキスト">
          <a:extLst>
            <a:ext uri="{FF2B5EF4-FFF2-40B4-BE49-F238E27FC236}">
              <a16:creationId xmlns:a16="http://schemas.microsoft.com/office/drawing/2014/main" id="{006898C4-6B4D-4C75-94D7-1496217E22B4}"/>
            </a:ext>
          </a:extLst>
        </xdr:cNvPr>
        <xdr:cNvSpPr txBox="1"/>
      </xdr:nvSpPr>
      <xdr:spPr>
        <a:xfrm>
          <a:off x="9258300" y="660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93637</xdr:rowOff>
    </xdr:from>
    <xdr:to>
      <xdr:col>50</xdr:col>
      <xdr:colOff>165100</xdr:colOff>
      <xdr:row>40</xdr:row>
      <xdr:rowOff>23787</xdr:rowOff>
    </xdr:to>
    <xdr:sp macro="" textlink="">
      <xdr:nvSpPr>
        <xdr:cNvPr id="127" name="楕円 126">
          <a:extLst>
            <a:ext uri="{FF2B5EF4-FFF2-40B4-BE49-F238E27FC236}">
              <a16:creationId xmlns:a16="http://schemas.microsoft.com/office/drawing/2014/main" id="{A7DE7B47-2BA4-414B-8DBA-E216F33D946C}"/>
            </a:ext>
          </a:extLst>
        </xdr:cNvPr>
        <xdr:cNvSpPr/>
      </xdr:nvSpPr>
      <xdr:spPr>
        <a:xfrm>
          <a:off x="8445500" y="66315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140989</xdr:rowOff>
    </xdr:from>
    <xdr:to>
      <xdr:col>55</xdr:col>
      <xdr:colOff>0</xdr:colOff>
      <xdr:row>39</xdr:row>
      <xdr:rowOff>144437</xdr:rowOff>
    </xdr:to>
    <xdr:cxnSp macro="">
      <xdr:nvCxnSpPr>
        <xdr:cNvPr id="128" name="直線コネクタ 127">
          <a:extLst>
            <a:ext uri="{FF2B5EF4-FFF2-40B4-BE49-F238E27FC236}">
              <a16:creationId xmlns:a16="http://schemas.microsoft.com/office/drawing/2014/main" id="{B4CB248C-8E10-4F25-B4AC-35BEC0F73D5B}"/>
            </a:ext>
          </a:extLst>
        </xdr:cNvPr>
        <xdr:cNvCxnSpPr/>
      </xdr:nvCxnSpPr>
      <xdr:spPr>
        <a:xfrm flipV="1">
          <a:off x="8496300" y="6678949"/>
          <a:ext cx="7239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97809</xdr:rowOff>
    </xdr:from>
    <xdr:to>
      <xdr:col>46</xdr:col>
      <xdr:colOff>38100</xdr:colOff>
      <xdr:row>40</xdr:row>
      <xdr:rowOff>27959</xdr:rowOff>
    </xdr:to>
    <xdr:sp macro="" textlink="">
      <xdr:nvSpPr>
        <xdr:cNvPr id="129" name="楕円 128">
          <a:extLst>
            <a:ext uri="{FF2B5EF4-FFF2-40B4-BE49-F238E27FC236}">
              <a16:creationId xmlns:a16="http://schemas.microsoft.com/office/drawing/2014/main" id="{769DE731-BE79-4870-BDB5-8AEF28E26EE7}"/>
            </a:ext>
          </a:extLst>
        </xdr:cNvPr>
        <xdr:cNvSpPr/>
      </xdr:nvSpPr>
      <xdr:spPr>
        <a:xfrm>
          <a:off x="7670800" y="66357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144437</xdr:rowOff>
    </xdr:from>
    <xdr:to>
      <xdr:col>50</xdr:col>
      <xdr:colOff>114300</xdr:colOff>
      <xdr:row>39</xdr:row>
      <xdr:rowOff>148609</xdr:rowOff>
    </xdr:to>
    <xdr:cxnSp macro="">
      <xdr:nvCxnSpPr>
        <xdr:cNvPr id="130" name="直線コネクタ 129">
          <a:extLst>
            <a:ext uri="{FF2B5EF4-FFF2-40B4-BE49-F238E27FC236}">
              <a16:creationId xmlns:a16="http://schemas.microsoft.com/office/drawing/2014/main" id="{2244EA51-5181-4D70-93B6-4002D181443A}"/>
            </a:ext>
          </a:extLst>
        </xdr:cNvPr>
        <xdr:cNvCxnSpPr/>
      </xdr:nvCxnSpPr>
      <xdr:spPr>
        <a:xfrm flipV="1">
          <a:off x="7713980" y="6682397"/>
          <a:ext cx="78232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103124</xdr:rowOff>
    </xdr:from>
    <xdr:to>
      <xdr:col>41</xdr:col>
      <xdr:colOff>101600</xdr:colOff>
      <xdr:row>40</xdr:row>
      <xdr:rowOff>33274</xdr:rowOff>
    </xdr:to>
    <xdr:sp macro="" textlink="">
      <xdr:nvSpPr>
        <xdr:cNvPr id="131" name="楕円 130">
          <a:extLst>
            <a:ext uri="{FF2B5EF4-FFF2-40B4-BE49-F238E27FC236}">
              <a16:creationId xmlns:a16="http://schemas.microsoft.com/office/drawing/2014/main" id="{27E9671B-1EF8-445E-9F20-0A4268CFB575}"/>
            </a:ext>
          </a:extLst>
        </xdr:cNvPr>
        <xdr:cNvSpPr/>
      </xdr:nvSpPr>
      <xdr:spPr>
        <a:xfrm>
          <a:off x="6873240" y="66410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148609</xdr:rowOff>
    </xdr:from>
    <xdr:to>
      <xdr:col>45</xdr:col>
      <xdr:colOff>177800</xdr:colOff>
      <xdr:row>39</xdr:row>
      <xdr:rowOff>153924</xdr:rowOff>
    </xdr:to>
    <xdr:cxnSp macro="">
      <xdr:nvCxnSpPr>
        <xdr:cNvPr id="132" name="直線コネクタ 131">
          <a:extLst>
            <a:ext uri="{FF2B5EF4-FFF2-40B4-BE49-F238E27FC236}">
              <a16:creationId xmlns:a16="http://schemas.microsoft.com/office/drawing/2014/main" id="{225B1885-C5F3-4065-A3A2-199A40217EFB}"/>
            </a:ext>
          </a:extLst>
        </xdr:cNvPr>
        <xdr:cNvCxnSpPr/>
      </xdr:nvCxnSpPr>
      <xdr:spPr>
        <a:xfrm flipV="1">
          <a:off x="6924040" y="6686569"/>
          <a:ext cx="789940" cy="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33914</xdr:rowOff>
    </xdr:from>
    <xdr:ext cx="534377" cy="259045"/>
    <xdr:sp macro="" textlink="">
      <xdr:nvSpPr>
        <xdr:cNvPr id="133" name="n_1aveValue【道路】&#10;一人当たり延長">
          <a:extLst>
            <a:ext uri="{FF2B5EF4-FFF2-40B4-BE49-F238E27FC236}">
              <a16:creationId xmlns:a16="http://schemas.microsoft.com/office/drawing/2014/main" id="{B12BE304-607D-405F-9EB4-0DFEECC8A8CF}"/>
            </a:ext>
          </a:extLst>
        </xdr:cNvPr>
        <xdr:cNvSpPr txBox="1"/>
      </xdr:nvSpPr>
      <xdr:spPr>
        <a:xfrm>
          <a:off x="8239271" y="640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37095</xdr:rowOff>
    </xdr:from>
    <xdr:ext cx="534377" cy="259045"/>
    <xdr:sp macro="" textlink="">
      <xdr:nvSpPr>
        <xdr:cNvPr id="134" name="n_2aveValue【道路】&#10;一人当たり延長">
          <a:extLst>
            <a:ext uri="{FF2B5EF4-FFF2-40B4-BE49-F238E27FC236}">
              <a16:creationId xmlns:a16="http://schemas.microsoft.com/office/drawing/2014/main" id="{4A0A8D04-537E-448E-8A65-F7623F5AE92F}"/>
            </a:ext>
          </a:extLst>
        </xdr:cNvPr>
        <xdr:cNvSpPr txBox="1"/>
      </xdr:nvSpPr>
      <xdr:spPr>
        <a:xfrm>
          <a:off x="7477271" y="623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52487</xdr:rowOff>
    </xdr:from>
    <xdr:ext cx="534377" cy="259045"/>
    <xdr:sp macro="" textlink="">
      <xdr:nvSpPr>
        <xdr:cNvPr id="135" name="n_3aveValue【道路】&#10;一人当たり延長">
          <a:extLst>
            <a:ext uri="{FF2B5EF4-FFF2-40B4-BE49-F238E27FC236}">
              <a16:creationId xmlns:a16="http://schemas.microsoft.com/office/drawing/2014/main" id="{A40C9C64-4E95-47DB-A1D1-898E0CE2A161}"/>
            </a:ext>
          </a:extLst>
        </xdr:cNvPr>
        <xdr:cNvSpPr txBox="1"/>
      </xdr:nvSpPr>
      <xdr:spPr>
        <a:xfrm>
          <a:off x="6702571" y="62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65003</xdr:rowOff>
    </xdr:from>
    <xdr:ext cx="534377" cy="259045"/>
    <xdr:sp macro="" textlink="">
      <xdr:nvSpPr>
        <xdr:cNvPr id="136" name="n_4aveValue【道路】&#10;一人当たり延長">
          <a:extLst>
            <a:ext uri="{FF2B5EF4-FFF2-40B4-BE49-F238E27FC236}">
              <a16:creationId xmlns:a16="http://schemas.microsoft.com/office/drawing/2014/main" id="{5A62BDEE-7495-48D9-B1FA-A173B02EB76A}"/>
            </a:ext>
          </a:extLst>
        </xdr:cNvPr>
        <xdr:cNvSpPr txBox="1"/>
      </xdr:nvSpPr>
      <xdr:spPr>
        <a:xfrm>
          <a:off x="5905011" y="62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14914</xdr:rowOff>
    </xdr:from>
    <xdr:ext cx="534377" cy="259045"/>
    <xdr:sp macro="" textlink="">
      <xdr:nvSpPr>
        <xdr:cNvPr id="137" name="n_1mainValue【道路】&#10;一人当たり延長">
          <a:extLst>
            <a:ext uri="{FF2B5EF4-FFF2-40B4-BE49-F238E27FC236}">
              <a16:creationId xmlns:a16="http://schemas.microsoft.com/office/drawing/2014/main" id="{D99DFDB7-B287-4851-9606-D90C6ACF917B}"/>
            </a:ext>
          </a:extLst>
        </xdr:cNvPr>
        <xdr:cNvSpPr txBox="1"/>
      </xdr:nvSpPr>
      <xdr:spPr>
        <a:xfrm>
          <a:off x="8239271" y="672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19086</xdr:rowOff>
    </xdr:from>
    <xdr:ext cx="534377" cy="259045"/>
    <xdr:sp macro="" textlink="">
      <xdr:nvSpPr>
        <xdr:cNvPr id="138" name="n_2mainValue【道路】&#10;一人当たり延長">
          <a:extLst>
            <a:ext uri="{FF2B5EF4-FFF2-40B4-BE49-F238E27FC236}">
              <a16:creationId xmlns:a16="http://schemas.microsoft.com/office/drawing/2014/main" id="{B4F7FAB3-00EB-4909-88C2-F2BB3B423920}"/>
            </a:ext>
          </a:extLst>
        </xdr:cNvPr>
        <xdr:cNvSpPr txBox="1"/>
      </xdr:nvSpPr>
      <xdr:spPr>
        <a:xfrm>
          <a:off x="7477271" y="672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24401</xdr:rowOff>
    </xdr:from>
    <xdr:ext cx="534377" cy="259045"/>
    <xdr:sp macro="" textlink="">
      <xdr:nvSpPr>
        <xdr:cNvPr id="139" name="n_3mainValue【道路】&#10;一人当たり延長">
          <a:extLst>
            <a:ext uri="{FF2B5EF4-FFF2-40B4-BE49-F238E27FC236}">
              <a16:creationId xmlns:a16="http://schemas.microsoft.com/office/drawing/2014/main" id="{6FF4918F-8F67-41E7-9CE7-CBE7AC6DD956}"/>
            </a:ext>
          </a:extLst>
        </xdr:cNvPr>
        <xdr:cNvSpPr txBox="1"/>
      </xdr:nvSpPr>
      <xdr:spPr>
        <a:xfrm>
          <a:off x="6702571" y="673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41D4C6D7-D5D4-43F4-99D7-D659DA1784C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46F743EE-3F1D-49DF-9E2B-50C3A8D3D174}"/>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37FD560D-8FDB-4A05-98F9-D6AE172017CA}"/>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999D0B78-C72D-46C9-B039-34F626165EEE}"/>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CC4713F7-FEB5-42D3-8F96-ABA1105F0BB7}"/>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1A67C896-5DE1-4702-9D0F-18DDB02F53DE}"/>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1525CC1E-5B5F-41EE-A559-2E2A0D99938B}"/>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3E7AE7EF-2D78-45DB-A041-19D171492BC7}"/>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9561A1AE-A850-4FEB-8604-4A4EFB58A39B}"/>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36F28ECB-B42B-4F00-9F7F-383089EFC20E}"/>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id="{85EDAA3C-E2E8-4235-A004-14503FD87CCA}"/>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a:extLst>
            <a:ext uri="{FF2B5EF4-FFF2-40B4-BE49-F238E27FC236}">
              <a16:creationId xmlns:a16="http://schemas.microsoft.com/office/drawing/2014/main" id="{AA40B3F2-CC72-40E5-9132-92BC64D451D3}"/>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a:extLst>
            <a:ext uri="{FF2B5EF4-FFF2-40B4-BE49-F238E27FC236}">
              <a16:creationId xmlns:a16="http://schemas.microsoft.com/office/drawing/2014/main" id="{3A1B4F55-7251-4B62-8DD2-669E83363BB7}"/>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a:extLst>
            <a:ext uri="{FF2B5EF4-FFF2-40B4-BE49-F238E27FC236}">
              <a16:creationId xmlns:a16="http://schemas.microsoft.com/office/drawing/2014/main" id="{2E6C4DA5-130A-4F05-A87C-522C7C30D49A}"/>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a:extLst>
            <a:ext uri="{FF2B5EF4-FFF2-40B4-BE49-F238E27FC236}">
              <a16:creationId xmlns:a16="http://schemas.microsoft.com/office/drawing/2014/main" id="{8852B575-99C0-40AA-AED4-4CF51EA8772A}"/>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a:extLst>
            <a:ext uri="{FF2B5EF4-FFF2-40B4-BE49-F238E27FC236}">
              <a16:creationId xmlns:a16="http://schemas.microsoft.com/office/drawing/2014/main" id="{9FC05571-AB36-4C0C-B385-688FE2155924}"/>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a:extLst>
            <a:ext uri="{FF2B5EF4-FFF2-40B4-BE49-F238E27FC236}">
              <a16:creationId xmlns:a16="http://schemas.microsoft.com/office/drawing/2014/main" id="{A8FC6C2F-BBAE-4A1F-9A5B-BA7A441DAA3A}"/>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a:extLst>
            <a:ext uri="{FF2B5EF4-FFF2-40B4-BE49-F238E27FC236}">
              <a16:creationId xmlns:a16="http://schemas.microsoft.com/office/drawing/2014/main" id="{64F4E230-3336-4644-86D2-A5D6AE759C4B}"/>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a:extLst>
            <a:ext uri="{FF2B5EF4-FFF2-40B4-BE49-F238E27FC236}">
              <a16:creationId xmlns:a16="http://schemas.microsoft.com/office/drawing/2014/main" id="{E8D1F7DA-8641-4E9F-9763-8CA1869B73B8}"/>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a:extLst>
            <a:ext uri="{FF2B5EF4-FFF2-40B4-BE49-F238E27FC236}">
              <a16:creationId xmlns:a16="http://schemas.microsoft.com/office/drawing/2014/main" id="{E4F42284-402F-4584-B064-E10B51E31815}"/>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a:extLst>
            <a:ext uri="{FF2B5EF4-FFF2-40B4-BE49-F238E27FC236}">
              <a16:creationId xmlns:a16="http://schemas.microsoft.com/office/drawing/2014/main" id="{14C378ED-CA7D-4BF3-AE13-9228A7A00C5B}"/>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a:extLst>
            <a:ext uri="{FF2B5EF4-FFF2-40B4-BE49-F238E27FC236}">
              <a16:creationId xmlns:a16="http://schemas.microsoft.com/office/drawing/2014/main" id="{169C2E9A-1E7D-46BD-BEA7-1FFAE9AC643A}"/>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a:extLst>
            <a:ext uri="{FF2B5EF4-FFF2-40B4-BE49-F238E27FC236}">
              <a16:creationId xmlns:a16="http://schemas.microsoft.com/office/drawing/2014/main" id="{ECB2AD6A-A2E3-49FA-8576-B6F547ACC08D}"/>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E9B0D7E3-0039-4364-BDB3-8013F5ABA456}"/>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a:extLst>
            <a:ext uri="{FF2B5EF4-FFF2-40B4-BE49-F238E27FC236}">
              <a16:creationId xmlns:a16="http://schemas.microsoft.com/office/drawing/2014/main" id="{42E2B45D-D597-4B5E-A62D-DDF0AAE380F9}"/>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165" name="直線コネクタ 164">
          <a:extLst>
            <a:ext uri="{FF2B5EF4-FFF2-40B4-BE49-F238E27FC236}">
              <a16:creationId xmlns:a16="http://schemas.microsoft.com/office/drawing/2014/main" id="{2EA191BF-A2F3-4808-A5AF-8ADD2C66B7D7}"/>
            </a:ext>
          </a:extLst>
        </xdr:cNvPr>
        <xdr:cNvCxnSpPr/>
      </xdr:nvCxnSpPr>
      <xdr:spPr>
        <a:xfrm flipV="1">
          <a:off x="4086225" y="9323070"/>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6" name="【橋りょう・トンネル】&#10;有形固定資産減価償却率最小値テキスト">
          <a:extLst>
            <a:ext uri="{FF2B5EF4-FFF2-40B4-BE49-F238E27FC236}">
              <a16:creationId xmlns:a16="http://schemas.microsoft.com/office/drawing/2014/main" id="{5669D7AB-842E-4B3D-9A4D-27F6CE8DA722}"/>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7" name="直線コネクタ 166">
          <a:extLst>
            <a:ext uri="{FF2B5EF4-FFF2-40B4-BE49-F238E27FC236}">
              <a16:creationId xmlns:a16="http://schemas.microsoft.com/office/drawing/2014/main" id="{C2A9D249-4579-4979-80EF-5356E4A0FC2D}"/>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168" name="【橋りょう・トンネル】&#10;有形固定資産減価償却率最大値テキスト">
          <a:extLst>
            <a:ext uri="{FF2B5EF4-FFF2-40B4-BE49-F238E27FC236}">
              <a16:creationId xmlns:a16="http://schemas.microsoft.com/office/drawing/2014/main" id="{7F2C313F-8511-46F5-BF85-231000802012}"/>
            </a:ext>
          </a:extLst>
        </xdr:cNvPr>
        <xdr:cNvSpPr txBox="1"/>
      </xdr:nvSpPr>
      <xdr:spPr>
        <a:xfrm>
          <a:off x="4124960" y="91021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69" name="直線コネクタ 168">
          <a:extLst>
            <a:ext uri="{FF2B5EF4-FFF2-40B4-BE49-F238E27FC236}">
              <a16:creationId xmlns:a16="http://schemas.microsoft.com/office/drawing/2014/main" id="{05795F96-2719-4DEA-8B9B-EE6FDB5A4D4F}"/>
            </a:ext>
          </a:extLst>
        </xdr:cNvPr>
        <xdr:cNvCxnSpPr/>
      </xdr:nvCxnSpPr>
      <xdr:spPr>
        <a:xfrm>
          <a:off x="4020820" y="9323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3101</xdr:rowOff>
    </xdr:from>
    <xdr:ext cx="405111" cy="259045"/>
    <xdr:sp macro="" textlink="">
      <xdr:nvSpPr>
        <xdr:cNvPr id="170" name="【橋りょう・トンネル】&#10;有形固定資産減価償却率平均値テキスト">
          <a:extLst>
            <a:ext uri="{FF2B5EF4-FFF2-40B4-BE49-F238E27FC236}">
              <a16:creationId xmlns:a16="http://schemas.microsoft.com/office/drawing/2014/main" id="{66AC1B9E-FDD2-415D-A1E5-1706C0B0BE09}"/>
            </a:ext>
          </a:extLst>
        </xdr:cNvPr>
        <xdr:cNvSpPr txBox="1"/>
      </xdr:nvSpPr>
      <xdr:spPr>
        <a:xfrm>
          <a:off x="4124960" y="1006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71" name="フローチャート: 判断 170">
          <a:extLst>
            <a:ext uri="{FF2B5EF4-FFF2-40B4-BE49-F238E27FC236}">
              <a16:creationId xmlns:a16="http://schemas.microsoft.com/office/drawing/2014/main" id="{BBE921D7-D96C-4DAE-AD3B-0501411FBB26}"/>
            </a:ext>
          </a:extLst>
        </xdr:cNvPr>
        <xdr:cNvSpPr/>
      </xdr:nvSpPr>
      <xdr:spPr>
        <a:xfrm>
          <a:off x="4036060" y="102100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2" name="フローチャート: 判断 171">
          <a:extLst>
            <a:ext uri="{FF2B5EF4-FFF2-40B4-BE49-F238E27FC236}">
              <a16:creationId xmlns:a16="http://schemas.microsoft.com/office/drawing/2014/main" id="{5BCBE18D-AF95-4AFD-A4C0-72983F499914}"/>
            </a:ext>
          </a:extLst>
        </xdr:cNvPr>
        <xdr:cNvSpPr/>
      </xdr:nvSpPr>
      <xdr:spPr>
        <a:xfrm>
          <a:off x="3312160" y="101937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130447</xdr:rowOff>
    </xdr:from>
    <xdr:to>
      <xdr:col>15</xdr:col>
      <xdr:colOff>101600</xdr:colOff>
      <xdr:row>61</xdr:row>
      <xdr:rowOff>60597</xdr:rowOff>
    </xdr:to>
    <xdr:sp macro="" textlink="">
      <xdr:nvSpPr>
        <xdr:cNvPr id="173" name="フローチャート: 判断 172">
          <a:extLst>
            <a:ext uri="{FF2B5EF4-FFF2-40B4-BE49-F238E27FC236}">
              <a16:creationId xmlns:a16="http://schemas.microsoft.com/office/drawing/2014/main" id="{69634C3E-808D-4296-8737-3207B7C2CD8A}"/>
            </a:ext>
          </a:extLst>
        </xdr:cNvPr>
        <xdr:cNvSpPr/>
      </xdr:nvSpPr>
      <xdr:spPr>
        <a:xfrm>
          <a:off x="2514600" y="101888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74" name="フローチャート: 判断 173">
          <a:extLst>
            <a:ext uri="{FF2B5EF4-FFF2-40B4-BE49-F238E27FC236}">
              <a16:creationId xmlns:a16="http://schemas.microsoft.com/office/drawing/2014/main" id="{D31018F1-E62B-40E2-A262-FEE6EA985031}"/>
            </a:ext>
          </a:extLst>
        </xdr:cNvPr>
        <xdr:cNvSpPr/>
      </xdr:nvSpPr>
      <xdr:spPr>
        <a:xfrm>
          <a:off x="1739900" y="10193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75" name="フローチャート: 判断 174">
          <a:extLst>
            <a:ext uri="{FF2B5EF4-FFF2-40B4-BE49-F238E27FC236}">
              <a16:creationId xmlns:a16="http://schemas.microsoft.com/office/drawing/2014/main" id="{72AD6783-328A-4B3B-9305-7C3E7BBB2D52}"/>
            </a:ext>
          </a:extLst>
        </xdr:cNvPr>
        <xdr:cNvSpPr/>
      </xdr:nvSpPr>
      <xdr:spPr>
        <a:xfrm>
          <a:off x="965200" y="101496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9E83665C-1281-4A86-9BCA-4E647A673CF3}"/>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6A04CF68-8EB1-4E85-83C3-636A2E45D8E7}"/>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4E5D9A5D-9240-40F1-BB6B-454EC49D41CE}"/>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536A6530-8916-4E28-B213-4D69E6C3EE11}"/>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DFC82252-CB96-496B-937C-DA4B24853999}"/>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35741</xdr:rowOff>
    </xdr:from>
    <xdr:to>
      <xdr:col>24</xdr:col>
      <xdr:colOff>114300</xdr:colOff>
      <xdr:row>62</xdr:row>
      <xdr:rowOff>137341</xdr:rowOff>
    </xdr:to>
    <xdr:sp macro="" textlink="">
      <xdr:nvSpPr>
        <xdr:cNvPr id="181" name="楕円 180">
          <a:extLst>
            <a:ext uri="{FF2B5EF4-FFF2-40B4-BE49-F238E27FC236}">
              <a16:creationId xmlns:a16="http://schemas.microsoft.com/office/drawing/2014/main" id="{1F8746A9-E276-4E31-95A5-CE087025D072}"/>
            </a:ext>
          </a:extLst>
        </xdr:cNvPr>
        <xdr:cNvSpPr/>
      </xdr:nvSpPr>
      <xdr:spPr>
        <a:xfrm>
          <a:off x="4036060" y="1042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14168</xdr:rowOff>
    </xdr:from>
    <xdr:ext cx="405111" cy="259045"/>
    <xdr:sp macro="" textlink="">
      <xdr:nvSpPr>
        <xdr:cNvPr id="182" name="【橋りょう・トンネル】&#10;有形固定資産減価償却率該当値テキスト">
          <a:extLst>
            <a:ext uri="{FF2B5EF4-FFF2-40B4-BE49-F238E27FC236}">
              <a16:creationId xmlns:a16="http://schemas.microsoft.com/office/drawing/2014/main" id="{F2D1718F-7449-4B88-AE31-5123871DB931}"/>
            </a:ext>
          </a:extLst>
        </xdr:cNvPr>
        <xdr:cNvSpPr txBox="1"/>
      </xdr:nvSpPr>
      <xdr:spPr>
        <a:xfrm>
          <a:off x="4124960" y="10407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43906</xdr:rowOff>
    </xdr:from>
    <xdr:to>
      <xdr:col>20</xdr:col>
      <xdr:colOff>38100</xdr:colOff>
      <xdr:row>63</xdr:row>
      <xdr:rowOff>145506</xdr:rowOff>
    </xdr:to>
    <xdr:sp macro="" textlink="">
      <xdr:nvSpPr>
        <xdr:cNvPr id="183" name="楕円 182">
          <a:extLst>
            <a:ext uri="{FF2B5EF4-FFF2-40B4-BE49-F238E27FC236}">
              <a16:creationId xmlns:a16="http://schemas.microsoft.com/office/drawing/2014/main" id="{F071BAB4-5C92-46E3-9D10-A1E130DAACD1}"/>
            </a:ext>
          </a:extLst>
        </xdr:cNvPr>
        <xdr:cNvSpPr/>
      </xdr:nvSpPr>
      <xdr:spPr>
        <a:xfrm>
          <a:off x="3312160" y="106052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86541</xdr:rowOff>
    </xdr:from>
    <xdr:to>
      <xdr:col>24</xdr:col>
      <xdr:colOff>63500</xdr:colOff>
      <xdr:row>63</xdr:row>
      <xdr:rowOff>94706</xdr:rowOff>
    </xdr:to>
    <xdr:cxnSp macro="">
      <xdr:nvCxnSpPr>
        <xdr:cNvPr id="184" name="直線コネクタ 183">
          <a:extLst>
            <a:ext uri="{FF2B5EF4-FFF2-40B4-BE49-F238E27FC236}">
              <a16:creationId xmlns:a16="http://schemas.microsoft.com/office/drawing/2014/main" id="{3F0DB1CE-39E6-4272-9E6A-6C7A7254D910}"/>
            </a:ext>
          </a:extLst>
        </xdr:cNvPr>
        <xdr:cNvCxnSpPr/>
      </xdr:nvCxnSpPr>
      <xdr:spPr>
        <a:xfrm flipV="1">
          <a:off x="3355340" y="10480221"/>
          <a:ext cx="731520" cy="17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25944</xdr:rowOff>
    </xdr:from>
    <xdr:to>
      <xdr:col>15</xdr:col>
      <xdr:colOff>101600</xdr:colOff>
      <xdr:row>63</xdr:row>
      <xdr:rowOff>127544</xdr:rowOff>
    </xdr:to>
    <xdr:sp macro="" textlink="">
      <xdr:nvSpPr>
        <xdr:cNvPr id="185" name="楕円 184">
          <a:extLst>
            <a:ext uri="{FF2B5EF4-FFF2-40B4-BE49-F238E27FC236}">
              <a16:creationId xmlns:a16="http://schemas.microsoft.com/office/drawing/2014/main" id="{543F2E92-8A68-4F62-88D8-1F89D5A4DC0E}"/>
            </a:ext>
          </a:extLst>
        </xdr:cNvPr>
        <xdr:cNvSpPr/>
      </xdr:nvSpPr>
      <xdr:spPr>
        <a:xfrm>
          <a:off x="2514600" y="1058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76744</xdr:rowOff>
    </xdr:from>
    <xdr:to>
      <xdr:col>19</xdr:col>
      <xdr:colOff>177800</xdr:colOff>
      <xdr:row>63</xdr:row>
      <xdr:rowOff>94706</xdr:rowOff>
    </xdr:to>
    <xdr:cxnSp macro="">
      <xdr:nvCxnSpPr>
        <xdr:cNvPr id="186" name="直線コネクタ 185">
          <a:extLst>
            <a:ext uri="{FF2B5EF4-FFF2-40B4-BE49-F238E27FC236}">
              <a16:creationId xmlns:a16="http://schemas.microsoft.com/office/drawing/2014/main" id="{F58AF711-ED78-4219-870A-7D811E5CA9FF}"/>
            </a:ext>
          </a:extLst>
        </xdr:cNvPr>
        <xdr:cNvCxnSpPr/>
      </xdr:nvCxnSpPr>
      <xdr:spPr>
        <a:xfrm>
          <a:off x="2565400" y="10638064"/>
          <a:ext cx="78994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6350</xdr:rowOff>
    </xdr:from>
    <xdr:to>
      <xdr:col>10</xdr:col>
      <xdr:colOff>165100</xdr:colOff>
      <xdr:row>63</xdr:row>
      <xdr:rowOff>107950</xdr:rowOff>
    </xdr:to>
    <xdr:sp macro="" textlink="">
      <xdr:nvSpPr>
        <xdr:cNvPr id="187" name="楕円 186">
          <a:extLst>
            <a:ext uri="{FF2B5EF4-FFF2-40B4-BE49-F238E27FC236}">
              <a16:creationId xmlns:a16="http://schemas.microsoft.com/office/drawing/2014/main" id="{0510F6C8-7945-4325-9B27-54825FB9FCE4}"/>
            </a:ext>
          </a:extLst>
        </xdr:cNvPr>
        <xdr:cNvSpPr/>
      </xdr:nvSpPr>
      <xdr:spPr>
        <a:xfrm>
          <a:off x="17399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57150</xdr:rowOff>
    </xdr:from>
    <xdr:to>
      <xdr:col>15</xdr:col>
      <xdr:colOff>50800</xdr:colOff>
      <xdr:row>63</xdr:row>
      <xdr:rowOff>76744</xdr:rowOff>
    </xdr:to>
    <xdr:cxnSp macro="">
      <xdr:nvCxnSpPr>
        <xdr:cNvPr id="188" name="直線コネクタ 187">
          <a:extLst>
            <a:ext uri="{FF2B5EF4-FFF2-40B4-BE49-F238E27FC236}">
              <a16:creationId xmlns:a16="http://schemas.microsoft.com/office/drawing/2014/main" id="{C6363F9D-F564-4739-8A09-C72631CB7C4D}"/>
            </a:ext>
          </a:extLst>
        </xdr:cNvPr>
        <xdr:cNvCxnSpPr/>
      </xdr:nvCxnSpPr>
      <xdr:spPr>
        <a:xfrm>
          <a:off x="1790700" y="10618470"/>
          <a:ext cx="7747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82023</xdr:rowOff>
    </xdr:from>
    <xdr:ext cx="405111" cy="259045"/>
    <xdr:sp macro="" textlink="">
      <xdr:nvSpPr>
        <xdr:cNvPr id="189" name="n_1aveValue【橋りょう・トンネル】&#10;有形固定資産減価償却率">
          <a:extLst>
            <a:ext uri="{FF2B5EF4-FFF2-40B4-BE49-F238E27FC236}">
              <a16:creationId xmlns:a16="http://schemas.microsoft.com/office/drawing/2014/main" id="{FBF09FCD-B8B2-4D0F-B2E0-5C1216D32A94}"/>
            </a:ext>
          </a:extLst>
        </xdr:cNvPr>
        <xdr:cNvSpPr txBox="1"/>
      </xdr:nvSpPr>
      <xdr:spPr>
        <a:xfrm>
          <a:off x="3170564" y="9972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77124</xdr:rowOff>
    </xdr:from>
    <xdr:ext cx="405111" cy="259045"/>
    <xdr:sp macro="" textlink="">
      <xdr:nvSpPr>
        <xdr:cNvPr id="190" name="n_2aveValue【橋りょう・トンネル】&#10;有形固定資産減価償却率">
          <a:extLst>
            <a:ext uri="{FF2B5EF4-FFF2-40B4-BE49-F238E27FC236}">
              <a16:creationId xmlns:a16="http://schemas.microsoft.com/office/drawing/2014/main" id="{FCCD5DC0-15EB-4AEC-9E04-1AFD92251A91}"/>
            </a:ext>
          </a:extLst>
        </xdr:cNvPr>
        <xdr:cNvSpPr txBox="1"/>
      </xdr:nvSpPr>
      <xdr:spPr>
        <a:xfrm>
          <a:off x="2385704" y="9967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82023</xdr:rowOff>
    </xdr:from>
    <xdr:ext cx="405111" cy="259045"/>
    <xdr:sp macro="" textlink="">
      <xdr:nvSpPr>
        <xdr:cNvPr id="191" name="n_3aveValue【橋りょう・トンネル】&#10;有形固定資産減価償却率">
          <a:extLst>
            <a:ext uri="{FF2B5EF4-FFF2-40B4-BE49-F238E27FC236}">
              <a16:creationId xmlns:a16="http://schemas.microsoft.com/office/drawing/2014/main" id="{F7D0E648-DBCD-4BCB-B828-2C7DEE0147B4}"/>
            </a:ext>
          </a:extLst>
        </xdr:cNvPr>
        <xdr:cNvSpPr txBox="1"/>
      </xdr:nvSpPr>
      <xdr:spPr>
        <a:xfrm>
          <a:off x="1611004" y="9972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192" name="n_4aveValue【橋りょう・トンネル】&#10;有形固定資産減価償却率">
          <a:extLst>
            <a:ext uri="{FF2B5EF4-FFF2-40B4-BE49-F238E27FC236}">
              <a16:creationId xmlns:a16="http://schemas.microsoft.com/office/drawing/2014/main" id="{57989AFB-8E25-450B-B954-07E1A7EFCA19}"/>
            </a:ext>
          </a:extLst>
        </xdr:cNvPr>
        <xdr:cNvSpPr txBox="1"/>
      </xdr:nvSpPr>
      <xdr:spPr>
        <a:xfrm>
          <a:off x="836304" y="9928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136633</xdr:rowOff>
    </xdr:from>
    <xdr:ext cx="405111" cy="259045"/>
    <xdr:sp macro="" textlink="">
      <xdr:nvSpPr>
        <xdr:cNvPr id="193" name="n_1mainValue【橋りょう・トンネル】&#10;有形固定資産減価償却率">
          <a:extLst>
            <a:ext uri="{FF2B5EF4-FFF2-40B4-BE49-F238E27FC236}">
              <a16:creationId xmlns:a16="http://schemas.microsoft.com/office/drawing/2014/main" id="{6F988B88-1D1D-4F82-9CD3-022EF006433D}"/>
            </a:ext>
          </a:extLst>
        </xdr:cNvPr>
        <xdr:cNvSpPr txBox="1"/>
      </xdr:nvSpPr>
      <xdr:spPr>
        <a:xfrm>
          <a:off x="317056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118671</xdr:rowOff>
    </xdr:from>
    <xdr:ext cx="405111" cy="259045"/>
    <xdr:sp macro="" textlink="">
      <xdr:nvSpPr>
        <xdr:cNvPr id="194" name="n_2mainValue【橋りょう・トンネル】&#10;有形固定資産減価償却率">
          <a:extLst>
            <a:ext uri="{FF2B5EF4-FFF2-40B4-BE49-F238E27FC236}">
              <a16:creationId xmlns:a16="http://schemas.microsoft.com/office/drawing/2014/main" id="{27D48AEF-94D8-4143-8B09-BF7999AFC9F2}"/>
            </a:ext>
          </a:extLst>
        </xdr:cNvPr>
        <xdr:cNvSpPr txBox="1"/>
      </xdr:nvSpPr>
      <xdr:spPr>
        <a:xfrm>
          <a:off x="2385704" y="106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99077</xdr:rowOff>
    </xdr:from>
    <xdr:ext cx="405111" cy="259045"/>
    <xdr:sp macro="" textlink="">
      <xdr:nvSpPr>
        <xdr:cNvPr id="195" name="n_3mainValue【橋りょう・トンネル】&#10;有形固定資産減価償却率">
          <a:extLst>
            <a:ext uri="{FF2B5EF4-FFF2-40B4-BE49-F238E27FC236}">
              <a16:creationId xmlns:a16="http://schemas.microsoft.com/office/drawing/2014/main" id="{2AEB64D3-E6EE-419F-93A6-699EEE2510B0}"/>
            </a:ext>
          </a:extLst>
        </xdr:cNvPr>
        <xdr:cNvSpPr txBox="1"/>
      </xdr:nvSpPr>
      <xdr:spPr>
        <a:xfrm>
          <a:off x="161100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DB35F1FE-8619-4C20-B8AE-7EA0349AD80B}"/>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C967874F-01BF-42D5-B18B-901923F35326}"/>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66F602EB-8739-4EEE-813F-60490D937632}"/>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EDD2C1A5-7A3C-4CE9-AB59-54F52E6D3B59}"/>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CC88ED2E-33E0-4AE6-9E6C-687F20226545}"/>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AC08BD88-B548-439E-A856-3575C6D23E78}"/>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D9F3938F-FE12-48B5-952B-C124278AE43D}"/>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A3492524-0B83-442A-855F-084430F1AE79}"/>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C227C6D4-9E3A-4C42-A405-F21F416B9FD7}"/>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DD43535F-44E3-46D8-942D-6E4F3AC06409}"/>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6" name="直線コネクタ 205">
          <a:extLst>
            <a:ext uri="{FF2B5EF4-FFF2-40B4-BE49-F238E27FC236}">
              <a16:creationId xmlns:a16="http://schemas.microsoft.com/office/drawing/2014/main" id="{A11E5FEA-84A1-46D4-87AB-5FD8F33445B7}"/>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7" name="テキスト ボックス 206">
          <a:extLst>
            <a:ext uri="{FF2B5EF4-FFF2-40B4-BE49-F238E27FC236}">
              <a16:creationId xmlns:a16="http://schemas.microsoft.com/office/drawing/2014/main" id="{B75184A5-59E4-41AA-B286-F753A09171AC}"/>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8" name="直線コネクタ 207">
          <a:extLst>
            <a:ext uri="{FF2B5EF4-FFF2-40B4-BE49-F238E27FC236}">
              <a16:creationId xmlns:a16="http://schemas.microsoft.com/office/drawing/2014/main" id="{E089179C-43E7-4C45-AEFF-53F6723318B2}"/>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9" name="テキスト ボックス 208">
          <a:extLst>
            <a:ext uri="{FF2B5EF4-FFF2-40B4-BE49-F238E27FC236}">
              <a16:creationId xmlns:a16="http://schemas.microsoft.com/office/drawing/2014/main" id="{D9DDB757-CDD2-46B6-B49B-6EB0521C5CB4}"/>
            </a:ext>
          </a:extLst>
        </xdr:cNvPr>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0" name="直線コネクタ 209">
          <a:extLst>
            <a:ext uri="{FF2B5EF4-FFF2-40B4-BE49-F238E27FC236}">
              <a16:creationId xmlns:a16="http://schemas.microsoft.com/office/drawing/2014/main" id="{CDADB12B-BA6D-4BA9-83D4-2D954DB03F3F}"/>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1" name="テキスト ボックス 210">
          <a:extLst>
            <a:ext uri="{FF2B5EF4-FFF2-40B4-BE49-F238E27FC236}">
              <a16:creationId xmlns:a16="http://schemas.microsoft.com/office/drawing/2014/main" id="{879A9C87-2157-47A2-BBFB-2800243CFA70}"/>
            </a:ext>
          </a:extLst>
        </xdr:cNvPr>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2" name="直線コネクタ 211">
          <a:extLst>
            <a:ext uri="{FF2B5EF4-FFF2-40B4-BE49-F238E27FC236}">
              <a16:creationId xmlns:a16="http://schemas.microsoft.com/office/drawing/2014/main" id="{8E5147FE-3A40-4E50-874C-15FC239F2C7B}"/>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3" name="テキスト ボックス 212">
          <a:extLst>
            <a:ext uri="{FF2B5EF4-FFF2-40B4-BE49-F238E27FC236}">
              <a16:creationId xmlns:a16="http://schemas.microsoft.com/office/drawing/2014/main" id="{C4811EFB-3124-40EA-A831-CD101665C389}"/>
            </a:ext>
          </a:extLst>
        </xdr:cNvPr>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4" name="直線コネクタ 213">
          <a:extLst>
            <a:ext uri="{FF2B5EF4-FFF2-40B4-BE49-F238E27FC236}">
              <a16:creationId xmlns:a16="http://schemas.microsoft.com/office/drawing/2014/main" id="{5BCA6EFA-27C4-49BD-8755-C7FB48C83A19}"/>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5" name="テキスト ボックス 214">
          <a:extLst>
            <a:ext uri="{FF2B5EF4-FFF2-40B4-BE49-F238E27FC236}">
              <a16:creationId xmlns:a16="http://schemas.microsoft.com/office/drawing/2014/main" id="{72F441B9-0669-4ACF-BDB4-F1DA219DB75C}"/>
            </a:ext>
          </a:extLst>
        </xdr:cNvPr>
        <xdr:cNvSpPr txBox="1"/>
      </xdr:nvSpPr>
      <xdr:spPr>
        <a:xfrm>
          <a:off x="5209768" y="944156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6" name="直線コネクタ 215">
          <a:extLst>
            <a:ext uri="{FF2B5EF4-FFF2-40B4-BE49-F238E27FC236}">
              <a16:creationId xmlns:a16="http://schemas.microsoft.com/office/drawing/2014/main" id="{E447F3FD-AC48-4154-886A-D601CF8126A8}"/>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7" name="テキスト ボックス 216">
          <a:extLst>
            <a:ext uri="{FF2B5EF4-FFF2-40B4-BE49-F238E27FC236}">
              <a16:creationId xmlns:a16="http://schemas.microsoft.com/office/drawing/2014/main" id="{AC83A4D7-4D98-4589-B2A2-C7BACE6BBE31}"/>
            </a:ext>
          </a:extLst>
        </xdr:cNvPr>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8E4DBB01-8CF5-4ACA-BE51-48BC045BBABA}"/>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a:extLst>
            <a:ext uri="{FF2B5EF4-FFF2-40B4-BE49-F238E27FC236}">
              <a16:creationId xmlns:a16="http://schemas.microsoft.com/office/drawing/2014/main" id="{5EA84A20-8191-4340-AF42-768798C7D5BE}"/>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a:extLst>
            <a:ext uri="{FF2B5EF4-FFF2-40B4-BE49-F238E27FC236}">
              <a16:creationId xmlns:a16="http://schemas.microsoft.com/office/drawing/2014/main" id="{E1561B4D-78DB-4A44-BA94-6E8F2E6ABD84}"/>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90931</xdr:rowOff>
    </xdr:from>
    <xdr:to>
      <xdr:col>54</xdr:col>
      <xdr:colOff>189865</xdr:colOff>
      <xdr:row>64</xdr:row>
      <xdr:rowOff>129110</xdr:rowOff>
    </xdr:to>
    <xdr:cxnSp macro="">
      <xdr:nvCxnSpPr>
        <xdr:cNvPr id="221" name="直線コネクタ 220">
          <a:extLst>
            <a:ext uri="{FF2B5EF4-FFF2-40B4-BE49-F238E27FC236}">
              <a16:creationId xmlns:a16="http://schemas.microsoft.com/office/drawing/2014/main" id="{4B77C580-70C1-4456-A47A-9F9916B23A0D}"/>
            </a:ext>
          </a:extLst>
        </xdr:cNvPr>
        <xdr:cNvCxnSpPr/>
      </xdr:nvCxnSpPr>
      <xdr:spPr>
        <a:xfrm flipV="1">
          <a:off x="9219565" y="9478771"/>
          <a:ext cx="0" cy="1379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132937</xdr:rowOff>
    </xdr:from>
    <xdr:ext cx="469744" cy="259045"/>
    <xdr:sp macro="" textlink="">
      <xdr:nvSpPr>
        <xdr:cNvPr id="222" name="【橋りょう・トンネル】&#10;一人当たり有形固定資産（償却資産）額最小値テキスト">
          <a:extLst>
            <a:ext uri="{FF2B5EF4-FFF2-40B4-BE49-F238E27FC236}">
              <a16:creationId xmlns:a16="http://schemas.microsoft.com/office/drawing/2014/main" id="{6894B88A-DC8C-4BB4-9C9B-9A0E1286487B}"/>
            </a:ext>
          </a:extLst>
        </xdr:cNvPr>
        <xdr:cNvSpPr txBox="1"/>
      </xdr:nvSpPr>
      <xdr:spPr>
        <a:xfrm>
          <a:off x="9258300" y="1086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129110</xdr:rowOff>
    </xdr:from>
    <xdr:to>
      <xdr:col>55</xdr:col>
      <xdr:colOff>88900</xdr:colOff>
      <xdr:row>64</xdr:row>
      <xdr:rowOff>129110</xdr:rowOff>
    </xdr:to>
    <xdr:cxnSp macro="">
      <xdr:nvCxnSpPr>
        <xdr:cNvPr id="223" name="直線コネクタ 222">
          <a:extLst>
            <a:ext uri="{FF2B5EF4-FFF2-40B4-BE49-F238E27FC236}">
              <a16:creationId xmlns:a16="http://schemas.microsoft.com/office/drawing/2014/main" id="{D91F8B01-E824-448C-BB83-7006D5E7C70F}"/>
            </a:ext>
          </a:extLst>
        </xdr:cNvPr>
        <xdr:cNvCxnSpPr/>
      </xdr:nvCxnSpPr>
      <xdr:spPr>
        <a:xfrm>
          <a:off x="9154160" y="10858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37608</xdr:rowOff>
    </xdr:from>
    <xdr:ext cx="690189" cy="259045"/>
    <xdr:sp macro="" textlink="">
      <xdr:nvSpPr>
        <xdr:cNvPr id="224" name="【橋りょう・トンネル】&#10;一人当たり有形固定資産（償却資産）額最大値テキスト">
          <a:extLst>
            <a:ext uri="{FF2B5EF4-FFF2-40B4-BE49-F238E27FC236}">
              <a16:creationId xmlns:a16="http://schemas.microsoft.com/office/drawing/2014/main" id="{350AF90A-A09B-423A-866E-28F427D51F46}"/>
            </a:ext>
          </a:extLst>
        </xdr:cNvPr>
        <xdr:cNvSpPr txBox="1"/>
      </xdr:nvSpPr>
      <xdr:spPr>
        <a:xfrm>
          <a:off x="9258300" y="92578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90931</xdr:rowOff>
    </xdr:from>
    <xdr:to>
      <xdr:col>55</xdr:col>
      <xdr:colOff>88900</xdr:colOff>
      <xdr:row>56</xdr:row>
      <xdr:rowOff>90931</xdr:rowOff>
    </xdr:to>
    <xdr:cxnSp macro="">
      <xdr:nvCxnSpPr>
        <xdr:cNvPr id="225" name="直線コネクタ 224">
          <a:extLst>
            <a:ext uri="{FF2B5EF4-FFF2-40B4-BE49-F238E27FC236}">
              <a16:creationId xmlns:a16="http://schemas.microsoft.com/office/drawing/2014/main" id="{BEB345A6-D589-47E1-95B6-F63A38E2D8F9}"/>
            </a:ext>
          </a:extLst>
        </xdr:cNvPr>
        <xdr:cNvCxnSpPr/>
      </xdr:nvCxnSpPr>
      <xdr:spPr>
        <a:xfrm>
          <a:off x="9154160" y="94787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106256</xdr:rowOff>
    </xdr:from>
    <xdr:ext cx="599010" cy="259045"/>
    <xdr:sp macro="" textlink="">
      <xdr:nvSpPr>
        <xdr:cNvPr id="226" name="【橋りょう・トンネル】&#10;一人当たり有形固定資産（償却資産）額平均値テキスト">
          <a:extLst>
            <a:ext uri="{FF2B5EF4-FFF2-40B4-BE49-F238E27FC236}">
              <a16:creationId xmlns:a16="http://schemas.microsoft.com/office/drawing/2014/main" id="{35E7F4F4-042E-4977-862C-735B7CA30411}"/>
            </a:ext>
          </a:extLst>
        </xdr:cNvPr>
        <xdr:cNvSpPr txBox="1"/>
      </xdr:nvSpPr>
      <xdr:spPr>
        <a:xfrm>
          <a:off x="9258300" y="10332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83379</xdr:rowOff>
    </xdr:from>
    <xdr:to>
      <xdr:col>55</xdr:col>
      <xdr:colOff>50800</xdr:colOff>
      <xdr:row>63</xdr:row>
      <xdr:rowOff>13529</xdr:rowOff>
    </xdr:to>
    <xdr:sp macro="" textlink="">
      <xdr:nvSpPr>
        <xdr:cNvPr id="227" name="フローチャート: 判断 226">
          <a:extLst>
            <a:ext uri="{FF2B5EF4-FFF2-40B4-BE49-F238E27FC236}">
              <a16:creationId xmlns:a16="http://schemas.microsoft.com/office/drawing/2014/main" id="{C772BB84-5005-4DCE-9C89-BE802DA946BE}"/>
            </a:ext>
          </a:extLst>
        </xdr:cNvPr>
        <xdr:cNvSpPr/>
      </xdr:nvSpPr>
      <xdr:spPr>
        <a:xfrm>
          <a:off x="9192260" y="104770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99522</xdr:rowOff>
    </xdr:from>
    <xdr:to>
      <xdr:col>50</xdr:col>
      <xdr:colOff>165100</xdr:colOff>
      <xdr:row>63</xdr:row>
      <xdr:rowOff>29672</xdr:rowOff>
    </xdr:to>
    <xdr:sp macro="" textlink="">
      <xdr:nvSpPr>
        <xdr:cNvPr id="228" name="フローチャート: 判断 227">
          <a:extLst>
            <a:ext uri="{FF2B5EF4-FFF2-40B4-BE49-F238E27FC236}">
              <a16:creationId xmlns:a16="http://schemas.microsoft.com/office/drawing/2014/main" id="{D37A1A31-1EEF-4892-8B42-42C13BEFDE92}"/>
            </a:ext>
          </a:extLst>
        </xdr:cNvPr>
        <xdr:cNvSpPr/>
      </xdr:nvSpPr>
      <xdr:spPr>
        <a:xfrm>
          <a:off x="8445500" y="104932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10806</xdr:rowOff>
    </xdr:from>
    <xdr:to>
      <xdr:col>46</xdr:col>
      <xdr:colOff>38100</xdr:colOff>
      <xdr:row>62</xdr:row>
      <xdr:rowOff>112406</xdr:rowOff>
    </xdr:to>
    <xdr:sp macro="" textlink="">
      <xdr:nvSpPr>
        <xdr:cNvPr id="229" name="フローチャート: 判断 228">
          <a:extLst>
            <a:ext uri="{FF2B5EF4-FFF2-40B4-BE49-F238E27FC236}">
              <a16:creationId xmlns:a16="http://schemas.microsoft.com/office/drawing/2014/main" id="{D021CF72-43D3-4964-A3CE-C72B6E3584FB}"/>
            </a:ext>
          </a:extLst>
        </xdr:cNvPr>
        <xdr:cNvSpPr/>
      </xdr:nvSpPr>
      <xdr:spPr>
        <a:xfrm>
          <a:off x="7670800" y="104044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163160</xdr:rowOff>
    </xdr:from>
    <xdr:to>
      <xdr:col>41</xdr:col>
      <xdr:colOff>101600</xdr:colOff>
      <xdr:row>62</xdr:row>
      <xdr:rowOff>93310</xdr:rowOff>
    </xdr:to>
    <xdr:sp macro="" textlink="">
      <xdr:nvSpPr>
        <xdr:cNvPr id="230" name="フローチャート: 判断 229">
          <a:extLst>
            <a:ext uri="{FF2B5EF4-FFF2-40B4-BE49-F238E27FC236}">
              <a16:creationId xmlns:a16="http://schemas.microsoft.com/office/drawing/2014/main" id="{F976E72D-ABD2-4524-90F8-B6E0C0E1CEBB}"/>
            </a:ext>
          </a:extLst>
        </xdr:cNvPr>
        <xdr:cNvSpPr/>
      </xdr:nvSpPr>
      <xdr:spPr>
        <a:xfrm>
          <a:off x="6873240" y="10389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25088</xdr:rowOff>
    </xdr:from>
    <xdr:to>
      <xdr:col>36</xdr:col>
      <xdr:colOff>165100</xdr:colOff>
      <xdr:row>62</xdr:row>
      <xdr:rowOff>126688</xdr:rowOff>
    </xdr:to>
    <xdr:sp macro="" textlink="">
      <xdr:nvSpPr>
        <xdr:cNvPr id="231" name="フローチャート: 判断 230">
          <a:extLst>
            <a:ext uri="{FF2B5EF4-FFF2-40B4-BE49-F238E27FC236}">
              <a16:creationId xmlns:a16="http://schemas.microsoft.com/office/drawing/2014/main" id="{BF0F91C9-7D33-4EA8-8437-1725D049224B}"/>
            </a:ext>
          </a:extLst>
        </xdr:cNvPr>
        <xdr:cNvSpPr/>
      </xdr:nvSpPr>
      <xdr:spPr>
        <a:xfrm>
          <a:off x="6098540" y="104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BA4820E9-A33E-4FEC-840F-A542FA50CACB}"/>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9B1E40C3-5076-4468-A4FF-F976BA3370A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9E46B276-9362-4458-8601-C441452F7293}"/>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163FF347-5E91-4D4A-8BF2-43FD1461CDD6}"/>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A8530BEE-AFF4-43CA-A71C-D818C4086A2A}"/>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23881</xdr:rowOff>
    </xdr:from>
    <xdr:to>
      <xdr:col>55</xdr:col>
      <xdr:colOff>50800</xdr:colOff>
      <xdr:row>64</xdr:row>
      <xdr:rowOff>125481</xdr:rowOff>
    </xdr:to>
    <xdr:sp macro="" textlink="">
      <xdr:nvSpPr>
        <xdr:cNvPr id="237" name="楕円 236">
          <a:extLst>
            <a:ext uri="{FF2B5EF4-FFF2-40B4-BE49-F238E27FC236}">
              <a16:creationId xmlns:a16="http://schemas.microsoft.com/office/drawing/2014/main" id="{C8E8DF07-F29D-4762-98BA-69B0B5E823C6}"/>
            </a:ext>
          </a:extLst>
        </xdr:cNvPr>
        <xdr:cNvSpPr/>
      </xdr:nvSpPr>
      <xdr:spPr>
        <a:xfrm>
          <a:off x="9192260" y="107528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110258</xdr:rowOff>
    </xdr:from>
    <xdr:ext cx="534377" cy="259045"/>
    <xdr:sp macro="" textlink="">
      <xdr:nvSpPr>
        <xdr:cNvPr id="238" name="【橋りょう・トンネル】&#10;一人当たり有形固定資産（償却資産）額該当値テキスト">
          <a:extLst>
            <a:ext uri="{FF2B5EF4-FFF2-40B4-BE49-F238E27FC236}">
              <a16:creationId xmlns:a16="http://schemas.microsoft.com/office/drawing/2014/main" id="{AAB13F78-ACF2-4E25-BBDB-41709E667C36}"/>
            </a:ext>
          </a:extLst>
        </xdr:cNvPr>
        <xdr:cNvSpPr txBox="1"/>
      </xdr:nvSpPr>
      <xdr:spPr>
        <a:xfrm>
          <a:off x="9258300" y="1067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24305</xdr:rowOff>
    </xdr:from>
    <xdr:to>
      <xdr:col>50</xdr:col>
      <xdr:colOff>165100</xdr:colOff>
      <xdr:row>64</xdr:row>
      <xdr:rowOff>125905</xdr:rowOff>
    </xdr:to>
    <xdr:sp macro="" textlink="">
      <xdr:nvSpPr>
        <xdr:cNvPr id="239" name="楕円 238">
          <a:extLst>
            <a:ext uri="{FF2B5EF4-FFF2-40B4-BE49-F238E27FC236}">
              <a16:creationId xmlns:a16="http://schemas.microsoft.com/office/drawing/2014/main" id="{2156AFAB-C358-4FCD-8308-B12B8B9F39C1}"/>
            </a:ext>
          </a:extLst>
        </xdr:cNvPr>
        <xdr:cNvSpPr/>
      </xdr:nvSpPr>
      <xdr:spPr>
        <a:xfrm>
          <a:off x="8445500" y="1075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74681</xdr:rowOff>
    </xdr:from>
    <xdr:to>
      <xdr:col>55</xdr:col>
      <xdr:colOff>0</xdr:colOff>
      <xdr:row>64</xdr:row>
      <xdr:rowOff>75105</xdr:rowOff>
    </xdr:to>
    <xdr:cxnSp macro="">
      <xdr:nvCxnSpPr>
        <xdr:cNvPr id="240" name="直線コネクタ 239">
          <a:extLst>
            <a:ext uri="{FF2B5EF4-FFF2-40B4-BE49-F238E27FC236}">
              <a16:creationId xmlns:a16="http://schemas.microsoft.com/office/drawing/2014/main" id="{DA169622-8292-4711-92AC-5E930D11DF71}"/>
            </a:ext>
          </a:extLst>
        </xdr:cNvPr>
        <xdr:cNvCxnSpPr/>
      </xdr:nvCxnSpPr>
      <xdr:spPr>
        <a:xfrm flipV="1">
          <a:off x="8496300" y="10803641"/>
          <a:ext cx="7239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24872</xdr:rowOff>
    </xdr:from>
    <xdr:to>
      <xdr:col>46</xdr:col>
      <xdr:colOff>38100</xdr:colOff>
      <xdr:row>64</xdr:row>
      <xdr:rowOff>126472</xdr:rowOff>
    </xdr:to>
    <xdr:sp macro="" textlink="">
      <xdr:nvSpPr>
        <xdr:cNvPr id="241" name="楕円 240">
          <a:extLst>
            <a:ext uri="{FF2B5EF4-FFF2-40B4-BE49-F238E27FC236}">
              <a16:creationId xmlns:a16="http://schemas.microsoft.com/office/drawing/2014/main" id="{EBC4B977-8156-47D6-BA1F-3E7F04B8F7AB}"/>
            </a:ext>
          </a:extLst>
        </xdr:cNvPr>
        <xdr:cNvSpPr/>
      </xdr:nvSpPr>
      <xdr:spPr>
        <a:xfrm>
          <a:off x="7670800" y="107538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75105</xdr:rowOff>
    </xdr:from>
    <xdr:to>
      <xdr:col>50</xdr:col>
      <xdr:colOff>114300</xdr:colOff>
      <xdr:row>64</xdr:row>
      <xdr:rowOff>75672</xdr:rowOff>
    </xdr:to>
    <xdr:cxnSp macro="">
      <xdr:nvCxnSpPr>
        <xdr:cNvPr id="242" name="直線コネクタ 241">
          <a:extLst>
            <a:ext uri="{FF2B5EF4-FFF2-40B4-BE49-F238E27FC236}">
              <a16:creationId xmlns:a16="http://schemas.microsoft.com/office/drawing/2014/main" id="{017BD7B0-4DAF-4C12-9514-762FAB5951ED}"/>
            </a:ext>
          </a:extLst>
        </xdr:cNvPr>
        <xdr:cNvCxnSpPr/>
      </xdr:nvCxnSpPr>
      <xdr:spPr>
        <a:xfrm flipV="1">
          <a:off x="7713980" y="10804065"/>
          <a:ext cx="782320" cy="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25595</xdr:rowOff>
    </xdr:from>
    <xdr:to>
      <xdr:col>41</xdr:col>
      <xdr:colOff>101600</xdr:colOff>
      <xdr:row>64</xdr:row>
      <xdr:rowOff>127195</xdr:rowOff>
    </xdr:to>
    <xdr:sp macro="" textlink="">
      <xdr:nvSpPr>
        <xdr:cNvPr id="243" name="楕円 242">
          <a:extLst>
            <a:ext uri="{FF2B5EF4-FFF2-40B4-BE49-F238E27FC236}">
              <a16:creationId xmlns:a16="http://schemas.microsoft.com/office/drawing/2014/main" id="{B0FE8AE3-6EEE-495F-B933-16C9740F2458}"/>
            </a:ext>
          </a:extLst>
        </xdr:cNvPr>
        <xdr:cNvSpPr/>
      </xdr:nvSpPr>
      <xdr:spPr>
        <a:xfrm>
          <a:off x="6873240" y="1075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75672</xdr:rowOff>
    </xdr:from>
    <xdr:to>
      <xdr:col>45</xdr:col>
      <xdr:colOff>177800</xdr:colOff>
      <xdr:row>64</xdr:row>
      <xdr:rowOff>76395</xdr:rowOff>
    </xdr:to>
    <xdr:cxnSp macro="">
      <xdr:nvCxnSpPr>
        <xdr:cNvPr id="244" name="直線コネクタ 243">
          <a:extLst>
            <a:ext uri="{FF2B5EF4-FFF2-40B4-BE49-F238E27FC236}">
              <a16:creationId xmlns:a16="http://schemas.microsoft.com/office/drawing/2014/main" id="{B8234023-BE56-4AA3-A6E2-1478821514DC}"/>
            </a:ext>
          </a:extLst>
        </xdr:cNvPr>
        <xdr:cNvCxnSpPr/>
      </xdr:nvCxnSpPr>
      <xdr:spPr>
        <a:xfrm flipV="1">
          <a:off x="6924040" y="10804632"/>
          <a:ext cx="789940" cy="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46199</xdr:rowOff>
    </xdr:from>
    <xdr:ext cx="599010" cy="259045"/>
    <xdr:sp macro="" textlink="">
      <xdr:nvSpPr>
        <xdr:cNvPr id="245" name="n_1aveValue【橋りょう・トンネル】&#10;一人当たり有形固定資産（償却資産）額">
          <a:extLst>
            <a:ext uri="{FF2B5EF4-FFF2-40B4-BE49-F238E27FC236}">
              <a16:creationId xmlns:a16="http://schemas.microsoft.com/office/drawing/2014/main" id="{CDA3704A-4276-4C7C-A4C4-6AA88A99B59E}"/>
            </a:ext>
          </a:extLst>
        </xdr:cNvPr>
        <xdr:cNvSpPr txBox="1"/>
      </xdr:nvSpPr>
      <xdr:spPr>
        <a:xfrm>
          <a:off x="8214575" y="10272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128933</xdr:rowOff>
    </xdr:from>
    <xdr:ext cx="599010" cy="259045"/>
    <xdr:sp macro="" textlink="">
      <xdr:nvSpPr>
        <xdr:cNvPr id="246" name="n_2aveValue【橋りょう・トンネル】&#10;一人当たり有形固定資産（償却資産）額">
          <a:extLst>
            <a:ext uri="{FF2B5EF4-FFF2-40B4-BE49-F238E27FC236}">
              <a16:creationId xmlns:a16="http://schemas.microsoft.com/office/drawing/2014/main" id="{52F32F1B-5F33-4E51-A0A7-20773C007829}"/>
            </a:ext>
          </a:extLst>
        </xdr:cNvPr>
        <xdr:cNvSpPr txBox="1"/>
      </xdr:nvSpPr>
      <xdr:spPr>
        <a:xfrm>
          <a:off x="7444955" y="1018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109837</xdr:rowOff>
    </xdr:from>
    <xdr:ext cx="599010" cy="259045"/>
    <xdr:sp macro="" textlink="">
      <xdr:nvSpPr>
        <xdr:cNvPr id="247" name="n_3aveValue【橋りょう・トンネル】&#10;一人当たり有形固定資産（償却資産）額">
          <a:extLst>
            <a:ext uri="{FF2B5EF4-FFF2-40B4-BE49-F238E27FC236}">
              <a16:creationId xmlns:a16="http://schemas.microsoft.com/office/drawing/2014/main" id="{43A9E9DC-4197-454B-AF79-6298267EAB2C}"/>
            </a:ext>
          </a:extLst>
        </xdr:cNvPr>
        <xdr:cNvSpPr txBox="1"/>
      </xdr:nvSpPr>
      <xdr:spPr>
        <a:xfrm>
          <a:off x="6670255" y="10168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143215</xdr:rowOff>
    </xdr:from>
    <xdr:ext cx="599010" cy="259045"/>
    <xdr:sp macro="" textlink="">
      <xdr:nvSpPr>
        <xdr:cNvPr id="248" name="n_4aveValue【橋りょう・トンネル】&#10;一人当たり有形固定資産（償却資産）額">
          <a:extLst>
            <a:ext uri="{FF2B5EF4-FFF2-40B4-BE49-F238E27FC236}">
              <a16:creationId xmlns:a16="http://schemas.microsoft.com/office/drawing/2014/main" id="{4EDC0EDD-DDDE-45CB-8A99-0E8AF0B4EE07}"/>
            </a:ext>
          </a:extLst>
        </xdr:cNvPr>
        <xdr:cNvSpPr txBox="1"/>
      </xdr:nvSpPr>
      <xdr:spPr>
        <a:xfrm>
          <a:off x="5872695" y="1020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117032</xdr:rowOff>
    </xdr:from>
    <xdr:ext cx="534377" cy="259045"/>
    <xdr:sp macro="" textlink="">
      <xdr:nvSpPr>
        <xdr:cNvPr id="249" name="n_1mainValue【橋りょう・トンネル】&#10;一人当たり有形固定資産（償却資産）額">
          <a:extLst>
            <a:ext uri="{FF2B5EF4-FFF2-40B4-BE49-F238E27FC236}">
              <a16:creationId xmlns:a16="http://schemas.microsoft.com/office/drawing/2014/main" id="{C754F680-D87E-4E41-A731-F04BAD1C08B7}"/>
            </a:ext>
          </a:extLst>
        </xdr:cNvPr>
        <xdr:cNvSpPr txBox="1"/>
      </xdr:nvSpPr>
      <xdr:spPr>
        <a:xfrm>
          <a:off x="8239271" y="1084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117599</xdr:rowOff>
    </xdr:from>
    <xdr:ext cx="534377" cy="259045"/>
    <xdr:sp macro="" textlink="">
      <xdr:nvSpPr>
        <xdr:cNvPr id="250" name="n_2mainValue【橋りょう・トンネル】&#10;一人当たり有形固定資産（償却資産）額">
          <a:extLst>
            <a:ext uri="{FF2B5EF4-FFF2-40B4-BE49-F238E27FC236}">
              <a16:creationId xmlns:a16="http://schemas.microsoft.com/office/drawing/2014/main" id="{34446925-7A56-4E98-A3FD-FAB7215C39DD}"/>
            </a:ext>
          </a:extLst>
        </xdr:cNvPr>
        <xdr:cNvSpPr txBox="1"/>
      </xdr:nvSpPr>
      <xdr:spPr>
        <a:xfrm>
          <a:off x="7477271" y="1084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118322</xdr:rowOff>
    </xdr:from>
    <xdr:ext cx="534377" cy="259045"/>
    <xdr:sp macro="" textlink="">
      <xdr:nvSpPr>
        <xdr:cNvPr id="251" name="n_3mainValue【橋りょう・トンネル】&#10;一人当たり有形固定資産（償却資産）額">
          <a:extLst>
            <a:ext uri="{FF2B5EF4-FFF2-40B4-BE49-F238E27FC236}">
              <a16:creationId xmlns:a16="http://schemas.microsoft.com/office/drawing/2014/main" id="{4BAAF5FB-574C-414E-9692-07089DEE9AF0}"/>
            </a:ext>
          </a:extLst>
        </xdr:cNvPr>
        <xdr:cNvSpPr txBox="1"/>
      </xdr:nvSpPr>
      <xdr:spPr>
        <a:xfrm>
          <a:off x="6702571" y="1084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a:extLst>
            <a:ext uri="{FF2B5EF4-FFF2-40B4-BE49-F238E27FC236}">
              <a16:creationId xmlns:a16="http://schemas.microsoft.com/office/drawing/2014/main" id="{F8E730D9-AB48-474C-A6E1-9995B64010E9}"/>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a:extLst>
            <a:ext uri="{FF2B5EF4-FFF2-40B4-BE49-F238E27FC236}">
              <a16:creationId xmlns:a16="http://schemas.microsoft.com/office/drawing/2014/main" id="{FEF0B606-9A1C-45DB-9ED7-B89A07770363}"/>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a:extLst>
            <a:ext uri="{FF2B5EF4-FFF2-40B4-BE49-F238E27FC236}">
              <a16:creationId xmlns:a16="http://schemas.microsoft.com/office/drawing/2014/main" id="{1DDAD525-D69D-4897-A6F5-9536ACBCE39E}"/>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a:extLst>
            <a:ext uri="{FF2B5EF4-FFF2-40B4-BE49-F238E27FC236}">
              <a16:creationId xmlns:a16="http://schemas.microsoft.com/office/drawing/2014/main" id="{6E47C4FD-015D-44FC-B7F4-02DE7AA73017}"/>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a:extLst>
            <a:ext uri="{FF2B5EF4-FFF2-40B4-BE49-F238E27FC236}">
              <a16:creationId xmlns:a16="http://schemas.microsoft.com/office/drawing/2014/main" id="{3A5D37A0-10AE-4C4E-9C68-63A3907087FD}"/>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a:extLst>
            <a:ext uri="{FF2B5EF4-FFF2-40B4-BE49-F238E27FC236}">
              <a16:creationId xmlns:a16="http://schemas.microsoft.com/office/drawing/2014/main" id="{BC144674-B73E-4EFE-874F-F83FFC41B723}"/>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a:extLst>
            <a:ext uri="{FF2B5EF4-FFF2-40B4-BE49-F238E27FC236}">
              <a16:creationId xmlns:a16="http://schemas.microsoft.com/office/drawing/2014/main" id="{66F48B44-1809-434E-BFAE-B3218DB9F5B7}"/>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128A2EB7-8C33-4167-A7AF-C4169DB223B5}"/>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28CC3BA3-251D-4FD3-BF99-7B8A9CC4303D}"/>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099346F7-1974-4282-8A73-71F19932BDF1}"/>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FF73BAD8-F3D8-41C2-B859-79371FAAB206}"/>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a:extLst>
            <a:ext uri="{FF2B5EF4-FFF2-40B4-BE49-F238E27FC236}">
              <a16:creationId xmlns:a16="http://schemas.microsoft.com/office/drawing/2014/main" id="{90C83F09-5459-4881-AE87-7F67AE13B91E}"/>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a:extLst>
            <a:ext uri="{FF2B5EF4-FFF2-40B4-BE49-F238E27FC236}">
              <a16:creationId xmlns:a16="http://schemas.microsoft.com/office/drawing/2014/main" id="{DA4FF7CC-51C0-4903-BB0E-066F65BB62A9}"/>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a:extLst>
            <a:ext uri="{FF2B5EF4-FFF2-40B4-BE49-F238E27FC236}">
              <a16:creationId xmlns:a16="http://schemas.microsoft.com/office/drawing/2014/main" id="{07613F58-DD21-4F52-80EF-2138C428D835}"/>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a:extLst>
            <a:ext uri="{FF2B5EF4-FFF2-40B4-BE49-F238E27FC236}">
              <a16:creationId xmlns:a16="http://schemas.microsoft.com/office/drawing/2014/main" id="{1849A140-28F0-40C6-BD4E-7C6D92E9AA26}"/>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a:extLst>
            <a:ext uri="{FF2B5EF4-FFF2-40B4-BE49-F238E27FC236}">
              <a16:creationId xmlns:a16="http://schemas.microsoft.com/office/drawing/2014/main" id="{5B62FE4D-84AC-4358-9028-8A9E7983AEA7}"/>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a:extLst>
            <a:ext uri="{FF2B5EF4-FFF2-40B4-BE49-F238E27FC236}">
              <a16:creationId xmlns:a16="http://schemas.microsoft.com/office/drawing/2014/main" id="{D3C3D392-378A-4FF8-A680-52682826213C}"/>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a:extLst>
            <a:ext uri="{FF2B5EF4-FFF2-40B4-BE49-F238E27FC236}">
              <a16:creationId xmlns:a16="http://schemas.microsoft.com/office/drawing/2014/main" id="{E9B1CC47-654C-4F3B-BDBE-9140145A8B16}"/>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a:extLst>
            <a:ext uri="{FF2B5EF4-FFF2-40B4-BE49-F238E27FC236}">
              <a16:creationId xmlns:a16="http://schemas.microsoft.com/office/drawing/2014/main" id="{8FFA019B-A48B-4AE0-A75C-E33415943055}"/>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a:extLst>
            <a:ext uri="{FF2B5EF4-FFF2-40B4-BE49-F238E27FC236}">
              <a16:creationId xmlns:a16="http://schemas.microsoft.com/office/drawing/2014/main" id="{0307FDF3-6CD0-4A28-9514-45C0F6F56810}"/>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a:extLst>
            <a:ext uri="{FF2B5EF4-FFF2-40B4-BE49-F238E27FC236}">
              <a16:creationId xmlns:a16="http://schemas.microsoft.com/office/drawing/2014/main" id="{D48AC0F7-67BC-4A91-8DA4-12838D363FD1}"/>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7A553E67-C30B-4DB6-9D30-FF19468E144B}"/>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a:extLst>
            <a:ext uri="{FF2B5EF4-FFF2-40B4-BE49-F238E27FC236}">
              <a16:creationId xmlns:a16="http://schemas.microsoft.com/office/drawing/2014/main" id="{E5C9A3BD-5D14-4E1D-82B3-1262747574E3}"/>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a:extLst>
            <a:ext uri="{FF2B5EF4-FFF2-40B4-BE49-F238E27FC236}">
              <a16:creationId xmlns:a16="http://schemas.microsoft.com/office/drawing/2014/main" id="{ADA20DB7-42C0-4EB2-986F-A4543CAC7571}"/>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169545</xdr:rowOff>
    </xdr:from>
    <xdr:to>
      <xdr:col>24</xdr:col>
      <xdr:colOff>62865</xdr:colOff>
      <xdr:row>86</xdr:row>
      <xdr:rowOff>114300</xdr:rowOff>
    </xdr:to>
    <xdr:cxnSp macro="">
      <xdr:nvCxnSpPr>
        <xdr:cNvPr id="276" name="直線コネクタ 275">
          <a:extLst>
            <a:ext uri="{FF2B5EF4-FFF2-40B4-BE49-F238E27FC236}">
              <a16:creationId xmlns:a16="http://schemas.microsoft.com/office/drawing/2014/main" id="{6A11D4CC-2CC7-4C57-B5A2-8447B67A22F0}"/>
            </a:ext>
          </a:extLst>
        </xdr:cNvPr>
        <xdr:cNvCxnSpPr/>
      </xdr:nvCxnSpPr>
      <xdr:spPr>
        <a:xfrm flipV="1">
          <a:off x="4086225" y="13077825"/>
          <a:ext cx="0" cy="145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7" name="【公営住宅】&#10;有形固定資産減価償却率最小値テキスト">
          <a:extLst>
            <a:ext uri="{FF2B5EF4-FFF2-40B4-BE49-F238E27FC236}">
              <a16:creationId xmlns:a16="http://schemas.microsoft.com/office/drawing/2014/main" id="{A2536FD8-2BDF-4B44-8F6C-BD73C0F31762}"/>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8" name="直線コネクタ 277">
          <a:extLst>
            <a:ext uri="{FF2B5EF4-FFF2-40B4-BE49-F238E27FC236}">
              <a16:creationId xmlns:a16="http://schemas.microsoft.com/office/drawing/2014/main" id="{0102B05C-8A84-487A-9CA9-AC8E015EEA84}"/>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116222</xdr:rowOff>
    </xdr:from>
    <xdr:ext cx="405111" cy="259045"/>
    <xdr:sp macro="" textlink="">
      <xdr:nvSpPr>
        <xdr:cNvPr id="279" name="【公営住宅】&#10;有形固定資産減価償却率最大値テキスト">
          <a:extLst>
            <a:ext uri="{FF2B5EF4-FFF2-40B4-BE49-F238E27FC236}">
              <a16:creationId xmlns:a16="http://schemas.microsoft.com/office/drawing/2014/main" id="{87A7A4E4-DA1E-406E-9045-5CA2B694D1B1}"/>
            </a:ext>
          </a:extLst>
        </xdr:cNvPr>
        <xdr:cNvSpPr txBox="1"/>
      </xdr:nvSpPr>
      <xdr:spPr>
        <a:xfrm>
          <a:off x="4124960" y="12856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169545</xdr:rowOff>
    </xdr:from>
    <xdr:to>
      <xdr:col>24</xdr:col>
      <xdr:colOff>152400</xdr:colOff>
      <xdr:row>77</xdr:row>
      <xdr:rowOff>169545</xdr:rowOff>
    </xdr:to>
    <xdr:cxnSp macro="">
      <xdr:nvCxnSpPr>
        <xdr:cNvPr id="280" name="直線コネクタ 279">
          <a:extLst>
            <a:ext uri="{FF2B5EF4-FFF2-40B4-BE49-F238E27FC236}">
              <a16:creationId xmlns:a16="http://schemas.microsoft.com/office/drawing/2014/main" id="{54301F93-44F2-4FE9-A0A8-AE98F0FF7AD4}"/>
            </a:ext>
          </a:extLst>
        </xdr:cNvPr>
        <xdr:cNvCxnSpPr/>
      </xdr:nvCxnSpPr>
      <xdr:spPr>
        <a:xfrm>
          <a:off x="4020820" y="13077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114952</xdr:rowOff>
    </xdr:from>
    <xdr:ext cx="405111" cy="259045"/>
    <xdr:sp macro="" textlink="">
      <xdr:nvSpPr>
        <xdr:cNvPr id="281" name="【公営住宅】&#10;有形固定資産減価償却率平均値テキスト">
          <a:extLst>
            <a:ext uri="{FF2B5EF4-FFF2-40B4-BE49-F238E27FC236}">
              <a16:creationId xmlns:a16="http://schemas.microsoft.com/office/drawing/2014/main" id="{78F46F1B-F767-4326-9B73-7A537B8937CC}"/>
            </a:ext>
          </a:extLst>
        </xdr:cNvPr>
        <xdr:cNvSpPr txBox="1"/>
      </xdr:nvSpPr>
      <xdr:spPr>
        <a:xfrm>
          <a:off x="4124960" y="13693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82" name="フローチャート: 判断 281">
          <a:extLst>
            <a:ext uri="{FF2B5EF4-FFF2-40B4-BE49-F238E27FC236}">
              <a16:creationId xmlns:a16="http://schemas.microsoft.com/office/drawing/2014/main" id="{E6ED5710-CAD9-41F8-8300-A9397FD7A83A}"/>
            </a:ext>
          </a:extLst>
        </xdr:cNvPr>
        <xdr:cNvSpPr/>
      </xdr:nvSpPr>
      <xdr:spPr>
        <a:xfrm>
          <a:off x="4036060" y="13838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61595</xdr:rowOff>
    </xdr:from>
    <xdr:to>
      <xdr:col>20</xdr:col>
      <xdr:colOff>38100</xdr:colOff>
      <xdr:row>82</xdr:row>
      <xdr:rowOff>163195</xdr:rowOff>
    </xdr:to>
    <xdr:sp macro="" textlink="">
      <xdr:nvSpPr>
        <xdr:cNvPr id="283" name="フローチャート: 判断 282">
          <a:extLst>
            <a:ext uri="{FF2B5EF4-FFF2-40B4-BE49-F238E27FC236}">
              <a16:creationId xmlns:a16="http://schemas.microsoft.com/office/drawing/2014/main" id="{52311B4A-5700-4F0D-A339-E7DCFEB40EAA}"/>
            </a:ext>
          </a:extLst>
        </xdr:cNvPr>
        <xdr:cNvSpPr/>
      </xdr:nvSpPr>
      <xdr:spPr>
        <a:xfrm>
          <a:off x="3312160" y="138080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636</xdr:rowOff>
    </xdr:from>
    <xdr:to>
      <xdr:col>15</xdr:col>
      <xdr:colOff>101600</xdr:colOff>
      <xdr:row>82</xdr:row>
      <xdr:rowOff>102236</xdr:rowOff>
    </xdr:to>
    <xdr:sp macro="" textlink="">
      <xdr:nvSpPr>
        <xdr:cNvPr id="284" name="フローチャート: 判断 283">
          <a:extLst>
            <a:ext uri="{FF2B5EF4-FFF2-40B4-BE49-F238E27FC236}">
              <a16:creationId xmlns:a16="http://schemas.microsoft.com/office/drawing/2014/main" id="{A655AD15-89C9-475C-9498-D262CE2C60F4}"/>
            </a:ext>
          </a:extLst>
        </xdr:cNvPr>
        <xdr:cNvSpPr/>
      </xdr:nvSpPr>
      <xdr:spPr>
        <a:xfrm>
          <a:off x="2514600" y="1374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158750</xdr:rowOff>
    </xdr:from>
    <xdr:to>
      <xdr:col>10</xdr:col>
      <xdr:colOff>165100</xdr:colOff>
      <xdr:row>83</xdr:row>
      <xdr:rowOff>88900</xdr:rowOff>
    </xdr:to>
    <xdr:sp macro="" textlink="">
      <xdr:nvSpPr>
        <xdr:cNvPr id="285" name="フローチャート: 判断 284">
          <a:extLst>
            <a:ext uri="{FF2B5EF4-FFF2-40B4-BE49-F238E27FC236}">
              <a16:creationId xmlns:a16="http://schemas.microsoft.com/office/drawing/2014/main" id="{7FD9F0E4-7250-4C66-8072-C500DC7B03DC}"/>
            </a:ext>
          </a:extLst>
        </xdr:cNvPr>
        <xdr:cNvSpPr/>
      </xdr:nvSpPr>
      <xdr:spPr>
        <a:xfrm>
          <a:off x="1739900" y="1390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120650</xdr:rowOff>
    </xdr:from>
    <xdr:to>
      <xdr:col>6</xdr:col>
      <xdr:colOff>38100</xdr:colOff>
      <xdr:row>83</xdr:row>
      <xdr:rowOff>50800</xdr:rowOff>
    </xdr:to>
    <xdr:sp macro="" textlink="">
      <xdr:nvSpPr>
        <xdr:cNvPr id="286" name="フローチャート: 判断 285">
          <a:extLst>
            <a:ext uri="{FF2B5EF4-FFF2-40B4-BE49-F238E27FC236}">
              <a16:creationId xmlns:a16="http://schemas.microsoft.com/office/drawing/2014/main" id="{A4945CA3-2C4C-4A87-9113-8EBD8A4843C3}"/>
            </a:ext>
          </a:extLst>
        </xdr:cNvPr>
        <xdr:cNvSpPr/>
      </xdr:nvSpPr>
      <xdr:spPr>
        <a:xfrm>
          <a:off x="965200" y="1386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CC1B6E5C-4D1C-4658-BC6E-38DE4F929534}"/>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3318EAAF-D3A9-4A37-B386-9C389196E9DE}"/>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611C4B20-28C6-430D-99EE-5C1BA7B6B93D}"/>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5B429F99-60E0-4A1A-87EA-8C0A63464D1E}"/>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711356D6-9916-49AA-A5A9-9D4022324C93}"/>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57786</xdr:rowOff>
    </xdr:from>
    <xdr:to>
      <xdr:col>24</xdr:col>
      <xdr:colOff>114300</xdr:colOff>
      <xdr:row>86</xdr:row>
      <xdr:rowOff>159386</xdr:rowOff>
    </xdr:to>
    <xdr:sp macro="" textlink="">
      <xdr:nvSpPr>
        <xdr:cNvPr id="292" name="楕円 291">
          <a:extLst>
            <a:ext uri="{FF2B5EF4-FFF2-40B4-BE49-F238E27FC236}">
              <a16:creationId xmlns:a16="http://schemas.microsoft.com/office/drawing/2014/main" id="{D69F6BC0-D83B-4982-B208-1424C8A4FD7C}"/>
            </a:ext>
          </a:extLst>
        </xdr:cNvPr>
        <xdr:cNvSpPr/>
      </xdr:nvSpPr>
      <xdr:spPr>
        <a:xfrm>
          <a:off x="4036060" y="1447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144163</xdr:rowOff>
    </xdr:from>
    <xdr:ext cx="405111" cy="259045"/>
    <xdr:sp macro="" textlink="">
      <xdr:nvSpPr>
        <xdr:cNvPr id="293" name="【公営住宅】&#10;有形固定資産減価償却率該当値テキスト">
          <a:extLst>
            <a:ext uri="{FF2B5EF4-FFF2-40B4-BE49-F238E27FC236}">
              <a16:creationId xmlns:a16="http://schemas.microsoft.com/office/drawing/2014/main" id="{FFBC2C85-1E41-4F48-8D79-9EF3A548A8E2}"/>
            </a:ext>
          </a:extLst>
        </xdr:cNvPr>
        <xdr:cNvSpPr txBox="1"/>
      </xdr:nvSpPr>
      <xdr:spPr>
        <a:xfrm>
          <a:off x="4124960" y="1439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38736</xdr:rowOff>
    </xdr:from>
    <xdr:to>
      <xdr:col>20</xdr:col>
      <xdr:colOff>38100</xdr:colOff>
      <xdr:row>86</xdr:row>
      <xdr:rowOff>140336</xdr:rowOff>
    </xdr:to>
    <xdr:sp macro="" textlink="">
      <xdr:nvSpPr>
        <xdr:cNvPr id="294" name="楕円 293">
          <a:extLst>
            <a:ext uri="{FF2B5EF4-FFF2-40B4-BE49-F238E27FC236}">
              <a16:creationId xmlns:a16="http://schemas.microsoft.com/office/drawing/2014/main" id="{3EDA49E3-A5FD-43AC-B952-C8DCD72C32BF}"/>
            </a:ext>
          </a:extLst>
        </xdr:cNvPr>
        <xdr:cNvSpPr/>
      </xdr:nvSpPr>
      <xdr:spPr>
        <a:xfrm>
          <a:off x="3312160" y="144557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89536</xdr:rowOff>
    </xdr:from>
    <xdr:to>
      <xdr:col>24</xdr:col>
      <xdr:colOff>63500</xdr:colOff>
      <xdr:row>86</xdr:row>
      <xdr:rowOff>108586</xdr:rowOff>
    </xdr:to>
    <xdr:cxnSp macro="">
      <xdr:nvCxnSpPr>
        <xdr:cNvPr id="295" name="直線コネクタ 294">
          <a:extLst>
            <a:ext uri="{FF2B5EF4-FFF2-40B4-BE49-F238E27FC236}">
              <a16:creationId xmlns:a16="http://schemas.microsoft.com/office/drawing/2014/main" id="{24008C9B-01D6-4DD4-9E5E-3FF407F75C42}"/>
            </a:ext>
          </a:extLst>
        </xdr:cNvPr>
        <xdr:cNvCxnSpPr/>
      </xdr:nvCxnSpPr>
      <xdr:spPr>
        <a:xfrm>
          <a:off x="3355340" y="14506576"/>
          <a:ext cx="7315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xdr:rowOff>
    </xdr:from>
    <xdr:to>
      <xdr:col>15</xdr:col>
      <xdr:colOff>101600</xdr:colOff>
      <xdr:row>86</xdr:row>
      <xdr:rowOff>107950</xdr:rowOff>
    </xdr:to>
    <xdr:sp macro="" textlink="">
      <xdr:nvSpPr>
        <xdr:cNvPr id="296" name="楕円 295">
          <a:extLst>
            <a:ext uri="{FF2B5EF4-FFF2-40B4-BE49-F238E27FC236}">
              <a16:creationId xmlns:a16="http://schemas.microsoft.com/office/drawing/2014/main" id="{718E0AA3-319E-49CE-A4C7-96A36E8B063A}"/>
            </a:ext>
          </a:extLst>
        </xdr:cNvPr>
        <xdr:cNvSpPr/>
      </xdr:nvSpPr>
      <xdr:spPr>
        <a:xfrm>
          <a:off x="2514600" y="1442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57150</xdr:rowOff>
    </xdr:from>
    <xdr:to>
      <xdr:col>19</xdr:col>
      <xdr:colOff>177800</xdr:colOff>
      <xdr:row>86</xdr:row>
      <xdr:rowOff>89536</xdr:rowOff>
    </xdr:to>
    <xdr:cxnSp macro="">
      <xdr:nvCxnSpPr>
        <xdr:cNvPr id="297" name="直線コネクタ 296">
          <a:extLst>
            <a:ext uri="{FF2B5EF4-FFF2-40B4-BE49-F238E27FC236}">
              <a16:creationId xmlns:a16="http://schemas.microsoft.com/office/drawing/2014/main" id="{E2B95BB6-A719-4BDE-B0BC-B7FAD4057719}"/>
            </a:ext>
          </a:extLst>
        </xdr:cNvPr>
        <xdr:cNvCxnSpPr/>
      </xdr:nvCxnSpPr>
      <xdr:spPr>
        <a:xfrm>
          <a:off x="2565400" y="14474190"/>
          <a:ext cx="78994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135889</xdr:rowOff>
    </xdr:from>
    <xdr:to>
      <xdr:col>10</xdr:col>
      <xdr:colOff>165100</xdr:colOff>
      <xdr:row>86</xdr:row>
      <xdr:rowOff>66039</xdr:rowOff>
    </xdr:to>
    <xdr:sp macro="" textlink="">
      <xdr:nvSpPr>
        <xdr:cNvPr id="298" name="楕円 297">
          <a:extLst>
            <a:ext uri="{FF2B5EF4-FFF2-40B4-BE49-F238E27FC236}">
              <a16:creationId xmlns:a16="http://schemas.microsoft.com/office/drawing/2014/main" id="{A0832ECF-4E30-4736-B10E-C9DB843858A1}"/>
            </a:ext>
          </a:extLst>
        </xdr:cNvPr>
        <xdr:cNvSpPr/>
      </xdr:nvSpPr>
      <xdr:spPr>
        <a:xfrm>
          <a:off x="1739900" y="143852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15239</xdr:rowOff>
    </xdr:from>
    <xdr:to>
      <xdr:col>15</xdr:col>
      <xdr:colOff>50800</xdr:colOff>
      <xdr:row>86</xdr:row>
      <xdr:rowOff>57150</xdr:rowOff>
    </xdr:to>
    <xdr:cxnSp macro="">
      <xdr:nvCxnSpPr>
        <xdr:cNvPr id="299" name="直線コネクタ 298">
          <a:extLst>
            <a:ext uri="{FF2B5EF4-FFF2-40B4-BE49-F238E27FC236}">
              <a16:creationId xmlns:a16="http://schemas.microsoft.com/office/drawing/2014/main" id="{1F4C6841-6398-48CF-BA67-7497C261A726}"/>
            </a:ext>
          </a:extLst>
        </xdr:cNvPr>
        <xdr:cNvCxnSpPr/>
      </xdr:nvCxnSpPr>
      <xdr:spPr>
        <a:xfrm>
          <a:off x="1790700" y="14432279"/>
          <a:ext cx="7747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8272</xdr:rowOff>
    </xdr:from>
    <xdr:ext cx="405111" cy="259045"/>
    <xdr:sp macro="" textlink="">
      <xdr:nvSpPr>
        <xdr:cNvPr id="300" name="n_1aveValue【公営住宅】&#10;有形固定資産減価償却率">
          <a:extLst>
            <a:ext uri="{FF2B5EF4-FFF2-40B4-BE49-F238E27FC236}">
              <a16:creationId xmlns:a16="http://schemas.microsoft.com/office/drawing/2014/main" id="{9A389A56-BF69-4625-B06F-686F1BF63275}"/>
            </a:ext>
          </a:extLst>
        </xdr:cNvPr>
        <xdr:cNvSpPr txBox="1"/>
      </xdr:nvSpPr>
      <xdr:spPr>
        <a:xfrm>
          <a:off x="3170564" y="1358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118763</xdr:rowOff>
    </xdr:from>
    <xdr:ext cx="405111" cy="259045"/>
    <xdr:sp macro="" textlink="">
      <xdr:nvSpPr>
        <xdr:cNvPr id="301" name="n_2aveValue【公営住宅】&#10;有形固定資産減価償却率">
          <a:extLst>
            <a:ext uri="{FF2B5EF4-FFF2-40B4-BE49-F238E27FC236}">
              <a16:creationId xmlns:a16="http://schemas.microsoft.com/office/drawing/2014/main" id="{279769D7-E128-482C-B9D2-043EE8D4B58B}"/>
            </a:ext>
          </a:extLst>
        </xdr:cNvPr>
        <xdr:cNvSpPr txBox="1"/>
      </xdr:nvSpPr>
      <xdr:spPr>
        <a:xfrm>
          <a:off x="238570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105427</xdr:rowOff>
    </xdr:from>
    <xdr:ext cx="405111" cy="259045"/>
    <xdr:sp macro="" textlink="">
      <xdr:nvSpPr>
        <xdr:cNvPr id="302" name="n_3aveValue【公営住宅】&#10;有形固定資産減価償却率">
          <a:extLst>
            <a:ext uri="{FF2B5EF4-FFF2-40B4-BE49-F238E27FC236}">
              <a16:creationId xmlns:a16="http://schemas.microsoft.com/office/drawing/2014/main" id="{05D29863-D5CC-4391-88F3-4C57432E3C54}"/>
            </a:ext>
          </a:extLst>
        </xdr:cNvPr>
        <xdr:cNvSpPr txBox="1"/>
      </xdr:nvSpPr>
      <xdr:spPr>
        <a:xfrm>
          <a:off x="1611004" y="1368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67327</xdr:rowOff>
    </xdr:from>
    <xdr:ext cx="405111" cy="259045"/>
    <xdr:sp macro="" textlink="">
      <xdr:nvSpPr>
        <xdr:cNvPr id="303" name="n_4aveValue【公営住宅】&#10;有形固定資産減価償却率">
          <a:extLst>
            <a:ext uri="{FF2B5EF4-FFF2-40B4-BE49-F238E27FC236}">
              <a16:creationId xmlns:a16="http://schemas.microsoft.com/office/drawing/2014/main" id="{FE22D7B8-CF6A-40BA-8211-7A5A68E12895}"/>
            </a:ext>
          </a:extLst>
        </xdr:cNvPr>
        <xdr:cNvSpPr txBox="1"/>
      </xdr:nvSpPr>
      <xdr:spPr>
        <a:xfrm>
          <a:off x="836304" y="1364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131463</xdr:rowOff>
    </xdr:from>
    <xdr:ext cx="405111" cy="259045"/>
    <xdr:sp macro="" textlink="">
      <xdr:nvSpPr>
        <xdr:cNvPr id="304" name="n_1mainValue【公営住宅】&#10;有形固定資産減価償却率">
          <a:extLst>
            <a:ext uri="{FF2B5EF4-FFF2-40B4-BE49-F238E27FC236}">
              <a16:creationId xmlns:a16="http://schemas.microsoft.com/office/drawing/2014/main" id="{A2430A8C-3076-4C44-AE0E-A2EBF0D9C0DB}"/>
            </a:ext>
          </a:extLst>
        </xdr:cNvPr>
        <xdr:cNvSpPr txBox="1"/>
      </xdr:nvSpPr>
      <xdr:spPr>
        <a:xfrm>
          <a:off x="3170564" y="14548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99077</xdr:rowOff>
    </xdr:from>
    <xdr:ext cx="405111" cy="259045"/>
    <xdr:sp macro="" textlink="">
      <xdr:nvSpPr>
        <xdr:cNvPr id="305" name="n_2mainValue【公営住宅】&#10;有形固定資産減価償却率">
          <a:extLst>
            <a:ext uri="{FF2B5EF4-FFF2-40B4-BE49-F238E27FC236}">
              <a16:creationId xmlns:a16="http://schemas.microsoft.com/office/drawing/2014/main" id="{2402DD1D-0CB5-4F23-A28D-0A4930E749CB}"/>
            </a:ext>
          </a:extLst>
        </xdr:cNvPr>
        <xdr:cNvSpPr txBox="1"/>
      </xdr:nvSpPr>
      <xdr:spPr>
        <a:xfrm>
          <a:off x="2385704" y="1451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57166</xdr:rowOff>
    </xdr:from>
    <xdr:ext cx="405111" cy="259045"/>
    <xdr:sp macro="" textlink="">
      <xdr:nvSpPr>
        <xdr:cNvPr id="306" name="n_3mainValue【公営住宅】&#10;有形固定資産減価償却率">
          <a:extLst>
            <a:ext uri="{FF2B5EF4-FFF2-40B4-BE49-F238E27FC236}">
              <a16:creationId xmlns:a16="http://schemas.microsoft.com/office/drawing/2014/main" id="{6EEBC479-EBC3-453C-8C3A-391C3348EC77}"/>
            </a:ext>
          </a:extLst>
        </xdr:cNvPr>
        <xdr:cNvSpPr txBox="1"/>
      </xdr:nvSpPr>
      <xdr:spPr>
        <a:xfrm>
          <a:off x="1611004" y="14474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a:extLst>
            <a:ext uri="{FF2B5EF4-FFF2-40B4-BE49-F238E27FC236}">
              <a16:creationId xmlns:a16="http://schemas.microsoft.com/office/drawing/2014/main" id="{6AE82A95-2038-4EDC-9AC2-FB5286510906}"/>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a:extLst>
            <a:ext uri="{FF2B5EF4-FFF2-40B4-BE49-F238E27FC236}">
              <a16:creationId xmlns:a16="http://schemas.microsoft.com/office/drawing/2014/main" id="{8B4B6700-C26E-4668-806D-27D7B46695D5}"/>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a:extLst>
            <a:ext uri="{FF2B5EF4-FFF2-40B4-BE49-F238E27FC236}">
              <a16:creationId xmlns:a16="http://schemas.microsoft.com/office/drawing/2014/main" id="{F1F74D6B-5749-4223-983B-CD2B6B1149EA}"/>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a:extLst>
            <a:ext uri="{FF2B5EF4-FFF2-40B4-BE49-F238E27FC236}">
              <a16:creationId xmlns:a16="http://schemas.microsoft.com/office/drawing/2014/main" id="{0B3CF03F-0BA4-4040-B68D-DC5B8FCBB7F9}"/>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a:extLst>
            <a:ext uri="{FF2B5EF4-FFF2-40B4-BE49-F238E27FC236}">
              <a16:creationId xmlns:a16="http://schemas.microsoft.com/office/drawing/2014/main" id="{351DB22C-FF1F-4C20-BFCB-E636683CD53A}"/>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a:extLst>
            <a:ext uri="{FF2B5EF4-FFF2-40B4-BE49-F238E27FC236}">
              <a16:creationId xmlns:a16="http://schemas.microsoft.com/office/drawing/2014/main" id="{C6E4E332-30C2-4DDF-B802-FB31E09E2208}"/>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a:extLst>
            <a:ext uri="{FF2B5EF4-FFF2-40B4-BE49-F238E27FC236}">
              <a16:creationId xmlns:a16="http://schemas.microsoft.com/office/drawing/2014/main" id="{EB9CCCEB-98E1-42E7-B2A2-64CBE3899D5A}"/>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8C44759D-6FB2-4872-B57F-79148C15DA43}"/>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949531A4-69E6-44BA-B453-83586D1D708D}"/>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A6D300C6-D17D-4DA9-838B-382783FABE69}"/>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a:extLst>
            <a:ext uri="{FF2B5EF4-FFF2-40B4-BE49-F238E27FC236}">
              <a16:creationId xmlns:a16="http://schemas.microsoft.com/office/drawing/2014/main" id="{7C7BC3B5-81E6-44AC-A7D2-1C02690B5938}"/>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a:extLst>
            <a:ext uri="{FF2B5EF4-FFF2-40B4-BE49-F238E27FC236}">
              <a16:creationId xmlns:a16="http://schemas.microsoft.com/office/drawing/2014/main" id="{757DA731-34DA-4440-9C22-4A66C9EBA3D9}"/>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a:extLst>
            <a:ext uri="{FF2B5EF4-FFF2-40B4-BE49-F238E27FC236}">
              <a16:creationId xmlns:a16="http://schemas.microsoft.com/office/drawing/2014/main" id="{2CB3C40E-3AE5-45FD-8FC9-57E3EC5D39F7}"/>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a:extLst>
            <a:ext uri="{FF2B5EF4-FFF2-40B4-BE49-F238E27FC236}">
              <a16:creationId xmlns:a16="http://schemas.microsoft.com/office/drawing/2014/main" id="{E5632CCB-DFFB-4FE8-85DC-58C27BCD41AC}"/>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a:extLst>
            <a:ext uri="{FF2B5EF4-FFF2-40B4-BE49-F238E27FC236}">
              <a16:creationId xmlns:a16="http://schemas.microsoft.com/office/drawing/2014/main" id="{8336505D-D8A5-4DA6-8F43-C8A2225928D7}"/>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a:extLst>
            <a:ext uri="{FF2B5EF4-FFF2-40B4-BE49-F238E27FC236}">
              <a16:creationId xmlns:a16="http://schemas.microsoft.com/office/drawing/2014/main" id="{CA84248A-E6B3-4163-A4C2-70FDCE9F837A}"/>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a:extLst>
            <a:ext uri="{FF2B5EF4-FFF2-40B4-BE49-F238E27FC236}">
              <a16:creationId xmlns:a16="http://schemas.microsoft.com/office/drawing/2014/main" id="{9D93AAEF-E6B9-4D5D-B651-8A5C63BCAD74}"/>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a:extLst>
            <a:ext uri="{FF2B5EF4-FFF2-40B4-BE49-F238E27FC236}">
              <a16:creationId xmlns:a16="http://schemas.microsoft.com/office/drawing/2014/main" id="{63CDA372-7906-4DFF-8CBB-248B684A1E83}"/>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a:extLst>
            <a:ext uri="{FF2B5EF4-FFF2-40B4-BE49-F238E27FC236}">
              <a16:creationId xmlns:a16="http://schemas.microsoft.com/office/drawing/2014/main" id="{AF0C70AE-F714-4989-920B-D11D19F86430}"/>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a:extLst>
            <a:ext uri="{FF2B5EF4-FFF2-40B4-BE49-F238E27FC236}">
              <a16:creationId xmlns:a16="http://schemas.microsoft.com/office/drawing/2014/main" id="{4738A5F8-5335-4468-B9FB-0A224B71381A}"/>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a:extLst>
            <a:ext uri="{FF2B5EF4-FFF2-40B4-BE49-F238E27FC236}">
              <a16:creationId xmlns:a16="http://schemas.microsoft.com/office/drawing/2014/main" id="{8C6531EF-55CF-4B4F-B477-4F21D6F38194}"/>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8" name="テキスト ボックス 327">
          <a:extLst>
            <a:ext uri="{FF2B5EF4-FFF2-40B4-BE49-F238E27FC236}">
              <a16:creationId xmlns:a16="http://schemas.microsoft.com/office/drawing/2014/main" id="{AEC099AB-2034-471C-9C58-05051AE08D2E}"/>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a:extLst>
            <a:ext uri="{FF2B5EF4-FFF2-40B4-BE49-F238E27FC236}">
              <a16:creationId xmlns:a16="http://schemas.microsoft.com/office/drawing/2014/main" id="{973DE9C4-AC16-448B-A346-6F6B78795423}"/>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113728</xdr:rowOff>
    </xdr:from>
    <xdr:to>
      <xdr:col>54</xdr:col>
      <xdr:colOff>189865</xdr:colOff>
      <xdr:row>86</xdr:row>
      <xdr:rowOff>111443</xdr:rowOff>
    </xdr:to>
    <xdr:cxnSp macro="">
      <xdr:nvCxnSpPr>
        <xdr:cNvPr id="330" name="直線コネクタ 329">
          <a:extLst>
            <a:ext uri="{FF2B5EF4-FFF2-40B4-BE49-F238E27FC236}">
              <a16:creationId xmlns:a16="http://schemas.microsoft.com/office/drawing/2014/main" id="{ADDB07BD-8164-4653-B404-21565CC4F084}"/>
            </a:ext>
          </a:extLst>
        </xdr:cNvPr>
        <xdr:cNvCxnSpPr/>
      </xdr:nvCxnSpPr>
      <xdr:spPr>
        <a:xfrm flipV="1">
          <a:off x="9219565" y="13189648"/>
          <a:ext cx="0" cy="133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115270</xdr:rowOff>
    </xdr:from>
    <xdr:ext cx="469744" cy="259045"/>
    <xdr:sp macro="" textlink="">
      <xdr:nvSpPr>
        <xdr:cNvPr id="331" name="【公営住宅】&#10;一人当たり面積最小値テキスト">
          <a:extLst>
            <a:ext uri="{FF2B5EF4-FFF2-40B4-BE49-F238E27FC236}">
              <a16:creationId xmlns:a16="http://schemas.microsoft.com/office/drawing/2014/main" id="{9DE0B6FE-63A7-4B4C-B759-C6F999306C7F}"/>
            </a:ext>
          </a:extLst>
        </xdr:cNvPr>
        <xdr:cNvSpPr txBox="1"/>
      </xdr:nvSpPr>
      <xdr:spPr>
        <a:xfrm>
          <a:off x="9258300" y="1453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111443</xdr:rowOff>
    </xdr:from>
    <xdr:to>
      <xdr:col>55</xdr:col>
      <xdr:colOff>88900</xdr:colOff>
      <xdr:row>86</xdr:row>
      <xdr:rowOff>111443</xdr:rowOff>
    </xdr:to>
    <xdr:cxnSp macro="">
      <xdr:nvCxnSpPr>
        <xdr:cNvPr id="332" name="直線コネクタ 331">
          <a:extLst>
            <a:ext uri="{FF2B5EF4-FFF2-40B4-BE49-F238E27FC236}">
              <a16:creationId xmlns:a16="http://schemas.microsoft.com/office/drawing/2014/main" id="{29208311-F987-4DFB-A609-25FB1B478010}"/>
            </a:ext>
          </a:extLst>
        </xdr:cNvPr>
        <xdr:cNvCxnSpPr/>
      </xdr:nvCxnSpPr>
      <xdr:spPr>
        <a:xfrm>
          <a:off x="9154160" y="145284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60405</xdr:rowOff>
    </xdr:from>
    <xdr:ext cx="469744" cy="259045"/>
    <xdr:sp macro="" textlink="">
      <xdr:nvSpPr>
        <xdr:cNvPr id="333" name="【公営住宅】&#10;一人当たり面積最大値テキスト">
          <a:extLst>
            <a:ext uri="{FF2B5EF4-FFF2-40B4-BE49-F238E27FC236}">
              <a16:creationId xmlns:a16="http://schemas.microsoft.com/office/drawing/2014/main" id="{CD92FE72-CAEB-4DFF-AA3F-A4A9291DE749}"/>
            </a:ext>
          </a:extLst>
        </xdr:cNvPr>
        <xdr:cNvSpPr txBox="1"/>
      </xdr:nvSpPr>
      <xdr:spPr>
        <a:xfrm>
          <a:off x="9258300" y="1296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113728</xdr:rowOff>
    </xdr:from>
    <xdr:to>
      <xdr:col>55</xdr:col>
      <xdr:colOff>88900</xdr:colOff>
      <xdr:row>78</xdr:row>
      <xdr:rowOff>113728</xdr:rowOff>
    </xdr:to>
    <xdr:cxnSp macro="">
      <xdr:nvCxnSpPr>
        <xdr:cNvPr id="334" name="直線コネクタ 333">
          <a:extLst>
            <a:ext uri="{FF2B5EF4-FFF2-40B4-BE49-F238E27FC236}">
              <a16:creationId xmlns:a16="http://schemas.microsoft.com/office/drawing/2014/main" id="{DCB44297-2E5C-4404-958D-93CC688504B9}"/>
            </a:ext>
          </a:extLst>
        </xdr:cNvPr>
        <xdr:cNvCxnSpPr/>
      </xdr:nvCxnSpPr>
      <xdr:spPr>
        <a:xfrm>
          <a:off x="9154160" y="131896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167721</xdr:rowOff>
    </xdr:from>
    <xdr:ext cx="469744" cy="259045"/>
    <xdr:sp macro="" textlink="">
      <xdr:nvSpPr>
        <xdr:cNvPr id="335" name="【公営住宅】&#10;一人当たり面積平均値テキスト">
          <a:extLst>
            <a:ext uri="{FF2B5EF4-FFF2-40B4-BE49-F238E27FC236}">
              <a16:creationId xmlns:a16="http://schemas.microsoft.com/office/drawing/2014/main" id="{D5970442-5254-48EC-98AD-DB7287B706CF}"/>
            </a:ext>
          </a:extLst>
        </xdr:cNvPr>
        <xdr:cNvSpPr txBox="1"/>
      </xdr:nvSpPr>
      <xdr:spPr>
        <a:xfrm>
          <a:off x="9258300" y="14081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144844</xdr:rowOff>
    </xdr:from>
    <xdr:to>
      <xdr:col>55</xdr:col>
      <xdr:colOff>50800</xdr:colOff>
      <xdr:row>85</xdr:row>
      <xdr:rowOff>74994</xdr:rowOff>
    </xdr:to>
    <xdr:sp macro="" textlink="">
      <xdr:nvSpPr>
        <xdr:cNvPr id="336" name="フローチャート: 判断 335">
          <a:extLst>
            <a:ext uri="{FF2B5EF4-FFF2-40B4-BE49-F238E27FC236}">
              <a16:creationId xmlns:a16="http://schemas.microsoft.com/office/drawing/2014/main" id="{7F326C75-2E79-4294-80F9-B6706DB6F989}"/>
            </a:ext>
          </a:extLst>
        </xdr:cNvPr>
        <xdr:cNvSpPr/>
      </xdr:nvSpPr>
      <xdr:spPr>
        <a:xfrm>
          <a:off x="9192260" y="142266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140843</xdr:rowOff>
    </xdr:from>
    <xdr:to>
      <xdr:col>50</xdr:col>
      <xdr:colOff>165100</xdr:colOff>
      <xdr:row>85</xdr:row>
      <xdr:rowOff>70993</xdr:rowOff>
    </xdr:to>
    <xdr:sp macro="" textlink="">
      <xdr:nvSpPr>
        <xdr:cNvPr id="337" name="フローチャート: 判断 336">
          <a:extLst>
            <a:ext uri="{FF2B5EF4-FFF2-40B4-BE49-F238E27FC236}">
              <a16:creationId xmlns:a16="http://schemas.microsoft.com/office/drawing/2014/main" id="{05B5287E-050E-4393-BC75-9BC24B68618B}"/>
            </a:ext>
          </a:extLst>
        </xdr:cNvPr>
        <xdr:cNvSpPr/>
      </xdr:nvSpPr>
      <xdr:spPr>
        <a:xfrm>
          <a:off x="8445500" y="142226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38" name="フローチャート: 判断 337">
          <a:extLst>
            <a:ext uri="{FF2B5EF4-FFF2-40B4-BE49-F238E27FC236}">
              <a16:creationId xmlns:a16="http://schemas.microsoft.com/office/drawing/2014/main" id="{7C814F55-E348-458D-8B1D-0B39AEF44816}"/>
            </a:ext>
          </a:extLst>
        </xdr:cNvPr>
        <xdr:cNvSpPr/>
      </xdr:nvSpPr>
      <xdr:spPr>
        <a:xfrm>
          <a:off x="7670800" y="143498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86740</xdr:rowOff>
    </xdr:from>
    <xdr:to>
      <xdr:col>41</xdr:col>
      <xdr:colOff>101600</xdr:colOff>
      <xdr:row>86</xdr:row>
      <xdr:rowOff>16890</xdr:rowOff>
    </xdr:to>
    <xdr:sp macro="" textlink="">
      <xdr:nvSpPr>
        <xdr:cNvPr id="339" name="フローチャート: 判断 338">
          <a:extLst>
            <a:ext uri="{FF2B5EF4-FFF2-40B4-BE49-F238E27FC236}">
              <a16:creationId xmlns:a16="http://schemas.microsoft.com/office/drawing/2014/main" id="{DE29D92C-4F88-4653-BF81-E88CA5CB41C7}"/>
            </a:ext>
          </a:extLst>
        </xdr:cNvPr>
        <xdr:cNvSpPr/>
      </xdr:nvSpPr>
      <xdr:spPr>
        <a:xfrm>
          <a:off x="6873240" y="14336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82169</xdr:rowOff>
    </xdr:from>
    <xdr:to>
      <xdr:col>36</xdr:col>
      <xdr:colOff>165100</xdr:colOff>
      <xdr:row>86</xdr:row>
      <xdr:rowOff>12319</xdr:rowOff>
    </xdr:to>
    <xdr:sp macro="" textlink="">
      <xdr:nvSpPr>
        <xdr:cNvPr id="340" name="フローチャート: 判断 339">
          <a:extLst>
            <a:ext uri="{FF2B5EF4-FFF2-40B4-BE49-F238E27FC236}">
              <a16:creationId xmlns:a16="http://schemas.microsoft.com/office/drawing/2014/main" id="{96FF48D0-15A7-4E96-BFDF-024F31AC6FE4}"/>
            </a:ext>
          </a:extLst>
        </xdr:cNvPr>
        <xdr:cNvSpPr/>
      </xdr:nvSpPr>
      <xdr:spPr>
        <a:xfrm>
          <a:off x="6098540" y="143315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9652A5B3-80D6-4364-8161-63D9E0053B98}"/>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157F8155-ED5D-49FB-A65F-65C31309EE47}"/>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A7A4C4AF-D3A0-4DA4-83F9-819CBE1C10FC}"/>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9F78EB95-4BB4-4873-A4C9-BD65484CB212}"/>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9EF45F6C-AF33-410E-9BA7-FE5FB7FBAB5A}"/>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45783</xdr:rowOff>
    </xdr:from>
    <xdr:to>
      <xdr:col>55</xdr:col>
      <xdr:colOff>50800</xdr:colOff>
      <xdr:row>86</xdr:row>
      <xdr:rowOff>147383</xdr:rowOff>
    </xdr:to>
    <xdr:sp macro="" textlink="">
      <xdr:nvSpPr>
        <xdr:cNvPr id="346" name="楕円 345">
          <a:extLst>
            <a:ext uri="{FF2B5EF4-FFF2-40B4-BE49-F238E27FC236}">
              <a16:creationId xmlns:a16="http://schemas.microsoft.com/office/drawing/2014/main" id="{FA9A3645-1E81-403B-8BDD-3C1F8ED48FB0}"/>
            </a:ext>
          </a:extLst>
        </xdr:cNvPr>
        <xdr:cNvSpPr/>
      </xdr:nvSpPr>
      <xdr:spPr>
        <a:xfrm>
          <a:off x="9192260" y="144628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132160</xdr:rowOff>
    </xdr:from>
    <xdr:ext cx="469744" cy="259045"/>
    <xdr:sp macro="" textlink="">
      <xdr:nvSpPr>
        <xdr:cNvPr id="347" name="【公営住宅】&#10;一人当たり面積該当値テキスト">
          <a:extLst>
            <a:ext uri="{FF2B5EF4-FFF2-40B4-BE49-F238E27FC236}">
              <a16:creationId xmlns:a16="http://schemas.microsoft.com/office/drawing/2014/main" id="{0A256563-03BC-4EEB-87D2-9EB851629863}"/>
            </a:ext>
          </a:extLst>
        </xdr:cNvPr>
        <xdr:cNvSpPr txBox="1"/>
      </xdr:nvSpPr>
      <xdr:spPr>
        <a:xfrm>
          <a:off x="9258300" y="1438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45974</xdr:rowOff>
    </xdr:from>
    <xdr:to>
      <xdr:col>50</xdr:col>
      <xdr:colOff>165100</xdr:colOff>
      <xdr:row>86</xdr:row>
      <xdr:rowOff>147574</xdr:rowOff>
    </xdr:to>
    <xdr:sp macro="" textlink="">
      <xdr:nvSpPr>
        <xdr:cNvPr id="348" name="楕円 347">
          <a:extLst>
            <a:ext uri="{FF2B5EF4-FFF2-40B4-BE49-F238E27FC236}">
              <a16:creationId xmlns:a16="http://schemas.microsoft.com/office/drawing/2014/main" id="{657CC90F-F837-4BE8-81DF-7B7673D5CF84}"/>
            </a:ext>
          </a:extLst>
        </xdr:cNvPr>
        <xdr:cNvSpPr/>
      </xdr:nvSpPr>
      <xdr:spPr>
        <a:xfrm>
          <a:off x="8445500" y="1446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96583</xdr:rowOff>
    </xdr:from>
    <xdr:to>
      <xdr:col>55</xdr:col>
      <xdr:colOff>0</xdr:colOff>
      <xdr:row>86</xdr:row>
      <xdr:rowOff>96774</xdr:rowOff>
    </xdr:to>
    <xdr:cxnSp macro="">
      <xdr:nvCxnSpPr>
        <xdr:cNvPr id="349" name="直線コネクタ 348">
          <a:extLst>
            <a:ext uri="{FF2B5EF4-FFF2-40B4-BE49-F238E27FC236}">
              <a16:creationId xmlns:a16="http://schemas.microsoft.com/office/drawing/2014/main" id="{0E752CED-EA40-4B3B-8EA0-C243EE1BB60F}"/>
            </a:ext>
          </a:extLst>
        </xdr:cNvPr>
        <xdr:cNvCxnSpPr/>
      </xdr:nvCxnSpPr>
      <xdr:spPr>
        <a:xfrm flipV="1">
          <a:off x="8496300" y="14513623"/>
          <a:ext cx="7239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46165</xdr:rowOff>
    </xdr:from>
    <xdr:to>
      <xdr:col>46</xdr:col>
      <xdr:colOff>38100</xdr:colOff>
      <xdr:row>86</xdr:row>
      <xdr:rowOff>147765</xdr:rowOff>
    </xdr:to>
    <xdr:sp macro="" textlink="">
      <xdr:nvSpPr>
        <xdr:cNvPr id="350" name="楕円 349">
          <a:extLst>
            <a:ext uri="{FF2B5EF4-FFF2-40B4-BE49-F238E27FC236}">
              <a16:creationId xmlns:a16="http://schemas.microsoft.com/office/drawing/2014/main" id="{B6A85A7C-E2C3-4567-92D8-DBBE0BD7BD60}"/>
            </a:ext>
          </a:extLst>
        </xdr:cNvPr>
        <xdr:cNvSpPr/>
      </xdr:nvSpPr>
      <xdr:spPr>
        <a:xfrm>
          <a:off x="7670800" y="144632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96774</xdr:rowOff>
    </xdr:from>
    <xdr:to>
      <xdr:col>50</xdr:col>
      <xdr:colOff>114300</xdr:colOff>
      <xdr:row>86</xdr:row>
      <xdr:rowOff>96965</xdr:rowOff>
    </xdr:to>
    <xdr:cxnSp macro="">
      <xdr:nvCxnSpPr>
        <xdr:cNvPr id="351" name="直線コネクタ 350">
          <a:extLst>
            <a:ext uri="{FF2B5EF4-FFF2-40B4-BE49-F238E27FC236}">
              <a16:creationId xmlns:a16="http://schemas.microsoft.com/office/drawing/2014/main" id="{13DF2720-6685-49E4-ABDF-CC4195D8FEF0}"/>
            </a:ext>
          </a:extLst>
        </xdr:cNvPr>
        <xdr:cNvCxnSpPr/>
      </xdr:nvCxnSpPr>
      <xdr:spPr>
        <a:xfrm flipV="1">
          <a:off x="7713980" y="14513814"/>
          <a:ext cx="78232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46355</xdr:rowOff>
    </xdr:from>
    <xdr:to>
      <xdr:col>41</xdr:col>
      <xdr:colOff>101600</xdr:colOff>
      <xdr:row>86</xdr:row>
      <xdr:rowOff>147955</xdr:rowOff>
    </xdr:to>
    <xdr:sp macro="" textlink="">
      <xdr:nvSpPr>
        <xdr:cNvPr id="352" name="楕円 351">
          <a:extLst>
            <a:ext uri="{FF2B5EF4-FFF2-40B4-BE49-F238E27FC236}">
              <a16:creationId xmlns:a16="http://schemas.microsoft.com/office/drawing/2014/main" id="{2276ADFA-809E-4AC7-A480-7EF0936F50EC}"/>
            </a:ext>
          </a:extLst>
        </xdr:cNvPr>
        <xdr:cNvSpPr/>
      </xdr:nvSpPr>
      <xdr:spPr>
        <a:xfrm>
          <a:off x="687324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96965</xdr:rowOff>
    </xdr:from>
    <xdr:to>
      <xdr:col>45</xdr:col>
      <xdr:colOff>177800</xdr:colOff>
      <xdr:row>86</xdr:row>
      <xdr:rowOff>97155</xdr:rowOff>
    </xdr:to>
    <xdr:cxnSp macro="">
      <xdr:nvCxnSpPr>
        <xdr:cNvPr id="353" name="直線コネクタ 352">
          <a:extLst>
            <a:ext uri="{FF2B5EF4-FFF2-40B4-BE49-F238E27FC236}">
              <a16:creationId xmlns:a16="http://schemas.microsoft.com/office/drawing/2014/main" id="{7780AC61-961B-4AE8-A14F-CB75A946C62B}"/>
            </a:ext>
          </a:extLst>
        </xdr:cNvPr>
        <xdr:cNvCxnSpPr/>
      </xdr:nvCxnSpPr>
      <xdr:spPr>
        <a:xfrm flipV="1">
          <a:off x="6924040" y="14514005"/>
          <a:ext cx="78994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87520</xdr:rowOff>
    </xdr:from>
    <xdr:ext cx="469744" cy="259045"/>
    <xdr:sp macro="" textlink="">
      <xdr:nvSpPr>
        <xdr:cNvPr id="354" name="n_1aveValue【公営住宅】&#10;一人当たり面積">
          <a:extLst>
            <a:ext uri="{FF2B5EF4-FFF2-40B4-BE49-F238E27FC236}">
              <a16:creationId xmlns:a16="http://schemas.microsoft.com/office/drawing/2014/main" id="{6D3B85F4-0036-4540-88C5-766121F677BE}"/>
            </a:ext>
          </a:extLst>
        </xdr:cNvPr>
        <xdr:cNvSpPr txBox="1"/>
      </xdr:nvSpPr>
      <xdr:spPr>
        <a:xfrm>
          <a:off x="8271587" y="1400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47134</xdr:rowOff>
    </xdr:from>
    <xdr:ext cx="469744" cy="259045"/>
    <xdr:sp macro="" textlink="">
      <xdr:nvSpPr>
        <xdr:cNvPr id="355" name="n_2aveValue【公営住宅】&#10;一人当たり面積">
          <a:extLst>
            <a:ext uri="{FF2B5EF4-FFF2-40B4-BE49-F238E27FC236}">
              <a16:creationId xmlns:a16="http://schemas.microsoft.com/office/drawing/2014/main" id="{61F72D80-82F1-46AD-800B-53718C7A9CF8}"/>
            </a:ext>
          </a:extLst>
        </xdr:cNvPr>
        <xdr:cNvSpPr txBox="1"/>
      </xdr:nvSpPr>
      <xdr:spPr>
        <a:xfrm>
          <a:off x="7509587" y="1412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33417</xdr:rowOff>
    </xdr:from>
    <xdr:ext cx="469744" cy="259045"/>
    <xdr:sp macro="" textlink="">
      <xdr:nvSpPr>
        <xdr:cNvPr id="356" name="n_3aveValue【公営住宅】&#10;一人当たり面積">
          <a:extLst>
            <a:ext uri="{FF2B5EF4-FFF2-40B4-BE49-F238E27FC236}">
              <a16:creationId xmlns:a16="http://schemas.microsoft.com/office/drawing/2014/main" id="{2A4255F9-AD41-4D52-96CF-6628701441EB}"/>
            </a:ext>
          </a:extLst>
        </xdr:cNvPr>
        <xdr:cNvSpPr txBox="1"/>
      </xdr:nvSpPr>
      <xdr:spPr>
        <a:xfrm>
          <a:off x="6712027" y="141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28846</xdr:rowOff>
    </xdr:from>
    <xdr:ext cx="469744" cy="259045"/>
    <xdr:sp macro="" textlink="">
      <xdr:nvSpPr>
        <xdr:cNvPr id="357" name="n_4aveValue【公営住宅】&#10;一人当たり面積">
          <a:extLst>
            <a:ext uri="{FF2B5EF4-FFF2-40B4-BE49-F238E27FC236}">
              <a16:creationId xmlns:a16="http://schemas.microsoft.com/office/drawing/2014/main" id="{13C863C2-413E-4F65-AA2C-89E47DC3D0FA}"/>
            </a:ext>
          </a:extLst>
        </xdr:cNvPr>
        <xdr:cNvSpPr txBox="1"/>
      </xdr:nvSpPr>
      <xdr:spPr>
        <a:xfrm>
          <a:off x="5937327" y="1411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138701</xdr:rowOff>
    </xdr:from>
    <xdr:ext cx="469744" cy="259045"/>
    <xdr:sp macro="" textlink="">
      <xdr:nvSpPr>
        <xdr:cNvPr id="358" name="n_1mainValue【公営住宅】&#10;一人当たり面積">
          <a:extLst>
            <a:ext uri="{FF2B5EF4-FFF2-40B4-BE49-F238E27FC236}">
              <a16:creationId xmlns:a16="http://schemas.microsoft.com/office/drawing/2014/main" id="{FAF70759-547B-4F66-99DE-3CF9642D9674}"/>
            </a:ext>
          </a:extLst>
        </xdr:cNvPr>
        <xdr:cNvSpPr txBox="1"/>
      </xdr:nvSpPr>
      <xdr:spPr>
        <a:xfrm>
          <a:off x="8271587" y="145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138892</xdr:rowOff>
    </xdr:from>
    <xdr:ext cx="469744" cy="259045"/>
    <xdr:sp macro="" textlink="">
      <xdr:nvSpPr>
        <xdr:cNvPr id="359" name="n_2mainValue【公営住宅】&#10;一人当たり面積">
          <a:extLst>
            <a:ext uri="{FF2B5EF4-FFF2-40B4-BE49-F238E27FC236}">
              <a16:creationId xmlns:a16="http://schemas.microsoft.com/office/drawing/2014/main" id="{CC38F4D2-55EA-4E63-8FA1-BB9852BF92FB}"/>
            </a:ext>
          </a:extLst>
        </xdr:cNvPr>
        <xdr:cNvSpPr txBox="1"/>
      </xdr:nvSpPr>
      <xdr:spPr>
        <a:xfrm>
          <a:off x="7509587" y="1455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139082</xdr:rowOff>
    </xdr:from>
    <xdr:ext cx="469744" cy="259045"/>
    <xdr:sp macro="" textlink="">
      <xdr:nvSpPr>
        <xdr:cNvPr id="360" name="n_3mainValue【公営住宅】&#10;一人当たり面積">
          <a:extLst>
            <a:ext uri="{FF2B5EF4-FFF2-40B4-BE49-F238E27FC236}">
              <a16:creationId xmlns:a16="http://schemas.microsoft.com/office/drawing/2014/main" id="{42B603E0-F40B-43D3-92A1-BDA46DCBB947}"/>
            </a:ext>
          </a:extLst>
        </xdr:cNvPr>
        <xdr:cNvSpPr txBox="1"/>
      </xdr:nvSpPr>
      <xdr:spPr>
        <a:xfrm>
          <a:off x="6712027" y="1455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a:extLst>
            <a:ext uri="{FF2B5EF4-FFF2-40B4-BE49-F238E27FC236}">
              <a16:creationId xmlns:a16="http://schemas.microsoft.com/office/drawing/2014/main" id="{0A1A68E2-1617-4242-8246-B3DE3D5EBE3A}"/>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a:extLst>
            <a:ext uri="{FF2B5EF4-FFF2-40B4-BE49-F238E27FC236}">
              <a16:creationId xmlns:a16="http://schemas.microsoft.com/office/drawing/2014/main" id="{6DF77DF3-100B-4B3F-841F-D88615829516}"/>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a:extLst>
            <a:ext uri="{FF2B5EF4-FFF2-40B4-BE49-F238E27FC236}">
              <a16:creationId xmlns:a16="http://schemas.microsoft.com/office/drawing/2014/main" id="{F4C539B2-FEDF-4039-927E-C95665A4FAB1}"/>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a:extLst>
            <a:ext uri="{FF2B5EF4-FFF2-40B4-BE49-F238E27FC236}">
              <a16:creationId xmlns:a16="http://schemas.microsoft.com/office/drawing/2014/main" id="{A07DF223-C6D9-47E8-890F-B7EAFB85894A}"/>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a:extLst>
            <a:ext uri="{FF2B5EF4-FFF2-40B4-BE49-F238E27FC236}">
              <a16:creationId xmlns:a16="http://schemas.microsoft.com/office/drawing/2014/main" id="{0D62C465-3588-4764-B09B-9C62B1DD077B}"/>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a:extLst>
            <a:ext uri="{FF2B5EF4-FFF2-40B4-BE49-F238E27FC236}">
              <a16:creationId xmlns:a16="http://schemas.microsoft.com/office/drawing/2014/main" id="{E3798FA8-C72C-4F59-871B-DBB74CC0460D}"/>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a:extLst>
            <a:ext uri="{FF2B5EF4-FFF2-40B4-BE49-F238E27FC236}">
              <a16:creationId xmlns:a16="http://schemas.microsoft.com/office/drawing/2014/main" id="{4FBAE151-AB32-4E13-914E-CACEA687EF94}"/>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79ACF340-B57D-4D54-AAA1-C0A9F0BF747B}"/>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a:extLst>
            <a:ext uri="{FF2B5EF4-FFF2-40B4-BE49-F238E27FC236}">
              <a16:creationId xmlns:a16="http://schemas.microsoft.com/office/drawing/2014/main" id="{6F7782FD-0017-453A-840D-866BD535AAA2}"/>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a:extLst>
            <a:ext uri="{FF2B5EF4-FFF2-40B4-BE49-F238E27FC236}">
              <a16:creationId xmlns:a16="http://schemas.microsoft.com/office/drawing/2014/main" id="{E477B9F4-D7CE-47D9-B0EA-F83A48343335}"/>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a:extLst>
            <a:ext uri="{FF2B5EF4-FFF2-40B4-BE49-F238E27FC236}">
              <a16:creationId xmlns:a16="http://schemas.microsoft.com/office/drawing/2014/main" id="{59475C53-463F-4846-9318-58EB84261C9C}"/>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a:extLst>
            <a:ext uri="{FF2B5EF4-FFF2-40B4-BE49-F238E27FC236}">
              <a16:creationId xmlns:a16="http://schemas.microsoft.com/office/drawing/2014/main" id="{1B3DC1A9-70F2-44D3-9FAC-22AC3EFC5A72}"/>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a:extLst>
            <a:ext uri="{FF2B5EF4-FFF2-40B4-BE49-F238E27FC236}">
              <a16:creationId xmlns:a16="http://schemas.microsoft.com/office/drawing/2014/main" id="{4E519F2B-8EA1-4C50-92D8-BB1A9E19447A}"/>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a:extLst>
            <a:ext uri="{FF2B5EF4-FFF2-40B4-BE49-F238E27FC236}">
              <a16:creationId xmlns:a16="http://schemas.microsoft.com/office/drawing/2014/main" id="{914FE26A-0591-4782-B6C0-524CAE2C50A9}"/>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a:extLst>
            <a:ext uri="{FF2B5EF4-FFF2-40B4-BE49-F238E27FC236}">
              <a16:creationId xmlns:a16="http://schemas.microsoft.com/office/drawing/2014/main" id="{CF809CF4-0A3A-46D3-8638-25924C209911}"/>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a:extLst>
            <a:ext uri="{FF2B5EF4-FFF2-40B4-BE49-F238E27FC236}">
              <a16:creationId xmlns:a16="http://schemas.microsoft.com/office/drawing/2014/main" id="{974DB5CC-B6CF-4C0E-8599-A57B904481D9}"/>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7" name="正方形/長方形 376">
          <a:extLst>
            <a:ext uri="{FF2B5EF4-FFF2-40B4-BE49-F238E27FC236}">
              <a16:creationId xmlns:a16="http://schemas.microsoft.com/office/drawing/2014/main" id="{DAC2BC04-AB0E-498A-BA2E-CDCB92B08678}"/>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8" name="正方形/長方形 377">
          <a:extLst>
            <a:ext uri="{FF2B5EF4-FFF2-40B4-BE49-F238E27FC236}">
              <a16:creationId xmlns:a16="http://schemas.microsoft.com/office/drawing/2014/main" id="{DEA32F46-1408-48DA-AB10-0FEB321AB048}"/>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9" name="正方形/長方形 378">
          <a:extLst>
            <a:ext uri="{FF2B5EF4-FFF2-40B4-BE49-F238E27FC236}">
              <a16:creationId xmlns:a16="http://schemas.microsoft.com/office/drawing/2014/main" id="{67D19FE1-C3C8-466B-8C70-47C2D1C7FBE7}"/>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0" name="正方形/長方形 379">
          <a:extLst>
            <a:ext uri="{FF2B5EF4-FFF2-40B4-BE49-F238E27FC236}">
              <a16:creationId xmlns:a16="http://schemas.microsoft.com/office/drawing/2014/main" id="{21588811-FCD2-416D-A564-94CA400B7979}"/>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1" name="正方形/長方形 380">
          <a:extLst>
            <a:ext uri="{FF2B5EF4-FFF2-40B4-BE49-F238E27FC236}">
              <a16:creationId xmlns:a16="http://schemas.microsoft.com/office/drawing/2014/main" id="{B1E4FC4F-6C80-4007-A91A-F722EE52F982}"/>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2" name="正方形/長方形 381">
          <a:extLst>
            <a:ext uri="{FF2B5EF4-FFF2-40B4-BE49-F238E27FC236}">
              <a16:creationId xmlns:a16="http://schemas.microsoft.com/office/drawing/2014/main" id="{D2C07F3C-1837-4ADC-AA12-32931170AB69}"/>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3" name="正方形/長方形 382">
          <a:extLst>
            <a:ext uri="{FF2B5EF4-FFF2-40B4-BE49-F238E27FC236}">
              <a16:creationId xmlns:a16="http://schemas.microsoft.com/office/drawing/2014/main" id="{DA524E42-C457-4779-9CD5-22586309B457}"/>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4" name="正方形/長方形 383">
          <a:extLst>
            <a:ext uri="{FF2B5EF4-FFF2-40B4-BE49-F238E27FC236}">
              <a16:creationId xmlns:a16="http://schemas.microsoft.com/office/drawing/2014/main" id="{1BA66E7E-D5B0-470C-9FC4-258EFCE177DB}"/>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5" name="テキスト ボックス 384">
          <a:extLst>
            <a:ext uri="{FF2B5EF4-FFF2-40B4-BE49-F238E27FC236}">
              <a16:creationId xmlns:a16="http://schemas.microsoft.com/office/drawing/2014/main" id="{49AD7247-5E1F-4B93-885C-86B3D3473738}"/>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6" name="直線コネクタ 385">
          <a:extLst>
            <a:ext uri="{FF2B5EF4-FFF2-40B4-BE49-F238E27FC236}">
              <a16:creationId xmlns:a16="http://schemas.microsoft.com/office/drawing/2014/main" id="{0A1A2AFB-1F23-4E93-8A03-20BB21ABBA7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7" name="テキスト ボックス 386">
          <a:extLst>
            <a:ext uri="{FF2B5EF4-FFF2-40B4-BE49-F238E27FC236}">
              <a16:creationId xmlns:a16="http://schemas.microsoft.com/office/drawing/2014/main" id="{BC671D5D-EE0A-4A44-B00E-7BAF44E51551}"/>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8" name="直線コネクタ 387">
          <a:extLst>
            <a:ext uri="{FF2B5EF4-FFF2-40B4-BE49-F238E27FC236}">
              <a16:creationId xmlns:a16="http://schemas.microsoft.com/office/drawing/2014/main" id="{3AF2A454-23B3-4EA3-9182-FDF4F1C60A5B}"/>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9" name="テキスト ボックス 388">
          <a:extLst>
            <a:ext uri="{FF2B5EF4-FFF2-40B4-BE49-F238E27FC236}">
              <a16:creationId xmlns:a16="http://schemas.microsoft.com/office/drawing/2014/main" id="{0CBBE6DC-41B7-4468-BDEF-0A75B68F9011}"/>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0" name="直線コネクタ 389">
          <a:extLst>
            <a:ext uri="{FF2B5EF4-FFF2-40B4-BE49-F238E27FC236}">
              <a16:creationId xmlns:a16="http://schemas.microsoft.com/office/drawing/2014/main" id="{2F952DEA-4BB2-49A1-9605-DD3BA0D2A5E2}"/>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1" name="テキスト ボックス 390">
          <a:extLst>
            <a:ext uri="{FF2B5EF4-FFF2-40B4-BE49-F238E27FC236}">
              <a16:creationId xmlns:a16="http://schemas.microsoft.com/office/drawing/2014/main" id="{BDB61E4A-A5F0-4406-8AD3-E6EF230E7ED1}"/>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2" name="直線コネクタ 391">
          <a:extLst>
            <a:ext uri="{FF2B5EF4-FFF2-40B4-BE49-F238E27FC236}">
              <a16:creationId xmlns:a16="http://schemas.microsoft.com/office/drawing/2014/main" id="{A6D1EF1A-0071-4EAE-8D90-0260D760889C}"/>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3" name="テキスト ボックス 392">
          <a:extLst>
            <a:ext uri="{FF2B5EF4-FFF2-40B4-BE49-F238E27FC236}">
              <a16:creationId xmlns:a16="http://schemas.microsoft.com/office/drawing/2014/main" id="{5637BD7B-4E9B-4CC3-9EC5-E31981B0BD47}"/>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4" name="直線コネクタ 393">
          <a:extLst>
            <a:ext uri="{FF2B5EF4-FFF2-40B4-BE49-F238E27FC236}">
              <a16:creationId xmlns:a16="http://schemas.microsoft.com/office/drawing/2014/main" id="{EA929AB9-54FB-4DFA-8D13-2944E9B407D8}"/>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5" name="テキスト ボックス 394">
          <a:extLst>
            <a:ext uri="{FF2B5EF4-FFF2-40B4-BE49-F238E27FC236}">
              <a16:creationId xmlns:a16="http://schemas.microsoft.com/office/drawing/2014/main" id="{8BB747DC-B843-4DEC-BD20-2BCA15DFBE4D}"/>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6" name="直線コネクタ 395">
          <a:extLst>
            <a:ext uri="{FF2B5EF4-FFF2-40B4-BE49-F238E27FC236}">
              <a16:creationId xmlns:a16="http://schemas.microsoft.com/office/drawing/2014/main" id="{4396FD55-9DCE-490B-83E7-EC837E6BE2F5}"/>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7" name="テキスト ボックス 396">
          <a:extLst>
            <a:ext uri="{FF2B5EF4-FFF2-40B4-BE49-F238E27FC236}">
              <a16:creationId xmlns:a16="http://schemas.microsoft.com/office/drawing/2014/main" id="{575F529F-29CC-4BEF-9017-C2BEA14C3182}"/>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8" name="直線コネクタ 397">
          <a:extLst>
            <a:ext uri="{FF2B5EF4-FFF2-40B4-BE49-F238E27FC236}">
              <a16:creationId xmlns:a16="http://schemas.microsoft.com/office/drawing/2014/main" id="{93FC1941-590D-4230-AB8D-B30771925134}"/>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9" name="テキスト ボックス 398">
          <a:extLst>
            <a:ext uri="{FF2B5EF4-FFF2-40B4-BE49-F238E27FC236}">
              <a16:creationId xmlns:a16="http://schemas.microsoft.com/office/drawing/2014/main" id="{C8B7A413-6B4A-4640-B56C-467E305E8520}"/>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0" name="直線コネクタ 399">
          <a:extLst>
            <a:ext uri="{FF2B5EF4-FFF2-40B4-BE49-F238E27FC236}">
              <a16:creationId xmlns:a16="http://schemas.microsoft.com/office/drawing/2014/main" id="{95AF2268-768B-40BB-A19A-0443CACBD2DB}"/>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認定こども園・幼稚園・保育所】&#10;有形固定資産減価償却率グラフ枠">
          <a:extLst>
            <a:ext uri="{FF2B5EF4-FFF2-40B4-BE49-F238E27FC236}">
              <a16:creationId xmlns:a16="http://schemas.microsoft.com/office/drawing/2014/main" id="{4DDDA750-FFCE-4CDF-ADD9-EE8A8FD92925}"/>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42</xdr:row>
      <xdr:rowOff>92528</xdr:rowOff>
    </xdr:to>
    <xdr:cxnSp macro="">
      <xdr:nvCxnSpPr>
        <xdr:cNvPr id="402" name="直線コネクタ 401">
          <a:extLst>
            <a:ext uri="{FF2B5EF4-FFF2-40B4-BE49-F238E27FC236}">
              <a16:creationId xmlns:a16="http://schemas.microsoft.com/office/drawing/2014/main" id="{568CFE33-33E4-46B2-A29D-CD3C38A5A1BB}"/>
            </a:ext>
          </a:extLst>
        </xdr:cNvPr>
        <xdr:cNvCxnSpPr/>
      </xdr:nvCxnSpPr>
      <xdr:spPr>
        <a:xfrm flipV="1">
          <a:off x="14375764" y="5619750"/>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3" name="【認定こども園・幼稚園・保育所】&#10;有形固定資産減価償却率最小値テキスト">
          <a:extLst>
            <a:ext uri="{FF2B5EF4-FFF2-40B4-BE49-F238E27FC236}">
              <a16:creationId xmlns:a16="http://schemas.microsoft.com/office/drawing/2014/main" id="{CC1AC173-B50E-4E3E-A3C0-8434E6EC7A60}"/>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4" name="直線コネクタ 403">
          <a:extLst>
            <a:ext uri="{FF2B5EF4-FFF2-40B4-BE49-F238E27FC236}">
              <a16:creationId xmlns:a16="http://schemas.microsoft.com/office/drawing/2014/main" id="{8066A08D-C69E-4909-A350-6EADBCFFE011}"/>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340478" cy="259045"/>
    <xdr:sp macro="" textlink="">
      <xdr:nvSpPr>
        <xdr:cNvPr id="405" name="【認定こども園・幼稚園・保育所】&#10;有形固定資産減価償却率最大値テキスト">
          <a:extLst>
            <a:ext uri="{FF2B5EF4-FFF2-40B4-BE49-F238E27FC236}">
              <a16:creationId xmlns:a16="http://schemas.microsoft.com/office/drawing/2014/main" id="{09126F48-248C-49C7-83F6-4D50579DF752}"/>
            </a:ext>
          </a:extLst>
        </xdr:cNvPr>
        <xdr:cNvSpPr txBox="1"/>
      </xdr:nvSpPr>
      <xdr:spPr>
        <a:xfrm>
          <a:off x="14414500" y="53987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06" name="直線コネクタ 405">
          <a:extLst>
            <a:ext uri="{FF2B5EF4-FFF2-40B4-BE49-F238E27FC236}">
              <a16:creationId xmlns:a16="http://schemas.microsoft.com/office/drawing/2014/main" id="{4E9DA212-9D62-4C98-8130-9E1397B0160A}"/>
            </a:ext>
          </a:extLst>
        </xdr:cNvPr>
        <xdr:cNvCxnSpPr/>
      </xdr:nvCxnSpPr>
      <xdr:spPr>
        <a:xfrm>
          <a:off x="14287500" y="5619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407" name="【認定こども園・幼稚園・保育所】&#10;有形固定資産減価償却率平均値テキスト">
          <a:extLst>
            <a:ext uri="{FF2B5EF4-FFF2-40B4-BE49-F238E27FC236}">
              <a16:creationId xmlns:a16="http://schemas.microsoft.com/office/drawing/2014/main" id="{75D51F94-7B94-4442-85ED-4C81AA970AFC}"/>
            </a:ext>
          </a:extLst>
        </xdr:cNvPr>
        <xdr:cNvSpPr txBox="1"/>
      </xdr:nvSpPr>
      <xdr:spPr>
        <a:xfrm>
          <a:off x="14414500" y="63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408" name="フローチャート: 判断 407">
          <a:extLst>
            <a:ext uri="{FF2B5EF4-FFF2-40B4-BE49-F238E27FC236}">
              <a16:creationId xmlns:a16="http://schemas.microsoft.com/office/drawing/2014/main" id="{2A18AF38-C7CA-4A7B-BA6B-636F45C5C4B3}"/>
            </a:ext>
          </a:extLst>
        </xdr:cNvPr>
        <xdr:cNvSpPr/>
      </xdr:nvSpPr>
      <xdr:spPr>
        <a:xfrm>
          <a:off x="14325600" y="645940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107043</xdr:rowOff>
    </xdr:from>
    <xdr:to>
      <xdr:col>81</xdr:col>
      <xdr:colOff>101600</xdr:colOff>
      <xdr:row>39</xdr:row>
      <xdr:rowOff>37193</xdr:rowOff>
    </xdr:to>
    <xdr:sp macro="" textlink="">
      <xdr:nvSpPr>
        <xdr:cNvPr id="409" name="フローチャート: 判断 408">
          <a:extLst>
            <a:ext uri="{FF2B5EF4-FFF2-40B4-BE49-F238E27FC236}">
              <a16:creationId xmlns:a16="http://schemas.microsoft.com/office/drawing/2014/main" id="{AC0B6DB3-6752-40DA-A171-C0477CB37A78}"/>
            </a:ext>
          </a:extLst>
        </xdr:cNvPr>
        <xdr:cNvSpPr/>
      </xdr:nvSpPr>
      <xdr:spPr>
        <a:xfrm>
          <a:off x="13578840" y="64773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102144</xdr:rowOff>
    </xdr:from>
    <xdr:to>
      <xdr:col>76</xdr:col>
      <xdr:colOff>165100</xdr:colOff>
      <xdr:row>39</xdr:row>
      <xdr:rowOff>32294</xdr:rowOff>
    </xdr:to>
    <xdr:sp macro="" textlink="">
      <xdr:nvSpPr>
        <xdr:cNvPr id="410" name="フローチャート: 判断 409">
          <a:extLst>
            <a:ext uri="{FF2B5EF4-FFF2-40B4-BE49-F238E27FC236}">
              <a16:creationId xmlns:a16="http://schemas.microsoft.com/office/drawing/2014/main" id="{B8160FD1-702A-436E-9199-3C3CF9EC2860}"/>
            </a:ext>
          </a:extLst>
        </xdr:cNvPr>
        <xdr:cNvSpPr/>
      </xdr:nvSpPr>
      <xdr:spPr>
        <a:xfrm>
          <a:off x="12804140" y="64724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25400</xdr:rowOff>
    </xdr:from>
    <xdr:to>
      <xdr:col>72</xdr:col>
      <xdr:colOff>38100</xdr:colOff>
      <xdr:row>38</xdr:row>
      <xdr:rowOff>127000</xdr:rowOff>
    </xdr:to>
    <xdr:sp macro="" textlink="">
      <xdr:nvSpPr>
        <xdr:cNvPr id="411" name="フローチャート: 判断 410">
          <a:extLst>
            <a:ext uri="{FF2B5EF4-FFF2-40B4-BE49-F238E27FC236}">
              <a16:creationId xmlns:a16="http://schemas.microsoft.com/office/drawing/2014/main" id="{B2AB5F10-62E0-4C14-9FF6-216D129A4333}"/>
            </a:ext>
          </a:extLst>
        </xdr:cNvPr>
        <xdr:cNvSpPr/>
      </xdr:nvSpPr>
      <xdr:spPr>
        <a:xfrm>
          <a:off x="12029440" y="63957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12337</xdr:rowOff>
    </xdr:from>
    <xdr:to>
      <xdr:col>67</xdr:col>
      <xdr:colOff>101600</xdr:colOff>
      <xdr:row>38</xdr:row>
      <xdr:rowOff>113937</xdr:rowOff>
    </xdr:to>
    <xdr:sp macro="" textlink="">
      <xdr:nvSpPr>
        <xdr:cNvPr id="412" name="フローチャート: 判断 411">
          <a:extLst>
            <a:ext uri="{FF2B5EF4-FFF2-40B4-BE49-F238E27FC236}">
              <a16:creationId xmlns:a16="http://schemas.microsoft.com/office/drawing/2014/main" id="{A499DF47-D4B1-4BF7-8020-D3BF8F1EFDE2}"/>
            </a:ext>
          </a:extLst>
        </xdr:cNvPr>
        <xdr:cNvSpPr/>
      </xdr:nvSpPr>
      <xdr:spPr>
        <a:xfrm>
          <a:off x="11231880" y="638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350A4699-4AF7-4139-B925-32E32D7ED8DD}"/>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B4F801DA-2119-467A-81AA-65E00D95BA44}"/>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B74A1CD3-450D-4AE8-ACF5-8A0910D673C3}"/>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28BDC5BE-93B7-452C-B96A-F0ED4706F879}"/>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B22924EA-76DB-4AFD-9AB3-7C378BE4972B}"/>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30299</xdr:rowOff>
    </xdr:from>
    <xdr:to>
      <xdr:col>85</xdr:col>
      <xdr:colOff>177800</xdr:colOff>
      <xdr:row>41</xdr:row>
      <xdr:rowOff>131899</xdr:rowOff>
    </xdr:to>
    <xdr:sp macro="" textlink="">
      <xdr:nvSpPr>
        <xdr:cNvPr id="418" name="楕円 417">
          <a:extLst>
            <a:ext uri="{FF2B5EF4-FFF2-40B4-BE49-F238E27FC236}">
              <a16:creationId xmlns:a16="http://schemas.microsoft.com/office/drawing/2014/main" id="{D0DF1986-9339-4E9A-846B-4EB933AE8963}"/>
            </a:ext>
          </a:extLst>
        </xdr:cNvPr>
        <xdr:cNvSpPr/>
      </xdr:nvSpPr>
      <xdr:spPr>
        <a:xfrm>
          <a:off x="14325600" y="690353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8726</xdr:rowOff>
    </xdr:from>
    <xdr:ext cx="405111" cy="259045"/>
    <xdr:sp macro="" textlink="">
      <xdr:nvSpPr>
        <xdr:cNvPr id="419" name="【認定こども園・幼稚園・保育所】&#10;有形固定資産減価償却率該当値テキスト">
          <a:extLst>
            <a:ext uri="{FF2B5EF4-FFF2-40B4-BE49-F238E27FC236}">
              <a16:creationId xmlns:a16="http://schemas.microsoft.com/office/drawing/2014/main" id="{D237265D-4E35-45E2-9242-F86554ECC572}"/>
            </a:ext>
          </a:extLst>
        </xdr:cNvPr>
        <xdr:cNvSpPr txBox="1"/>
      </xdr:nvSpPr>
      <xdr:spPr>
        <a:xfrm>
          <a:off x="14414500" y="688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20501</xdr:rowOff>
    </xdr:from>
    <xdr:to>
      <xdr:col>81</xdr:col>
      <xdr:colOff>101600</xdr:colOff>
      <xdr:row>41</xdr:row>
      <xdr:rowOff>122101</xdr:rowOff>
    </xdr:to>
    <xdr:sp macro="" textlink="">
      <xdr:nvSpPr>
        <xdr:cNvPr id="420" name="楕円 419">
          <a:extLst>
            <a:ext uri="{FF2B5EF4-FFF2-40B4-BE49-F238E27FC236}">
              <a16:creationId xmlns:a16="http://schemas.microsoft.com/office/drawing/2014/main" id="{BC05304C-804C-4BBD-996F-3039BB2E6E1F}"/>
            </a:ext>
          </a:extLst>
        </xdr:cNvPr>
        <xdr:cNvSpPr/>
      </xdr:nvSpPr>
      <xdr:spPr>
        <a:xfrm>
          <a:off x="13578840" y="689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71301</xdr:rowOff>
    </xdr:from>
    <xdr:to>
      <xdr:col>85</xdr:col>
      <xdr:colOff>127000</xdr:colOff>
      <xdr:row>41</xdr:row>
      <xdr:rowOff>81099</xdr:rowOff>
    </xdr:to>
    <xdr:cxnSp macro="">
      <xdr:nvCxnSpPr>
        <xdr:cNvPr id="421" name="直線コネクタ 420">
          <a:extLst>
            <a:ext uri="{FF2B5EF4-FFF2-40B4-BE49-F238E27FC236}">
              <a16:creationId xmlns:a16="http://schemas.microsoft.com/office/drawing/2014/main" id="{1C83944A-16D4-4347-8DBB-D55CED68E1B9}"/>
            </a:ext>
          </a:extLst>
        </xdr:cNvPr>
        <xdr:cNvCxnSpPr/>
      </xdr:nvCxnSpPr>
      <xdr:spPr>
        <a:xfrm>
          <a:off x="13629640" y="6944541"/>
          <a:ext cx="74676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142966</xdr:rowOff>
    </xdr:from>
    <xdr:to>
      <xdr:col>76</xdr:col>
      <xdr:colOff>165100</xdr:colOff>
      <xdr:row>41</xdr:row>
      <xdr:rowOff>73116</xdr:rowOff>
    </xdr:to>
    <xdr:sp macro="" textlink="">
      <xdr:nvSpPr>
        <xdr:cNvPr id="422" name="楕円 421">
          <a:extLst>
            <a:ext uri="{FF2B5EF4-FFF2-40B4-BE49-F238E27FC236}">
              <a16:creationId xmlns:a16="http://schemas.microsoft.com/office/drawing/2014/main" id="{570D93CE-89C4-47FF-A46B-6571764595FE}"/>
            </a:ext>
          </a:extLst>
        </xdr:cNvPr>
        <xdr:cNvSpPr/>
      </xdr:nvSpPr>
      <xdr:spPr>
        <a:xfrm>
          <a:off x="12804140" y="68485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22316</xdr:rowOff>
    </xdr:from>
    <xdr:to>
      <xdr:col>81</xdr:col>
      <xdr:colOff>50800</xdr:colOff>
      <xdr:row>41</xdr:row>
      <xdr:rowOff>71301</xdr:rowOff>
    </xdr:to>
    <xdr:cxnSp macro="">
      <xdr:nvCxnSpPr>
        <xdr:cNvPr id="423" name="直線コネクタ 422">
          <a:extLst>
            <a:ext uri="{FF2B5EF4-FFF2-40B4-BE49-F238E27FC236}">
              <a16:creationId xmlns:a16="http://schemas.microsoft.com/office/drawing/2014/main" id="{B0E23F6D-A131-47C6-8E7C-861A359AF67F}"/>
            </a:ext>
          </a:extLst>
        </xdr:cNvPr>
        <xdr:cNvCxnSpPr/>
      </xdr:nvCxnSpPr>
      <xdr:spPr>
        <a:xfrm>
          <a:off x="12854940" y="6895556"/>
          <a:ext cx="7747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115207</xdr:rowOff>
    </xdr:from>
    <xdr:to>
      <xdr:col>72</xdr:col>
      <xdr:colOff>38100</xdr:colOff>
      <xdr:row>41</xdr:row>
      <xdr:rowOff>45357</xdr:rowOff>
    </xdr:to>
    <xdr:sp macro="" textlink="">
      <xdr:nvSpPr>
        <xdr:cNvPr id="424" name="楕円 423">
          <a:extLst>
            <a:ext uri="{FF2B5EF4-FFF2-40B4-BE49-F238E27FC236}">
              <a16:creationId xmlns:a16="http://schemas.microsoft.com/office/drawing/2014/main" id="{A170BA70-9AEF-4C0C-BFAC-E84A60F3CE79}"/>
            </a:ext>
          </a:extLst>
        </xdr:cNvPr>
        <xdr:cNvSpPr/>
      </xdr:nvSpPr>
      <xdr:spPr>
        <a:xfrm>
          <a:off x="12029440" y="68208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166007</xdr:rowOff>
    </xdr:from>
    <xdr:to>
      <xdr:col>76</xdr:col>
      <xdr:colOff>114300</xdr:colOff>
      <xdr:row>41</xdr:row>
      <xdr:rowOff>22316</xdr:rowOff>
    </xdr:to>
    <xdr:cxnSp macro="">
      <xdr:nvCxnSpPr>
        <xdr:cNvPr id="425" name="直線コネクタ 424">
          <a:extLst>
            <a:ext uri="{FF2B5EF4-FFF2-40B4-BE49-F238E27FC236}">
              <a16:creationId xmlns:a16="http://schemas.microsoft.com/office/drawing/2014/main" id="{BF317C64-839B-47F8-BBE7-BF6B68A40ACB}"/>
            </a:ext>
          </a:extLst>
        </xdr:cNvPr>
        <xdr:cNvCxnSpPr/>
      </xdr:nvCxnSpPr>
      <xdr:spPr>
        <a:xfrm>
          <a:off x="12072620" y="6871607"/>
          <a:ext cx="78232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53720</xdr:rowOff>
    </xdr:from>
    <xdr:ext cx="405111" cy="259045"/>
    <xdr:sp macro="" textlink="">
      <xdr:nvSpPr>
        <xdr:cNvPr id="426" name="n_1aveValue【認定こども園・幼稚園・保育所】&#10;有形固定資産減価償却率">
          <a:extLst>
            <a:ext uri="{FF2B5EF4-FFF2-40B4-BE49-F238E27FC236}">
              <a16:creationId xmlns:a16="http://schemas.microsoft.com/office/drawing/2014/main" id="{1D7C7D0A-DFCC-46AB-BAC2-17D89C51C86B}"/>
            </a:ext>
          </a:extLst>
        </xdr:cNvPr>
        <xdr:cNvSpPr txBox="1"/>
      </xdr:nvSpPr>
      <xdr:spPr>
        <a:xfrm>
          <a:off x="13437244" y="625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48821</xdr:rowOff>
    </xdr:from>
    <xdr:ext cx="405111" cy="259045"/>
    <xdr:sp macro="" textlink="">
      <xdr:nvSpPr>
        <xdr:cNvPr id="427" name="n_2aveValue【認定こども園・幼稚園・保育所】&#10;有形固定資産減価償却率">
          <a:extLst>
            <a:ext uri="{FF2B5EF4-FFF2-40B4-BE49-F238E27FC236}">
              <a16:creationId xmlns:a16="http://schemas.microsoft.com/office/drawing/2014/main" id="{9B8E463E-C3EF-4257-B070-6C5A47C261DD}"/>
            </a:ext>
          </a:extLst>
        </xdr:cNvPr>
        <xdr:cNvSpPr txBox="1"/>
      </xdr:nvSpPr>
      <xdr:spPr>
        <a:xfrm>
          <a:off x="12675244" y="625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143527</xdr:rowOff>
    </xdr:from>
    <xdr:ext cx="405111" cy="259045"/>
    <xdr:sp macro="" textlink="">
      <xdr:nvSpPr>
        <xdr:cNvPr id="428" name="n_3aveValue【認定こども園・幼稚園・保育所】&#10;有形固定資産減価償却率">
          <a:extLst>
            <a:ext uri="{FF2B5EF4-FFF2-40B4-BE49-F238E27FC236}">
              <a16:creationId xmlns:a16="http://schemas.microsoft.com/office/drawing/2014/main" id="{0D391709-890F-4793-BC1F-5AB7F1525D04}"/>
            </a:ext>
          </a:extLst>
        </xdr:cNvPr>
        <xdr:cNvSpPr txBox="1"/>
      </xdr:nvSpPr>
      <xdr:spPr>
        <a:xfrm>
          <a:off x="119005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130464</xdr:rowOff>
    </xdr:from>
    <xdr:ext cx="405111" cy="259045"/>
    <xdr:sp macro="" textlink="">
      <xdr:nvSpPr>
        <xdr:cNvPr id="429" name="n_4aveValue【認定こども園・幼稚園・保育所】&#10;有形固定資産減価償却率">
          <a:extLst>
            <a:ext uri="{FF2B5EF4-FFF2-40B4-BE49-F238E27FC236}">
              <a16:creationId xmlns:a16="http://schemas.microsoft.com/office/drawing/2014/main" id="{0E8D4D6D-7AF4-4A16-9521-3600B6EE4D59}"/>
            </a:ext>
          </a:extLst>
        </xdr:cNvPr>
        <xdr:cNvSpPr txBox="1"/>
      </xdr:nvSpPr>
      <xdr:spPr>
        <a:xfrm>
          <a:off x="1110298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113228</xdr:rowOff>
    </xdr:from>
    <xdr:ext cx="405111" cy="259045"/>
    <xdr:sp macro="" textlink="">
      <xdr:nvSpPr>
        <xdr:cNvPr id="430" name="n_1mainValue【認定こども園・幼稚園・保育所】&#10;有形固定資産減価償却率">
          <a:extLst>
            <a:ext uri="{FF2B5EF4-FFF2-40B4-BE49-F238E27FC236}">
              <a16:creationId xmlns:a16="http://schemas.microsoft.com/office/drawing/2014/main" id="{91CD95A5-BA0F-417B-B267-4D0CDD7EDEE8}"/>
            </a:ext>
          </a:extLst>
        </xdr:cNvPr>
        <xdr:cNvSpPr txBox="1"/>
      </xdr:nvSpPr>
      <xdr:spPr>
        <a:xfrm>
          <a:off x="13437244" y="6986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64243</xdr:rowOff>
    </xdr:from>
    <xdr:ext cx="405111" cy="259045"/>
    <xdr:sp macro="" textlink="">
      <xdr:nvSpPr>
        <xdr:cNvPr id="431" name="n_2mainValue【認定こども園・幼稚園・保育所】&#10;有形固定資産減価償却率">
          <a:extLst>
            <a:ext uri="{FF2B5EF4-FFF2-40B4-BE49-F238E27FC236}">
              <a16:creationId xmlns:a16="http://schemas.microsoft.com/office/drawing/2014/main" id="{C5E2ED0C-4493-42E0-9F8F-3672926957B9}"/>
            </a:ext>
          </a:extLst>
        </xdr:cNvPr>
        <xdr:cNvSpPr txBox="1"/>
      </xdr:nvSpPr>
      <xdr:spPr>
        <a:xfrm>
          <a:off x="12675244" y="693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36484</xdr:rowOff>
    </xdr:from>
    <xdr:ext cx="405111" cy="259045"/>
    <xdr:sp macro="" textlink="">
      <xdr:nvSpPr>
        <xdr:cNvPr id="432" name="n_3mainValue【認定こども園・幼稚園・保育所】&#10;有形固定資産減価償却率">
          <a:extLst>
            <a:ext uri="{FF2B5EF4-FFF2-40B4-BE49-F238E27FC236}">
              <a16:creationId xmlns:a16="http://schemas.microsoft.com/office/drawing/2014/main" id="{5797ED12-DD39-4B55-920E-EC25D88703E3}"/>
            </a:ext>
          </a:extLst>
        </xdr:cNvPr>
        <xdr:cNvSpPr txBox="1"/>
      </xdr:nvSpPr>
      <xdr:spPr>
        <a:xfrm>
          <a:off x="11900544" y="6909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a:extLst>
            <a:ext uri="{FF2B5EF4-FFF2-40B4-BE49-F238E27FC236}">
              <a16:creationId xmlns:a16="http://schemas.microsoft.com/office/drawing/2014/main" id="{C59D6401-7AAE-4E88-AE19-A5720465A3A4}"/>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4" name="正方形/長方形 433">
          <a:extLst>
            <a:ext uri="{FF2B5EF4-FFF2-40B4-BE49-F238E27FC236}">
              <a16:creationId xmlns:a16="http://schemas.microsoft.com/office/drawing/2014/main" id="{827B8173-EDF8-46D9-A34E-4914D6A18F12}"/>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5" name="正方形/長方形 434">
          <a:extLst>
            <a:ext uri="{FF2B5EF4-FFF2-40B4-BE49-F238E27FC236}">
              <a16:creationId xmlns:a16="http://schemas.microsoft.com/office/drawing/2014/main" id="{B663D391-DBFA-45DE-AFE8-57F8ADF97027}"/>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6" name="正方形/長方形 435">
          <a:extLst>
            <a:ext uri="{FF2B5EF4-FFF2-40B4-BE49-F238E27FC236}">
              <a16:creationId xmlns:a16="http://schemas.microsoft.com/office/drawing/2014/main" id="{9B98C942-C415-4CFC-A1AD-9A384A06A2E1}"/>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7" name="正方形/長方形 436">
          <a:extLst>
            <a:ext uri="{FF2B5EF4-FFF2-40B4-BE49-F238E27FC236}">
              <a16:creationId xmlns:a16="http://schemas.microsoft.com/office/drawing/2014/main" id="{FB2B2498-002E-44DC-B67E-F234400689AE}"/>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8" name="正方形/長方形 437">
          <a:extLst>
            <a:ext uri="{FF2B5EF4-FFF2-40B4-BE49-F238E27FC236}">
              <a16:creationId xmlns:a16="http://schemas.microsoft.com/office/drawing/2014/main" id="{01F484CC-8FFD-469F-8B43-F23389CD61A4}"/>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9" name="正方形/長方形 438">
          <a:extLst>
            <a:ext uri="{FF2B5EF4-FFF2-40B4-BE49-F238E27FC236}">
              <a16:creationId xmlns:a16="http://schemas.microsoft.com/office/drawing/2014/main" id="{EA8FDBCE-6E5E-4E88-8967-81684D8AE03E}"/>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0" name="正方形/長方形 439">
          <a:extLst>
            <a:ext uri="{FF2B5EF4-FFF2-40B4-BE49-F238E27FC236}">
              <a16:creationId xmlns:a16="http://schemas.microsoft.com/office/drawing/2014/main" id="{B45698F1-DA0F-49C1-91B6-BA44041ABEDE}"/>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1" name="テキスト ボックス 440">
          <a:extLst>
            <a:ext uri="{FF2B5EF4-FFF2-40B4-BE49-F238E27FC236}">
              <a16:creationId xmlns:a16="http://schemas.microsoft.com/office/drawing/2014/main" id="{7F2CDFCE-2BF6-4E62-AD4C-573CF0F11B61}"/>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2" name="直線コネクタ 441">
          <a:extLst>
            <a:ext uri="{FF2B5EF4-FFF2-40B4-BE49-F238E27FC236}">
              <a16:creationId xmlns:a16="http://schemas.microsoft.com/office/drawing/2014/main" id="{1D71AF04-FB88-4A18-8264-129317BAD648}"/>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3" name="直線コネクタ 442">
          <a:extLst>
            <a:ext uri="{FF2B5EF4-FFF2-40B4-BE49-F238E27FC236}">
              <a16:creationId xmlns:a16="http://schemas.microsoft.com/office/drawing/2014/main" id="{335C8CF1-8A41-4C04-9B54-99B6B87C64AC}"/>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4" name="テキスト ボックス 443">
          <a:extLst>
            <a:ext uri="{FF2B5EF4-FFF2-40B4-BE49-F238E27FC236}">
              <a16:creationId xmlns:a16="http://schemas.microsoft.com/office/drawing/2014/main" id="{23C30F76-F5EC-4303-AFF6-2847A70081B4}"/>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5" name="直線コネクタ 444">
          <a:extLst>
            <a:ext uri="{FF2B5EF4-FFF2-40B4-BE49-F238E27FC236}">
              <a16:creationId xmlns:a16="http://schemas.microsoft.com/office/drawing/2014/main" id="{1B2C443D-18FA-4535-9D00-B5B54A2CFD8F}"/>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6" name="テキスト ボックス 445">
          <a:extLst>
            <a:ext uri="{FF2B5EF4-FFF2-40B4-BE49-F238E27FC236}">
              <a16:creationId xmlns:a16="http://schemas.microsoft.com/office/drawing/2014/main" id="{11131EC8-AA34-48BD-82C7-F903D1792648}"/>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7" name="直線コネクタ 446">
          <a:extLst>
            <a:ext uri="{FF2B5EF4-FFF2-40B4-BE49-F238E27FC236}">
              <a16:creationId xmlns:a16="http://schemas.microsoft.com/office/drawing/2014/main" id="{D48A223E-77BD-4CD8-8692-BCD8A615267E}"/>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8" name="テキスト ボックス 447">
          <a:extLst>
            <a:ext uri="{FF2B5EF4-FFF2-40B4-BE49-F238E27FC236}">
              <a16:creationId xmlns:a16="http://schemas.microsoft.com/office/drawing/2014/main" id="{9A66FCBD-1ACB-4C26-B33F-FA4E719BC5AA}"/>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9" name="直線コネクタ 448">
          <a:extLst>
            <a:ext uri="{FF2B5EF4-FFF2-40B4-BE49-F238E27FC236}">
              <a16:creationId xmlns:a16="http://schemas.microsoft.com/office/drawing/2014/main" id="{B55082CF-F60D-4599-940D-5486A51211B5}"/>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0" name="テキスト ボックス 449">
          <a:extLst>
            <a:ext uri="{FF2B5EF4-FFF2-40B4-BE49-F238E27FC236}">
              <a16:creationId xmlns:a16="http://schemas.microsoft.com/office/drawing/2014/main" id="{8DA43504-8ECF-460C-81A4-5D09BBAB3DC1}"/>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1" name="直線コネクタ 450">
          <a:extLst>
            <a:ext uri="{FF2B5EF4-FFF2-40B4-BE49-F238E27FC236}">
              <a16:creationId xmlns:a16="http://schemas.microsoft.com/office/drawing/2014/main" id="{47E0D051-A11E-4136-9633-56132018CEB9}"/>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52" name="テキスト ボックス 451">
          <a:extLst>
            <a:ext uri="{FF2B5EF4-FFF2-40B4-BE49-F238E27FC236}">
              <a16:creationId xmlns:a16="http://schemas.microsoft.com/office/drawing/2014/main" id="{D133CD75-0AA7-4A8B-AA6A-94BB551BFC1F}"/>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3" name="直線コネクタ 452">
          <a:extLst>
            <a:ext uri="{FF2B5EF4-FFF2-40B4-BE49-F238E27FC236}">
              <a16:creationId xmlns:a16="http://schemas.microsoft.com/office/drawing/2014/main" id="{462B9E25-44B4-4BDA-B900-D55871E80B0F}"/>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4" name="テキスト ボックス 453">
          <a:extLst>
            <a:ext uri="{FF2B5EF4-FFF2-40B4-BE49-F238E27FC236}">
              <a16:creationId xmlns:a16="http://schemas.microsoft.com/office/drawing/2014/main" id="{5FE32A21-6D1A-4D58-99B5-0115CF41D2FD}"/>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5" name="【認定こども園・幼稚園・保育所】&#10;一人当たり面積グラフ枠">
          <a:extLst>
            <a:ext uri="{FF2B5EF4-FFF2-40B4-BE49-F238E27FC236}">
              <a16:creationId xmlns:a16="http://schemas.microsoft.com/office/drawing/2014/main" id="{63D5E837-7225-4776-A60C-EFA5052A4A96}"/>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109220</xdr:rowOff>
    </xdr:from>
    <xdr:to>
      <xdr:col>116</xdr:col>
      <xdr:colOff>62864</xdr:colOff>
      <xdr:row>42</xdr:row>
      <xdr:rowOff>11430</xdr:rowOff>
    </xdr:to>
    <xdr:cxnSp macro="">
      <xdr:nvCxnSpPr>
        <xdr:cNvPr id="456" name="直線コネクタ 455">
          <a:extLst>
            <a:ext uri="{FF2B5EF4-FFF2-40B4-BE49-F238E27FC236}">
              <a16:creationId xmlns:a16="http://schemas.microsoft.com/office/drawing/2014/main" id="{8B48B736-6DE5-4EE1-ACD0-8288B6C32DE9}"/>
            </a:ext>
          </a:extLst>
        </xdr:cNvPr>
        <xdr:cNvCxnSpPr/>
      </xdr:nvCxnSpPr>
      <xdr:spPr>
        <a:xfrm flipV="1">
          <a:off x="19509104" y="5641340"/>
          <a:ext cx="0" cy="141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457" name="【認定こども園・幼稚園・保育所】&#10;一人当たり面積最小値テキスト">
          <a:extLst>
            <a:ext uri="{FF2B5EF4-FFF2-40B4-BE49-F238E27FC236}">
              <a16:creationId xmlns:a16="http://schemas.microsoft.com/office/drawing/2014/main" id="{940A7B50-0875-4F6F-BDF8-8E44E8873008}"/>
            </a:ext>
          </a:extLst>
        </xdr:cNvPr>
        <xdr:cNvSpPr txBox="1"/>
      </xdr:nvSpPr>
      <xdr:spPr>
        <a:xfrm>
          <a:off x="19547840"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458" name="直線コネクタ 457">
          <a:extLst>
            <a:ext uri="{FF2B5EF4-FFF2-40B4-BE49-F238E27FC236}">
              <a16:creationId xmlns:a16="http://schemas.microsoft.com/office/drawing/2014/main" id="{C6BCC42E-9931-4C8B-8A3E-FD93613FEBD9}"/>
            </a:ext>
          </a:extLst>
        </xdr:cNvPr>
        <xdr:cNvCxnSpPr/>
      </xdr:nvCxnSpPr>
      <xdr:spPr>
        <a:xfrm>
          <a:off x="19443700" y="70523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55897</xdr:rowOff>
    </xdr:from>
    <xdr:ext cx="469744" cy="259045"/>
    <xdr:sp macro="" textlink="">
      <xdr:nvSpPr>
        <xdr:cNvPr id="459" name="【認定こども園・幼稚園・保育所】&#10;一人当たり面積最大値テキスト">
          <a:extLst>
            <a:ext uri="{FF2B5EF4-FFF2-40B4-BE49-F238E27FC236}">
              <a16:creationId xmlns:a16="http://schemas.microsoft.com/office/drawing/2014/main" id="{4841E0D5-9C1F-4DC9-83DC-A6D29E419A10}"/>
            </a:ext>
          </a:extLst>
        </xdr:cNvPr>
        <xdr:cNvSpPr txBox="1"/>
      </xdr:nvSpPr>
      <xdr:spPr>
        <a:xfrm>
          <a:off x="19547840" y="54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109220</xdr:rowOff>
    </xdr:from>
    <xdr:to>
      <xdr:col>116</xdr:col>
      <xdr:colOff>152400</xdr:colOff>
      <xdr:row>33</xdr:row>
      <xdr:rowOff>109220</xdr:rowOff>
    </xdr:to>
    <xdr:cxnSp macro="">
      <xdr:nvCxnSpPr>
        <xdr:cNvPr id="460" name="直線コネクタ 459">
          <a:extLst>
            <a:ext uri="{FF2B5EF4-FFF2-40B4-BE49-F238E27FC236}">
              <a16:creationId xmlns:a16="http://schemas.microsoft.com/office/drawing/2014/main" id="{2976A032-026B-452F-8C45-F536604D3330}"/>
            </a:ext>
          </a:extLst>
        </xdr:cNvPr>
        <xdr:cNvCxnSpPr/>
      </xdr:nvCxnSpPr>
      <xdr:spPr>
        <a:xfrm>
          <a:off x="19443700" y="564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1287</xdr:rowOff>
    </xdr:from>
    <xdr:ext cx="469744" cy="259045"/>
    <xdr:sp macro="" textlink="">
      <xdr:nvSpPr>
        <xdr:cNvPr id="461" name="【認定こども園・幼稚園・保育所】&#10;一人当たり面積平均値テキスト">
          <a:extLst>
            <a:ext uri="{FF2B5EF4-FFF2-40B4-BE49-F238E27FC236}">
              <a16:creationId xmlns:a16="http://schemas.microsoft.com/office/drawing/2014/main" id="{2C0E2DFE-2481-495F-AA67-ACCD3C077568}"/>
            </a:ext>
          </a:extLst>
        </xdr:cNvPr>
        <xdr:cNvSpPr txBox="1"/>
      </xdr:nvSpPr>
      <xdr:spPr>
        <a:xfrm>
          <a:off x="19547840" y="6706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462" name="フローチャート: 判断 461">
          <a:extLst>
            <a:ext uri="{FF2B5EF4-FFF2-40B4-BE49-F238E27FC236}">
              <a16:creationId xmlns:a16="http://schemas.microsoft.com/office/drawing/2014/main" id="{B73D301E-FABC-4435-8357-E77D4EE135D9}"/>
            </a:ext>
          </a:extLst>
        </xdr:cNvPr>
        <xdr:cNvSpPr/>
      </xdr:nvSpPr>
      <xdr:spPr>
        <a:xfrm>
          <a:off x="19458940" y="672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24130</xdr:rowOff>
    </xdr:from>
    <xdr:to>
      <xdr:col>112</xdr:col>
      <xdr:colOff>38100</xdr:colOff>
      <xdr:row>40</xdr:row>
      <xdr:rowOff>125730</xdr:rowOff>
    </xdr:to>
    <xdr:sp macro="" textlink="">
      <xdr:nvSpPr>
        <xdr:cNvPr id="463" name="フローチャート: 判断 462">
          <a:extLst>
            <a:ext uri="{FF2B5EF4-FFF2-40B4-BE49-F238E27FC236}">
              <a16:creationId xmlns:a16="http://schemas.microsoft.com/office/drawing/2014/main" id="{E2E411EB-98DD-4D7D-B047-1B489875D6F2}"/>
            </a:ext>
          </a:extLst>
        </xdr:cNvPr>
        <xdr:cNvSpPr/>
      </xdr:nvSpPr>
      <xdr:spPr>
        <a:xfrm>
          <a:off x="18735040" y="67297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130810</xdr:rowOff>
    </xdr:from>
    <xdr:to>
      <xdr:col>107</xdr:col>
      <xdr:colOff>101600</xdr:colOff>
      <xdr:row>40</xdr:row>
      <xdr:rowOff>60960</xdr:rowOff>
    </xdr:to>
    <xdr:sp macro="" textlink="">
      <xdr:nvSpPr>
        <xdr:cNvPr id="464" name="フローチャート: 判断 463">
          <a:extLst>
            <a:ext uri="{FF2B5EF4-FFF2-40B4-BE49-F238E27FC236}">
              <a16:creationId xmlns:a16="http://schemas.microsoft.com/office/drawing/2014/main" id="{6FE0D514-CEDF-42B1-BE0A-0A475C1BFE2C}"/>
            </a:ext>
          </a:extLst>
        </xdr:cNvPr>
        <xdr:cNvSpPr/>
      </xdr:nvSpPr>
      <xdr:spPr>
        <a:xfrm>
          <a:off x="17937480" y="6668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106680</xdr:rowOff>
    </xdr:from>
    <xdr:to>
      <xdr:col>102</xdr:col>
      <xdr:colOff>165100</xdr:colOff>
      <xdr:row>40</xdr:row>
      <xdr:rowOff>36830</xdr:rowOff>
    </xdr:to>
    <xdr:sp macro="" textlink="">
      <xdr:nvSpPr>
        <xdr:cNvPr id="465" name="フローチャート: 判断 464">
          <a:extLst>
            <a:ext uri="{FF2B5EF4-FFF2-40B4-BE49-F238E27FC236}">
              <a16:creationId xmlns:a16="http://schemas.microsoft.com/office/drawing/2014/main" id="{53D928DA-9126-4F45-9541-F8D900EC1A3C}"/>
            </a:ext>
          </a:extLst>
        </xdr:cNvPr>
        <xdr:cNvSpPr/>
      </xdr:nvSpPr>
      <xdr:spPr>
        <a:xfrm>
          <a:off x="17162780" y="6644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135890</xdr:rowOff>
    </xdr:from>
    <xdr:to>
      <xdr:col>98</xdr:col>
      <xdr:colOff>38100</xdr:colOff>
      <xdr:row>40</xdr:row>
      <xdr:rowOff>66040</xdr:rowOff>
    </xdr:to>
    <xdr:sp macro="" textlink="">
      <xdr:nvSpPr>
        <xdr:cNvPr id="466" name="フローチャート: 判断 465">
          <a:extLst>
            <a:ext uri="{FF2B5EF4-FFF2-40B4-BE49-F238E27FC236}">
              <a16:creationId xmlns:a16="http://schemas.microsoft.com/office/drawing/2014/main" id="{73B9D63A-D19F-449C-B2B2-7B1094AB0931}"/>
            </a:ext>
          </a:extLst>
        </xdr:cNvPr>
        <xdr:cNvSpPr/>
      </xdr:nvSpPr>
      <xdr:spPr>
        <a:xfrm>
          <a:off x="16388080" y="66738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E0127CCD-1586-4F48-9661-8C629032DE9F}"/>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1DE92917-DE00-49A0-8F3D-79D7FE330F87}"/>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9ABDCD10-83E9-4579-ACCF-3237D631241D}"/>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1C6255BF-DAD6-4495-A54C-FC0E7AA1EF4D}"/>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904F4F51-6667-4079-AFE1-4DE78FFB3269}"/>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160020</xdr:rowOff>
    </xdr:from>
    <xdr:to>
      <xdr:col>116</xdr:col>
      <xdr:colOff>114300</xdr:colOff>
      <xdr:row>39</xdr:row>
      <xdr:rowOff>90170</xdr:rowOff>
    </xdr:to>
    <xdr:sp macro="" textlink="">
      <xdr:nvSpPr>
        <xdr:cNvPr id="472" name="楕円 471">
          <a:extLst>
            <a:ext uri="{FF2B5EF4-FFF2-40B4-BE49-F238E27FC236}">
              <a16:creationId xmlns:a16="http://schemas.microsoft.com/office/drawing/2014/main" id="{4909D402-02DA-4335-B5AD-2AD5348AD2C4}"/>
            </a:ext>
          </a:extLst>
        </xdr:cNvPr>
        <xdr:cNvSpPr/>
      </xdr:nvSpPr>
      <xdr:spPr>
        <a:xfrm>
          <a:off x="19458940" y="6530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11447</xdr:rowOff>
    </xdr:from>
    <xdr:ext cx="469744" cy="259045"/>
    <xdr:sp macro="" textlink="">
      <xdr:nvSpPr>
        <xdr:cNvPr id="473" name="【認定こども園・幼稚園・保育所】&#10;一人当たり面積該当値テキスト">
          <a:extLst>
            <a:ext uri="{FF2B5EF4-FFF2-40B4-BE49-F238E27FC236}">
              <a16:creationId xmlns:a16="http://schemas.microsoft.com/office/drawing/2014/main" id="{204785C2-A0D2-4919-8E73-E9C803A11038}"/>
            </a:ext>
          </a:extLst>
        </xdr:cNvPr>
        <xdr:cNvSpPr txBox="1"/>
      </xdr:nvSpPr>
      <xdr:spPr>
        <a:xfrm>
          <a:off x="19547840" y="638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163830</xdr:rowOff>
    </xdr:from>
    <xdr:to>
      <xdr:col>112</xdr:col>
      <xdr:colOff>38100</xdr:colOff>
      <xdr:row>39</xdr:row>
      <xdr:rowOff>93980</xdr:rowOff>
    </xdr:to>
    <xdr:sp macro="" textlink="">
      <xdr:nvSpPr>
        <xdr:cNvPr id="474" name="楕円 473">
          <a:extLst>
            <a:ext uri="{FF2B5EF4-FFF2-40B4-BE49-F238E27FC236}">
              <a16:creationId xmlns:a16="http://schemas.microsoft.com/office/drawing/2014/main" id="{E818D16E-DEA1-41B4-B634-483D9BD63F25}"/>
            </a:ext>
          </a:extLst>
        </xdr:cNvPr>
        <xdr:cNvSpPr/>
      </xdr:nvSpPr>
      <xdr:spPr>
        <a:xfrm>
          <a:off x="18735040" y="65341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39370</xdr:rowOff>
    </xdr:from>
    <xdr:to>
      <xdr:col>116</xdr:col>
      <xdr:colOff>63500</xdr:colOff>
      <xdr:row>39</xdr:row>
      <xdr:rowOff>43180</xdr:rowOff>
    </xdr:to>
    <xdr:cxnSp macro="">
      <xdr:nvCxnSpPr>
        <xdr:cNvPr id="475" name="直線コネクタ 474">
          <a:extLst>
            <a:ext uri="{FF2B5EF4-FFF2-40B4-BE49-F238E27FC236}">
              <a16:creationId xmlns:a16="http://schemas.microsoft.com/office/drawing/2014/main" id="{A5A0DCF8-6181-45DD-83DC-7A5CD040C565}"/>
            </a:ext>
          </a:extLst>
        </xdr:cNvPr>
        <xdr:cNvCxnSpPr/>
      </xdr:nvCxnSpPr>
      <xdr:spPr>
        <a:xfrm flipV="1">
          <a:off x="18778220" y="6577330"/>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170180</xdr:rowOff>
    </xdr:from>
    <xdr:to>
      <xdr:col>107</xdr:col>
      <xdr:colOff>101600</xdr:colOff>
      <xdr:row>39</xdr:row>
      <xdr:rowOff>100330</xdr:rowOff>
    </xdr:to>
    <xdr:sp macro="" textlink="">
      <xdr:nvSpPr>
        <xdr:cNvPr id="476" name="楕円 475">
          <a:extLst>
            <a:ext uri="{FF2B5EF4-FFF2-40B4-BE49-F238E27FC236}">
              <a16:creationId xmlns:a16="http://schemas.microsoft.com/office/drawing/2014/main" id="{2D1D3A80-7E27-46BF-8E57-E1B5C451A07B}"/>
            </a:ext>
          </a:extLst>
        </xdr:cNvPr>
        <xdr:cNvSpPr/>
      </xdr:nvSpPr>
      <xdr:spPr>
        <a:xfrm>
          <a:off x="17937480" y="6540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43180</xdr:rowOff>
    </xdr:from>
    <xdr:to>
      <xdr:col>111</xdr:col>
      <xdr:colOff>177800</xdr:colOff>
      <xdr:row>39</xdr:row>
      <xdr:rowOff>49530</xdr:rowOff>
    </xdr:to>
    <xdr:cxnSp macro="">
      <xdr:nvCxnSpPr>
        <xdr:cNvPr id="477" name="直線コネクタ 476">
          <a:extLst>
            <a:ext uri="{FF2B5EF4-FFF2-40B4-BE49-F238E27FC236}">
              <a16:creationId xmlns:a16="http://schemas.microsoft.com/office/drawing/2014/main" id="{ED815613-CD25-40AA-8FBE-2212BAA6A0E4}"/>
            </a:ext>
          </a:extLst>
        </xdr:cNvPr>
        <xdr:cNvCxnSpPr/>
      </xdr:nvCxnSpPr>
      <xdr:spPr>
        <a:xfrm flipV="1">
          <a:off x="17988280" y="6581140"/>
          <a:ext cx="78994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5080</xdr:rowOff>
    </xdr:from>
    <xdr:to>
      <xdr:col>102</xdr:col>
      <xdr:colOff>165100</xdr:colOff>
      <xdr:row>39</xdr:row>
      <xdr:rowOff>106680</xdr:rowOff>
    </xdr:to>
    <xdr:sp macro="" textlink="">
      <xdr:nvSpPr>
        <xdr:cNvPr id="478" name="楕円 477">
          <a:extLst>
            <a:ext uri="{FF2B5EF4-FFF2-40B4-BE49-F238E27FC236}">
              <a16:creationId xmlns:a16="http://schemas.microsoft.com/office/drawing/2014/main" id="{3D1F12A4-C37E-48DF-84B5-6B3E56B7D1EF}"/>
            </a:ext>
          </a:extLst>
        </xdr:cNvPr>
        <xdr:cNvSpPr/>
      </xdr:nvSpPr>
      <xdr:spPr>
        <a:xfrm>
          <a:off x="1716278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49530</xdr:rowOff>
    </xdr:from>
    <xdr:to>
      <xdr:col>107</xdr:col>
      <xdr:colOff>50800</xdr:colOff>
      <xdr:row>39</xdr:row>
      <xdr:rowOff>55880</xdr:rowOff>
    </xdr:to>
    <xdr:cxnSp macro="">
      <xdr:nvCxnSpPr>
        <xdr:cNvPr id="479" name="直線コネクタ 478">
          <a:extLst>
            <a:ext uri="{FF2B5EF4-FFF2-40B4-BE49-F238E27FC236}">
              <a16:creationId xmlns:a16="http://schemas.microsoft.com/office/drawing/2014/main" id="{84C6A378-04E6-43B8-AF0C-CA71F67A1C14}"/>
            </a:ext>
          </a:extLst>
        </xdr:cNvPr>
        <xdr:cNvCxnSpPr/>
      </xdr:nvCxnSpPr>
      <xdr:spPr>
        <a:xfrm flipV="1">
          <a:off x="17213580" y="6587490"/>
          <a:ext cx="7747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116857</xdr:rowOff>
    </xdr:from>
    <xdr:ext cx="469744" cy="259045"/>
    <xdr:sp macro="" textlink="">
      <xdr:nvSpPr>
        <xdr:cNvPr id="480" name="n_1aveValue【認定こども園・幼稚園・保育所】&#10;一人当たり面積">
          <a:extLst>
            <a:ext uri="{FF2B5EF4-FFF2-40B4-BE49-F238E27FC236}">
              <a16:creationId xmlns:a16="http://schemas.microsoft.com/office/drawing/2014/main" id="{3116F3F7-C1F1-40AF-A6CF-0232237D38EB}"/>
            </a:ext>
          </a:extLst>
        </xdr:cNvPr>
        <xdr:cNvSpPr txBox="1"/>
      </xdr:nvSpPr>
      <xdr:spPr>
        <a:xfrm>
          <a:off x="18561127" y="682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52087</xdr:rowOff>
    </xdr:from>
    <xdr:ext cx="469744" cy="259045"/>
    <xdr:sp macro="" textlink="">
      <xdr:nvSpPr>
        <xdr:cNvPr id="481" name="n_2aveValue【認定こども園・幼稚園・保育所】&#10;一人当たり面積">
          <a:extLst>
            <a:ext uri="{FF2B5EF4-FFF2-40B4-BE49-F238E27FC236}">
              <a16:creationId xmlns:a16="http://schemas.microsoft.com/office/drawing/2014/main" id="{E12E8F69-20B7-47F3-8756-66ED08503B6A}"/>
            </a:ext>
          </a:extLst>
        </xdr:cNvPr>
        <xdr:cNvSpPr txBox="1"/>
      </xdr:nvSpPr>
      <xdr:spPr>
        <a:xfrm>
          <a:off x="17776267" y="675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27957</xdr:rowOff>
    </xdr:from>
    <xdr:ext cx="469744" cy="259045"/>
    <xdr:sp macro="" textlink="">
      <xdr:nvSpPr>
        <xdr:cNvPr id="482" name="n_3aveValue【認定こども園・幼稚園・保育所】&#10;一人当たり面積">
          <a:extLst>
            <a:ext uri="{FF2B5EF4-FFF2-40B4-BE49-F238E27FC236}">
              <a16:creationId xmlns:a16="http://schemas.microsoft.com/office/drawing/2014/main" id="{D7120CDF-28E2-4818-B2A2-2A7C8F86A46D}"/>
            </a:ext>
          </a:extLst>
        </xdr:cNvPr>
        <xdr:cNvSpPr txBox="1"/>
      </xdr:nvSpPr>
      <xdr:spPr>
        <a:xfrm>
          <a:off x="17001567" y="673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82567</xdr:rowOff>
    </xdr:from>
    <xdr:ext cx="469744" cy="259045"/>
    <xdr:sp macro="" textlink="">
      <xdr:nvSpPr>
        <xdr:cNvPr id="483" name="n_4aveValue【認定こども園・幼稚園・保育所】&#10;一人当たり面積">
          <a:extLst>
            <a:ext uri="{FF2B5EF4-FFF2-40B4-BE49-F238E27FC236}">
              <a16:creationId xmlns:a16="http://schemas.microsoft.com/office/drawing/2014/main" id="{54A603F5-0B48-4C61-96D4-05829700045D}"/>
            </a:ext>
          </a:extLst>
        </xdr:cNvPr>
        <xdr:cNvSpPr txBox="1"/>
      </xdr:nvSpPr>
      <xdr:spPr>
        <a:xfrm>
          <a:off x="1622686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110507</xdr:rowOff>
    </xdr:from>
    <xdr:ext cx="469744" cy="259045"/>
    <xdr:sp macro="" textlink="">
      <xdr:nvSpPr>
        <xdr:cNvPr id="484" name="n_1mainValue【認定こども園・幼稚園・保育所】&#10;一人当たり面積">
          <a:extLst>
            <a:ext uri="{FF2B5EF4-FFF2-40B4-BE49-F238E27FC236}">
              <a16:creationId xmlns:a16="http://schemas.microsoft.com/office/drawing/2014/main" id="{7EFB440C-D36F-4BA8-AEBE-FF8C9E4C6C97}"/>
            </a:ext>
          </a:extLst>
        </xdr:cNvPr>
        <xdr:cNvSpPr txBox="1"/>
      </xdr:nvSpPr>
      <xdr:spPr>
        <a:xfrm>
          <a:off x="18561127" y="631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116857</xdr:rowOff>
    </xdr:from>
    <xdr:ext cx="469744" cy="259045"/>
    <xdr:sp macro="" textlink="">
      <xdr:nvSpPr>
        <xdr:cNvPr id="485" name="n_2mainValue【認定こども園・幼稚園・保育所】&#10;一人当たり面積">
          <a:extLst>
            <a:ext uri="{FF2B5EF4-FFF2-40B4-BE49-F238E27FC236}">
              <a16:creationId xmlns:a16="http://schemas.microsoft.com/office/drawing/2014/main" id="{FDC47C71-A523-44AD-8715-878B3410306E}"/>
            </a:ext>
          </a:extLst>
        </xdr:cNvPr>
        <xdr:cNvSpPr txBox="1"/>
      </xdr:nvSpPr>
      <xdr:spPr>
        <a:xfrm>
          <a:off x="17776267"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123207</xdr:rowOff>
    </xdr:from>
    <xdr:ext cx="469744" cy="259045"/>
    <xdr:sp macro="" textlink="">
      <xdr:nvSpPr>
        <xdr:cNvPr id="486" name="n_3mainValue【認定こども園・幼稚園・保育所】&#10;一人当たり面積">
          <a:extLst>
            <a:ext uri="{FF2B5EF4-FFF2-40B4-BE49-F238E27FC236}">
              <a16:creationId xmlns:a16="http://schemas.microsoft.com/office/drawing/2014/main" id="{EA410354-4814-4FB4-A7DD-72FAD82AE514}"/>
            </a:ext>
          </a:extLst>
        </xdr:cNvPr>
        <xdr:cNvSpPr txBox="1"/>
      </xdr:nvSpPr>
      <xdr:spPr>
        <a:xfrm>
          <a:off x="17001567" y="632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7" name="正方形/長方形 486">
          <a:extLst>
            <a:ext uri="{FF2B5EF4-FFF2-40B4-BE49-F238E27FC236}">
              <a16:creationId xmlns:a16="http://schemas.microsoft.com/office/drawing/2014/main" id="{9C77A6D6-8DD3-491B-AD82-014B5EE4DC33}"/>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8" name="正方形/長方形 487">
          <a:extLst>
            <a:ext uri="{FF2B5EF4-FFF2-40B4-BE49-F238E27FC236}">
              <a16:creationId xmlns:a16="http://schemas.microsoft.com/office/drawing/2014/main" id="{9440B991-1B94-48FE-8A84-5E13B3E3A116}"/>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9" name="正方形/長方形 488">
          <a:extLst>
            <a:ext uri="{FF2B5EF4-FFF2-40B4-BE49-F238E27FC236}">
              <a16:creationId xmlns:a16="http://schemas.microsoft.com/office/drawing/2014/main" id="{13FD1411-2514-4F3A-89F9-82A0D553A9E4}"/>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0" name="正方形/長方形 489">
          <a:extLst>
            <a:ext uri="{FF2B5EF4-FFF2-40B4-BE49-F238E27FC236}">
              <a16:creationId xmlns:a16="http://schemas.microsoft.com/office/drawing/2014/main" id="{788DF19C-432C-4DA9-A0D3-83C5887BE166}"/>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1" name="正方形/長方形 490">
          <a:extLst>
            <a:ext uri="{FF2B5EF4-FFF2-40B4-BE49-F238E27FC236}">
              <a16:creationId xmlns:a16="http://schemas.microsoft.com/office/drawing/2014/main" id="{4800F20F-4EC3-4618-8DC4-531E5DE6CCCD}"/>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2" name="正方形/長方形 491">
          <a:extLst>
            <a:ext uri="{FF2B5EF4-FFF2-40B4-BE49-F238E27FC236}">
              <a16:creationId xmlns:a16="http://schemas.microsoft.com/office/drawing/2014/main" id="{966B5D30-EE88-4453-B0F4-71E7F53E3956}"/>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3" name="正方形/長方形 492">
          <a:extLst>
            <a:ext uri="{FF2B5EF4-FFF2-40B4-BE49-F238E27FC236}">
              <a16:creationId xmlns:a16="http://schemas.microsoft.com/office/drawing/2014/main" id="{1A5560EA-93B4-441D-AD6C-DD85A2C2C28C}"/>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4" name="正方形/長方形 493">
          <a:extLst>
            <a:ext uri="{FF2B5EF4-FFF2-40B4-BE49-F238E27FC236}">
              <a16:creationId xmlns:a16="http://schemas.microsoft.com/office/drawing/2014/main" id="{341A7C56-7FA5-4935-9FA3-E3B681672C72}"/>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5" name="テキスト ボックス 494">
          <a:extLst>
            <a:ext uri="{FF2B5EF4-FFF2-40B4-BE49-F238E27FC236}">
              <a16:creationId xmlns:a16="http://schemas.microsoft.com/office/drawing/2014/main" id="{3770DB32-3F92-4257-9BAB-0D40578A94D5}"/>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6" name="直線コネクタ 495">
          <a:extLst>
            <a:ext uri="{FF2B5EF4-FFF2-40B4-BE49-F238E27FC236}">
              <a16:creationId xmlns:a16="http://schemas.microsoft.com/office/drawing/2014/main" id="{EECE51E0-DF2D-4A79-A10E-E0BC87C47EB3}"/>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7" name="テキスト ボックス 496">
          <a:extLst>
            <a:ext uri="{FF2B5EF4-FFF2-40B4-BE49-F238E27FC236}">
              <a16:creationId xmlns:a16="http://schemas.microsoft.com/office/drawing/2014/main" id="{C0F7F21B-7490-4B74-B91B-C4DE998E8B4E}"/>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8" name="直線コネクタ 497">
          <a:extLst>
            <a:ext uri="{FF2B5EF4-FFF2-40B4-BE49-F238E27FC236}">
              <a16:creationId xmlns:a16="http://schemas.microsoft.com/office/drawing/2014/main" id="{EC7E2974-8681-43B7-B97B-4F227129A1A0}"/>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9" name="テキスト ボックス 498">
          <a:extLst>
            <a:ext uri="{FF2B5EF4-FFF2-40B4-BE49-F238E27FC236}">
              <a16:creationId xmlns:a16="http://schemas.microsoft.com/office/drawing/2014/main" id="{8EEB3205-5D3B-4F5D-8A4B-3632DA3EBECB}"/>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0" name="直線コネクタ 499">
          <a:extLst>
            <a:ext uri="{FF2B5EF4-FFF2-40B4-BE49-F238E27FC236}">
              <a16:creationId xmlns:a16="http://schemas.microsoft.com/office/drawing/2014/main" id="{CA48A58E-EC4B-4E1D-9BDE-924DFE119C35}"/>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1" name="テキスト ボックス 500">
          <a:extLst>
            <a:ext uri="{FF2B5EF4-FFF2-40B4-BE49-F238E27FC236}">
              <a16:creationId xmlns:a16="http://schemas.microsoft.com/office/drawing/2014/main" id="{03465EB9-DFDE-487F-89B6-E9F0F6872024}"/>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2" name="直線コネクタ 501">
          <a:extLst>
            <a:ext uri="{FF2B5EF4-FFF2-40B4-BE49-F238E27FC236}">
              <a16:creationId xmlns:a16="http://schemas.microsoft.com/office/drawing/2014/main" id="{979C266F-8541-47EC-991A-5642126A97F5}"/>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3" name="テキスト ボックス 502">
          <a:extLst>
            <a:ext uri="{FF2B5EF4-FFF2-40B4-BE49-F238E27FC236}">
              <a16:creationId xmlns:a16="http://schemas.microsoft.com/office/drawing/2014/main" id="{5CB3583C-7FFD-40B8-991B-0D8A18BA98B1}"/>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4" name="直線コネクタ 503">
          <a:extLst>
            <a:ext uri="{FF2B5EF4-FFF2-40B4-BE49-F238E27FC236}">
              <a16:creationId xmlns:a16="http://schemas.microsoft.com/office/drawing/2014/main" id="{6635110C-5650-41E2-A4ED-A20812FB6BB1}"/>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5" name="テキスト ボックス 504">
          <a:extLst>
            <a:ext uri="{FF2B5EF4-FFF2-40B4-BE49-F238E27FC236}">
              <a16:creationId xmlns:a16="http://schemas.microsoft.com/office/drawing/2014/main" id="{E5578003-4E3D-4A29-8D99-32C9C42E88E9}"/>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6" name="直線コネクタ 505">
          <a:extLst>
            <a:ext uri="{FF2B5EF4-FFF2-40B4-BE49-F238E27FC236}">
              <a16:creationId xmlns:a16="http://schemas.microsoft.com/office/drawing/2014/main" id="{B126B80A-58B9-4889-B721-F0101FE1E33E}"/>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7" name="テキスト ボックス 506">
          <a:extLst>
            <a:ext uri="{FF2B5EF4-FFF2-40B4-BE49-F238E27FC236}">
              <a16:creationId xmlns:a16="http://schemas.microsoft.com/office/drawing/2014/main" id="{6ED76BAE-6972-4295-8658-5A6E6D96E541}"/>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8" name="直線コネクタ 507">
          <a:extLst>
            <a:ext uri="{FF2B5EF4-FFF2-40B4-BE49-F238E27FC236}">
              <a16:creationId xmlns:a16="http://schemas.microsoft.com/office/drawing/2014/main" id="{04BD3D29-6F18-4201-8C82-5FB07F712DC2}"/>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9" name="テキスト ボックス 508">
          <a:extLst>
            <a:ext uri="{FF2B5EF4-FFF2-40B4-BE49-F238E27FC236}">
              <a16:creationId xmlns:a16="http://schemas.microsoft.com/office/drawing/2014/main" id="{6D0EE66F-71A3-4834-8DB0-A7AA1C7C723C}"/>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0" name="【学校施設】&#10;有形固定資産減価償却率グラフ枠">
          <a:extLst>
            <a:ext uri="{FF2B5EF4-FFF2-40B4-BE49-F238E27FC236}">
              <a16:creationId xmlns:a16="http://schemas.microsoft.com/office/drawing/2014/main" id="{2BF4D7D7-C481-4264-92EC-E8A03A4BC4D3}"/>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85725</xdr:rowOff>
    </xdr:from>
    <xdr:to>
      <xdr:col>85</xdr:col>
      <xdr:colOff>126364</xdr:colOff>
      <xdr:row>63</xdr:row>
      <xdr:rowOff>91440</xdr:rowOff>
    </xdr:to>
    <xdr:cxnSp macro="">
      <xdr:nvCxnSpPr>
        <xdr:cNvPr id="511" name="直線コネクタ 510">
          <a:extLst>
            <a:ext uri="{FF2B5EF4-FFF2-40B4-BE49-F238E27FC236}">
              <a16:creationId xmlns:a16="http://schemas.microsoft.com/office/drawing/2014/main" id="{24F53925-0D84-455C-967B-DFD81B740643}"/>
            </a:ext>
          </a:extLst>
        </xdr:cNvPr>
        <xdr:cNvCxnSpPr/>
      </xdr:nvCxnSpPr>
      <xdr:spPr>
        <a:xfrm flipV="1">
          <a:off x="14375764" y="9473565"/>
          <a:ext cx="0" cy="1179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95267</xdr:rowOff>
    </xdr:from>
    <xdr:ext cx="405111" cy="259045"/>
    <xdr:sp macro="" textlink="">
      <xdr:nvSpPr>
        <xdr:cNvPr id="512" name="【学校施設】&#10;有形固定資産減価償却率最小値テキスト">
          <a:extLst>
            <a:ext uri="{FF2B5EF4-FFF2-40B4-BE49-F238E27FC236}">
              <a16:creationId xmlns:a16="http://schemas.microsoft.com/office/drawing/2014/main" id="{8C768B84-B6E4-491B-A368-BACCDF30E6B3}"/>
            </a:ext>
          </a:extLst>
        </xdr:cNvPr>
        <xdr:cNvSpPr txBox="1"/>
      </xdr:nvSpPr>
      <xdr:spPr>
        <a:xfrm>
          <a:off x="14414500"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91440</xdr:rowOff>
    </xdr:from>
    <xdr:to>
      <xdr:col>86</xdr:col>
      <xdr:colOff>25400</xdr:colOff>
      <xdr:row>63</xdr:row>
      <xdr:rowOff>91440</xdr:rowOff>
    </xdr:to>
    <xdr:cxnSp macro="">
      <xdr:nvCxnSpPr>
        <xdr:cNvPr id="513" name="直線コネクタ 512">
          <a:extLst>
            <a:ext uri="{FF2B5EF4-FFF2-40B4-BE49-F238E27FC236}">
              <a16:creationId xmlns:a16="http://schemas.microsoft.com/office/drawing/2014/main" id="{A9D2BE01-232A-4A2D-9614-F25C3A2F3992}"/>
            </a:ext>
          </a:extLst>
        </xdr:cNvPr>
        <xdr:cNvCxnSpPr/>
      </xdr:nvCxnSpPr>
      <xdr:spPr>
        <a:xfrm>
          <a:off x="14287500" y="10652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32402</xdr:rowOff>
    </xdr:from>
    <xdr:ext cx="405111" cy="259045"/>
    <xdr:sp macro="" textlink="">
      <xdr:nvSpPr>
        <xdr:cNvPr id="514" name="【学校施設】&#10;有形固定資産減価償却率最大値テキスト">
          <a:extLst>
            <a:ext uri="{FF2B5EF4-FFF2-40B4-BE49-F238E27FC236}">
              <a16:creationId xmlns:a16="http://schemas.microsoft.com/office/drawing/2014/main" id="{789AE4E7-BFAD-466B-A741-BD8946236198}"/>
            </a:ext>
          </a:extLst>
        </xdr:cNvPr>
        <xdr:cNvSpPr txBox="1"/>
      </xdr:nvSpPr>
      <xdr:spPr>
        <a:xfrm>
          <a:off x="144145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85725</xdr:rowOff>
    </xdr:from>
    <xdr:to>
      <xdr:col>86</xdr:col>
      <xdr:colOff>25400</xdr:colOff>
      <xdr:row>56</xdr:row>
      <xdr:rowOff>85725</xdr:rowOff>
    </xdr:to>
    <xdr:cxnSp macro="">
      <xdr:nvCxnSpPr>
        <xdr:cNvPr id="515" name="直線コネクタ 514">
          <a:extLst>
            <a:ext uri="{FF2B5EF4-FFF2-40B4-BE49-F238E27FC236}">
              <a16:creationId xmlns:a16="http://schemas.microsoft.com/office/drawing/2014/main" id="{38207A35-4E64-4BC3-AE70-CC599D17C3A8}"/>
            </a:ext>
          </a:extLst>
        </xdr:cNvPr>
        <xdr:cNvCxnSpPr/>
      </xdr:nvCxnSpPr>
      <xdr:spPr>
        <a:xfrm>
          <a:off x="14287500" y="9473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55897</xdr:rowOff>
    </xdr:from>
    <xdr:ext cx="405111" cy="259045"/>
    <xdr:sp macro="" textlink="">
      <xdr:nvSpPr>
        <xdr:cNvPr id="516" name="【学校施設】&#10;有形固定資産減価償却率平均値テキスト">
          <a:extLst>
            <a:ext uri="{FF2B5EF4-FFF2-40B4-BE49-F238E27FC236}">
              <a16:creationId xmlns:a16="http://schemas.microsoft.com/office/drawing/2014/main" id="{BCC6CDFD-0A16-45CB-B907-862E5BFA6AEA}"/>
            </a:ext>
          </a:extLst>
        </xdr:cNvPr>
        <xdr:cNvSpPr txBox="1"/>
      </xdr:nvSpPr>
      <xdr:spPr>
        <a:xfrm>
          <a:off x="14414500" y="9946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517" name="フローチャート: 判断 516">
          <a:extLst>
            <a:ext uri="{FF2B5EF4-FFF2-40B4-BE49-F238E27FC236}">
              <a16:creationId xmlns:a16="http://schemas.microsoft.com/office/drawing/2014/main" id="{30C910E4-889F-4AAE-A0F7-047B98F42CC8}"/>
            </a:ext>
          </a:extLst>
        </xdr:cNvPr>
        <xdr:cNvSpPr/>
      </xdr:nvSpPr>
      <xdr:spPr>
        <a:xfrm>
          <a:off x="14325600" y="1009142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xdr:rowOff>
    </xdr:from>
    <xdr:to>
      <xdr:col>81</xdr:col>
      <xdr:colOff>101600</xdr:colOff>
      <xdr:row>60</xdr:row>
      <xdr:rowOff>117475</xdr:rowOff>
    </xdr:to>
    <xdr:sp macro="" textlink="">
      <xdr:nvSpPr>
        <xdr:cNvPr id="518" name="フローチャート: 判断 517">
          <a:extLst>
            <a:ext uri="{FF2B5EF4-FFF2-40B4-BE49-F238E27FC236}">
              <a16:creationId xmlns:a16="http://schemas.microsoft.com/office/drawing/2014/main" id="{770A0F65-6076-4787-A969-FCFB8B3A4134}"/>
            </a:ext>
          </a:extLst>
        </xdr:cNvPr>
        <xdr:cNvSpPr/>
      </xdr:nvSpPr>
      <xdr:spPr>
        <a:xfrm>
          <a:off x="1357884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519" name="フローチャート: 判断 518">
          <a:extLst>
            <a:ext uri="{FF2B5EF4-FFF2-40B4-BE49-F238E27FC236}">
              <a16:creationId xmlns:a16="http://schemas.microsoft.com/office/drawing/2014/main" id="{20C67A41-C2CB-4269-A959-3317592C0823}"/>
            </a:ext>
          </a:extLst>
        </xdr:cNvPr>
        <xdr:cNvSpPr/>
      </xdr:nvSpPr>
      <xdr:spPr>
        <a:xfrm>
          <a:off x="12804140" y="10034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520" name="フローチャート: 判断 519">
          <a:extLst>
            <a:ext uri="{FF2B5EF4-FFF2-40B4-BE49-F238E27FC236}">
              <a16:creationId xmlns:a16="http://schemas.microsoft.com/office/drawing/2014/main" id="{81AA9164-B902-4E36-A129-36B3E6E85D7A}"/>
            </a:ext>
          </a:extLst>
        </xdr:cNvPr>
        <xdr:cNvSpPr/>
      </xdr:nvSpPr>
      <xdr:spPr>
        <a:xfrm>
          <a:off x="12029440" y="100056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21" name="フローチャート: 判断 520">
          <a:extLst>
            <a:ext uri="{FF2B5EF4-FFF2-40B4-BE49-F238E27FC236}">
              <a16:creationId xmlns:a16="http://schemas.microsoft.com/office/drawing/2014/main" id="{BA79000E-2CCB-4961-81D0-3E65CF50157C}"/>
            </a:ext>
          </a:extLst>
        </xdr:cNvPr>
        <xdr:cNvSpPr/>
      </xdr:nvSpPr>
      <xdr:spPr>
        <a:xfrm>
          <a:off x="11231880" y="998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DE522A81-CC7A-4007-B21A-D54FC3FE7369}"/>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6CDAABB-05EC-48B6-949A-65FE567FC06C}"/>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C4B87682-A2B8-4FAA-A518-E50E6034D47E}"/>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E4C66B76-6954-43CC-A2BF-B21E5B69A82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34D2F72B-15CE-4DCE-AF17-EF9044983AAA}"/>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65405</xdr:rowOff>
    </xdr:from>
    <xdr:to>
      <xdr:col>85</xdr:col>
      <xdr:colOff>177800</xdr:colOff>
      <xdr:row>62</xdr:row>
      <xdr:rowOff>167005</xdr:rowOff>
    </xdr:to>
    <xdr:sp macro="" textlink="">
      <xdr:nvSpPr>
        <xdr:cNvPr id="527" name="楕円 526">
          <a:extLst>
            <a:ext uri="{FF2B5EF4-FFF2-40B4-BE49-F238E27FC236}">
              <a16:creationId xmlns:a16="http://schemas.microsoft.com/office/drawing/2014/main" id="{A219E76C-2085-4D5B-A662-BD6FE04F2DD9}"/>
            </a:ext>
          </a:extLst>
        </xdr:cNvPr>
        <xdr:cNvSpPr/>
      </xdr:nvSpPr>
      <xdr:spPr>
        <a:xfrm>
          <a:off x="14325600" y="1045908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43832</xdr:rowOff>
    </xdr:from>
    <xdr:ext cx="405111" cy="259045"/>
    <xdr:sp macro="" textlink="">
      <xdr:nvSpPr>
        <xdr:cNvPr id="528" name="【学校施設】&#10;有形固定資産減価償却率該当値テキスト">
          <a:extLst>
            <a:ext uri="{FF2B5EF4-FFF2-40B4-BE49-F238E27FC236}">
              <a16:creationId xmlns:a16="http://schemas.microsoft.com/office/drawing/2014/main" id="{02300437-DE86-4363-B8BF-DFC616EB45A9}"/>
            </a:ext>
          </a:extLst>
        </xdr:cNvPr>
        <xdr:cNvSpPr txBox="1"/>
      </xdr:nvSpPr>
      <xdr:spPr>
        <a:xfrm>
          <a:off x="14414500"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33020</xdr:rowOff>
    </xdr:from>
    <xdr:to>
      <xdr:col>81</xdr:col>
      <xdr:colOff>101600</xdr:colOff>
      <xdr:row>62</xdr:row>
      <xdr:rowOff>134620</xdr:rowOff>
    </xdr:to>
    <xdr:sp macro="" textlink="">
      <xdr:nvSpPr>
        <xdr:cNvPr id="529" name="楕円 528">
          <a:extLst>
            <a:ext uri="{FF2B5EF4-FFF2-40B4-BE49-F238E27FC236}">
              <a16:creationId xmlns:a16="http://schemas.microsoft.com/office/drawing/2014/main" id="{CFBA5C80-B7A6-4DA0-A615-04FB9F5D0660}"/>
            </a:ext>
          </a:extLst>
        </xdr:cNvPr>
        <xdr:cNvSpPr/>
      </xdr:nvSpPr>
      <xdr:spPr>
        <a:xfrm>
          <a:off x="1357884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83820</xdr:rowOff>
    </xdr:from>
    <xdr:to>
      <xdr:col>85</xdr:col>
      <xdr:colOff>127000</xdr:colOff>
      <xdr:row>62</xdr:row>
      <xdr:rowOff>116205</xdr:rowOff>
    </xdr:to>
    <xdr:cxnSp macro="">
      <xdr:nvCxnSpPr>
        <xdr:cNvPr id="530" name="直線コネクタ 529">
          <a:extLst>
            <a:ext uri="{FF2B5EF4-FFF2-40B4-BE49-F238E27FC236}">
              <a16:creationId xmlns:a16="http://schemas.microsoft.com/office/drawing/2014/main" id="{940D5E53-76A7-439D-A648-D335892E9279}"/>
            </a:ext>
          </a:extLst>
        </xdr:cNvPr>
        <xdr:cNvCxnSpPr/>
      </xdr:nvCxnSpPr>
      <xdr:spPr>
        <a:xfrm>
          <a:off x="13629640" y="10477500"/>
          <a:ext cx="7467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160655</xdr:rowOff>
    </xdr:from>
    <xdr:to>
      <xdr:col>76</xdr:col>
      <xdr:colOff>165100</xdr:colOff>
      <xdr:row>62</xdr:row>
      <xdr:rowOff>90805</xdr:rowOff>
    </xdr:to>
    <xdr:sp macro="" textlink="">
      <xdr:nvSpPr>
        <xdr:cNvPr id="531" name="楕円 530">
          <a:extLst>
            <a:ext uri="{FF2B5EF4-FFF2-40B4-BE49-F238E27FC236}">
              <a16:creationId xmlns:a16="http://schemas.microsoft.com/office/drawing/2014/main" id="{B9B72741-D156-4ECF-88BC-501D10F2FEA0}"/>
            </a:ext>
          </a:extLst>
        </xdr:cNvPr>
        <xdr:cNvSpPr/>
      </xdr:nvSpPr>
      <xdr:spPr>
        <a:xfrm>
          <a:off x="12804140" y="103866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40005</xdr:rowOff>
    </xdr:from>
    <xdr:to>
      <xdr:col>81</xdr:col>
      <xdr:colOff>50800</xdr:colOff>
      <xdr:row>62</xdr:row>
      <xdr:rowOff>83820</xdr:rowOff>
    </xdr:to>
    <xdr:cxnSp macro="">
      <xdr:nvCxnSpPr>
        <xdr:cNvPr id="532" name="直線コネクタ 531">
          <a:extLst>
            <a:ext uri="{FF2B5EF4-FFF2-40B4-BE49-F238E27FC236}">
              <a16:creationId xmlns:a16="http://schemas.microsoft.com/office/drawing/2014/main" id="{A4170015-CE8B-4301-86E2-D38342BFA265}"/>
            </a:ext>
          </a:extLst>
        </xdr:cNvPr>
        <xdr:cNvCxnSpPr/>
      </xdr:nvCxnSpPr>
      <xdr:spPr>
        <a:xfrm>
          <a:off x="12854940" y="10433685"/>
          <a:ext cx="7747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132080</xdr:rowOff>
    </xdr:from>
    <xdr:to>
      <xdr:col>72</xdr:col>
      <xdr:colOff>38100</xdr:colOff>
      <xdr:row>62</xdr:row>
      <xdr:rowOff>62230</xdr:rowOff>
    </xdr:to>
    <xdr:sp macro="" textlink="">
      <xdr:nvSpPr>
        <xdr:cNvPr id="533" name="楕円 532">
          <a:extLst>
            <a:ext uri="{FF2B5EF4-FFF2-40B4-BE49-F238E27FC236}">
              <a16:creationId xmlns:a16="http://schemas.microsoft.com/office/drawing/2014/main" id="{264E0EF1-EA24-4F9F-8C35-99ABA5C07D4B}"/>
            </a:ext>
          </a:extLst>
        </xdr:cNvPr>
        <xdr:cNvSpPr/>
      </xdr:nvSpPr>
      <xdr:spPr>
        <a:xfrm>
          <a:off x="12029440" y="103581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11430</xdr:rowOff>
    </xdr:from>
    <xdr:to>
      <xdr:col>76</xdr:col>
      <xdr:colOff>114300</xdr:colOff>
      <xdr:row>62</xdr:row>
      <xdr:rowOff>40005</xdr:rowOff>
    </xdr:to>
    <xdr:cxnSp macro="">
      <xdr:nvCxnSpPr>
        <xdr:cNvPr id="534" name="直線コネクタ 533">
          <a:extLst>
            <a:ext uri="{FF2B5EF4-FFF2-40B4-BE49-F238E27FC236}">
              <a16:creationId xmlns:a16="http://schemas.microsoft.com/office/drawing/2014/main" id="{4ACA7BFB-3DA8-4D45-B9E0-9E02DC6A3B90}"/>
            </a:ext>
          </a:extLst>
        </xdr:cNvPr>
        <xdr:cNvCxnSpPr/>
      </xdr:nvCxnSpPr>
      <xdr:spPr>
        <a:xfrm>
          <a:off x="12072620" y="10405110"/>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134002</xdr:rowOff>
    </xdr:from>
    <xdr:ext cx="405111" cy="259045"/>
    <xdr:sp macro="" textlink="">
      <xdr:nvSpPr>
        <xdr:cNvPr id="535" name="n_1aveValue【学校施設】&#10;有形固定資産減価償却率">
          <a:extLst>
            <a:ext uri="{FF2B5EF4-FFF2-40B4-BE49-F238E27FC236}">
              <a16:creationId xmlns:a16="http://schemas.microsoft.com/office/drawing/2014/main" id="{2B7133EE-D6CC-4873-B4E5-AE33D41B7041}"/>
            </a:ext>
          </a:extLst>
        </xdr:cNvPr>
        <xdr:cNvSpPr txBox="1"/>
      </xdr:nvSpPr>
      <xdr:spPr>
        <a:xfrm>
          <a:off x="13437244"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90187</xdr:rowOff>
    </xdr:from>
    <xdr:ext cx="405111" cy="259045"/>
    <xdr:sp macro="" textlink="">
      <xdr:nvSpPr>
        <xdr:cNvPr id="536" name="n_2aveValue【学校施設】&#10;有形固定資産減価償却率">
          <a:extLst>
            <a:ext uri="{FF2B5EF4-FFF2-40B4-BE49-F238E27FC236}">
              <a16:creationId xmlns:a16="http://schemas.microsoft.com/office/drawing/2014/main" id="{FE5470BF-AB6E-4A85-91EF-2151945B0189}"/>
            </a:ext>
          </a:extLst>
        </xdr:cNvPr>
        <xdr:cNvSpPr txBox="1"/>
      </xdr:nvSpPr>
      <xdr:spPr>
        <a:xfrm>
          <a:off x="126752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61612</xdr:rowOff>
    </xdr:from>
    <xdr:ext cx="405111" cy="259045"/>
    <xdr:sp macro="" textlink="">
      <xdr:nvSpPr>
        <xdr:cNvPr id="537" name="n_3aveValue【学校施設】&#10;有形固定資産減価償却率">
          <a:extLst>
            <a:ext uri="{FF2B5EF4-FFF2-40B4-BE49-F238E27FC236}">
              <a16:creationId xmlns:a16="http://schemas.microsoft.com/office/drawing/2014/main" id="{CCC687FC-5DC3-4BD8-99AC-0870077D6B6B}"/>
            </a:ext>
          </a:extLst>
        </xdr:cNvPr>
        <xdr:cNvSpPr txBox="1"/>
      </xdr:nvSpPr>
      <xdr:spPr>
        <a:xfrm>
          <a:off x="1190054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538" name="n_4aveValue【学校施設】&#10;有形固定資産減価償却率">
          <a:extLst>
            <a:ext uri="{FF2B5EF4-FFF2-40B4-BE49-F238E27FC236}">
              <a16:creationId xmlns:a16="http://schemas.microsoft.com/office/drawing/2014/main" id="{7F0BF1F4-4CB3-46F5-BDA6-A1A2D730A490}"/>
            </a:ext>
          </a:extLst>
        </xdr:cNvPr>
        <xdr:cNvSpPr txBox="1"/>
      </xdr:nvSpPr>
      <xdr:spPr>
        <a:xfrm>
          <a:off x="1110298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125747</xdr:rowOff>
    </xdr:from>
    <xdr:ext cx="405111" cy="259045"/>
    <xdr:sp macro="" textlink="">
      <xdr:nvSpPr>
        <xdr:cNvPr id="539" name="n_1mainValue【学校施設】&#10;有形固定資産減価償却率">
          <a:extLst>
            <a:ext uri="{FF2B5EF4-FFF2-40B4-BE49-F238E27FC236}">
              <a16:creationId xmlns:a16="http://schemas.microsoft.com/office/drawing/2014/main" id="{64A80371-A62E-4461-B83B-1E8B81B49657}"/>
            </a:ext>
          </a:extLst>
        </xdr:cNvPr>
        <xdr:cNvSpPr txBox="1"/>
      </xdr:nvSpPr>
      <xdr:spPr>
        <a:xfrm>
          <a:off x="134372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81932</xdr:rowOff>
    </xdr:from>
    <xdr:ext cx="405111" cy="259045"/>
    <xdr:sp macro="" textlink="">
      <xdr:nvSpPr>
        <xdr:cNvPr id="540" name="n_2mainValue【学校施設】&#10;有形固定資産減価償却率">
          <a:extLst>
            <a:ext uri="{FF2B5EF4-FFF2-40B4-BE49-F238E27FC236}">
              <a16:creationId xmlns:a16="http://schemas.microsoft.com/office/drawing/2014/main" id="{2E668647-572D-4630-B88F-242FEB33CBE5}"/>
            </a:ext>
          </a:extLst>
        </xdr:cNvPr>
        <xdr:cNvSpPr txBox="1"/>
      </xdr:nvSpPr>
      <xdr:spPr>
        <a:xfrm>
          <a:off x="12675244" y="1047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53357</xdr:rowOff>
    </xdr:from>
    <xdr:ext cx="405111" cy="259045"/>
    <xdr:sp macro="" textlink="">
      <xdr:nvSpPr>
        <xdr:cNvPr id="541" name="n_3mainValue【学校施設】&#10;有形固定資産減価償却率">
          <a:extLst>
            <a:ext uri="{FF2B5EF4-FFF2-40B4-BE49-F238E27FC236}">
              <a16:creationId xmlns:a16="http://schemas.microsoft.com/office/drawing/2014/main" id="{04B1FABE-EA2B-4238-B57D-3A632F2B683F}"/>
            </a:ext>
          </a:extLst>
        </xdr:cNvPr>
        <xdr:cNvSpPr txBox="1"/>
      </xdr:nvSpPr>
      <xdr:spPr>
        <a:xfrm>
          <a:off x="119005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2" name="正方形/長方形 541">
          <a:extLst>
            <a:ext uri="{FF2B5EF4-FFF2-40B4-BE49-F238E27FC236}">
              <a16:creationId xmlns:a16="http://schemas.microsoft.com/office/drawing/2014/main" id="{1502B016-FB86-46CE-A30E-4B1CE85BC23D}"/>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3" name="正方形/長方形 542">
          <a:extLst>
            <a:ext uri="{FF2B5EF4-FFF2-40B4-BE49-F238E27FC236}">
              <a16:creationId xmlns:a16="http://schemas.microsoft.com/office/drawing/2014/main" id="{537B9108-567C-4B96-A176-902AB112C805}"/>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4" name="正方形/長方形 543">
          <a:extLst>
            <a:ext uri="{FF2B5EF4-FFF2-40B4-BE49-F238E27FC236}">
              <a16:creationId xmlns:a16="http://schemas.microsoft.com/office/drawing/2014/main" id="{27F445D7-AC9C-4AB2-AA7B-E0A178D53BEE}"/>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5" name="正方形/長方形 544">
          <a:extLst>
            <a:ext uri="{FF2B5EF4-FFF2-40B4-BE49-F238E27FC236}">
              <a16:creationId xmlns:a16="http://schemas.microsoft.com/office/drawing/2014/main" id="{E39E5AF3-B02F-4585-9E5B-283DFBD296B8}"/>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6" name="正方形/長方形 545">
          <a:extLst>
            <a:ext uri="{FF2B5EF4-FFF2-40B4-BE49-F238E27FC236}">
              <a16:creationId xmlns:a16="http://schemas.microsoft.com/office/drawing/2014/main" id="{11555A71-001E-4576-85C6-7ED2A891A644}"/>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7" name="正方形/長方形 546">
          <a:extLst>
            <a:ext uri="{FF2B5EF4-FFF2-40B4-BE49-F238E27FC236}">
              <a16:creationId xmlns:a16="http://schemas.microsoft.com/office/drawing/2014/main" id="{EE886B54-DCC1-45EA-9163-85045C4BF785}"/>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8" name="正方形/長方形 547">
          <a:extLst>
            <a:ext uri="{FF2B5EF4-FFF2-40B4-BE49-F238E27FC236}">
              <a16:creationId xmlns:a16="http://schemas.microsoft.com/office/drawing/2014/main" id="{77AD04E0-7D7B-4487-984F-C5020D02A7B6}"/>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9" name="正方形/長方形 548">
          <a:extLst>
            <a:ext uri="{FF2B5EF4-FFF2-40B4-BE49-F238E27FC236}">
              <a16:creationId xmlns:a16="http://schemas.microsoft.com/office/drawing/2014/main" id="{9C848DCC-2E1F-47C2-B13D-ABE9F8C1EF82}"/>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0" name="テキスト ボックス 549">
          <a:extLst>
            <a:ext uri="{FF2B5EF4-FFF2-40B4-BE49-F238E27FC236}">
              <a16:creationId xmlns:a16="http://schemas.microsoft.com/office/drawing/2014/main" id="{3CE6078E-3766-4B0C-A8C2-EE8AB5F74FB1}"/>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1" name="直線コネクタ 550">
          <a:extLst>
            <a:ext uri="{FF2B5EF4-FFF2-40B4-BE49-F238E27FC236}">
              <a16:creationId xmlns:a16="http://schemas.microsoft.com/office/drawing/2014/main" id="{40DF19B4-F6ED-49A4-9FD6-7817C1C1C8B4}"/>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2" name="テキスト ボックス 551">
          <a:extLst>
            <a:ext uri="{FF2B5EF4-FFF2-40B4-BE49-F238E27FC236}">
              <a16:creationId xmlns:a16="http://schemas.microsoft.com/office/drawing/2014/main" id="{75AE8B34-40C4-44E2-95C7-475D8C76151B}"/>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3" name="直線コネクタ 552">
          <a:extLst>
            <a:ext uri="{FF2B5EF4-FFF2-40B4-BE49-F238E27FC236}">
              <a16:creationId xmlns:a16="http://schemas.microsoft.com/office/drawing/2014/main" id="{56EF405A-6929-42DF-8D9A-250A1C6D14B3}"/>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4" name="テキスト ボックス 553">
          <a:extLst>
            <a:ext uri="{FF2B5EF4-FFF2-40B4-BE49-F238E27FC236}">
              <a16:creationId xmlns:a16="http://schemas.microsoft.com/office/drawing/2014/main" id="{3A199E30-2C0A-487B-BAAF-8B8EEDCBF433}"/>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5" name="直線コネクタ 554">
          <a:extLst>
            <a:ext uri="{FF2B5EF4-FFF2-40B4-BE49-F238E27FC236}">
              <a16:creationId xmlns:a16="http://schemas.microsoft.com/office/drawing/2014/main" id="{4F48F6B6-EAA2-43F0-A5AA-0F14C317B54A}"/>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6" name="テキスト ボックス 555">
          <a:extLst>
            <a:ext uri="{FF2B5EF4-FFF2-40B4-BE49-F238E27FC236}">
              <a16:creationId xmlns:a16="http://schemas.microsoft.com/office/drawing/2014/main" id="{BD1BB5BB-0F74-40E2-B846-56A3574C8357}"/>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7" name="直線コネクタ 556">
          <a:extLst>
            <a:ext uri="{FF2B5EF4-FFF2-40B4-BE49-F238E27FC236}">
              <a16:creationId xmlns:a16="http://schemas.microsoft.com/office/drawing/2014/main" id="{AD84DE91-E65F-4204-BD5A-A53D2E127DFC}"/>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8" name="テキスト ボックス 557">
          <a:extLst>
            <a:ext uri="{FF2B5EF4-FFF2-40B4-BE49-F238E27FC236}">
              <a16:creationId xmlns:a16="http://schemas.microsoft.com/office/drawing/2014/main" id="{C5BB307E-B97A-4D9A-B6CF-AE9ECED11A3A}"/>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9" name="直線コネクタ 558">
          <a:extLst>
            <a:ext uri="{FF2B5EF4-FFF2-40B4-BE49-F238E27FC236}">
              <a16:creationId xmlns:a16="http://schemas.microsoft.com/office/drawing/2014/main" id="{C7D08B53-7C86-4DDF-AC7D-A4FF6E27584B}"/>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0" name="テキスト ボックス 559">
          <a:extLst>
            <a:ext uri="{FF2B5EF4-FFF2-40B4-BE49-F238E27FC236}">
              <a16:creationId xmlns:a16="http://schemas.microsoft.com/office/drawing/2014/main" id="{3449B482-E7EB-459A-B8B6-8F5B4E4A472D}"/>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1" name="直線コネクタ 560">
          <a:extLst>
            <a:ext uri="{FF2B5EF4-FFF2-40B4-BE49-F238E27FC236}">
              <a16:creationId xmlns:a16="http://schemas.microsoft.com/office/drawing/2014/main" id="{74F9CDD1-2ABD-4997-80FB-954962A453B2}"/>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2" name="テキスト ボックス 561">
          <a:extLst>
            <a:ext uri="{FF2B5EF4-FFF2-40B4-BE49-F238E27FC236}">
              <a16:creationId xmlns:a16="http://schemas.microsoft.com/office/drawing/2014/main" id="{A020E89F-C750-4376-B962-9DA9DBF32DE8}"/>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3" name="【学校施設】&#10;一人当たり面積グラフ枠">
          <a:extLst>
            <a:ext uri="{FF2B5EF4-FFF2-40B4-BE49-F238E27FC236}">
              <a16:creationId xmlns:a16="http://schemas.microsoft.com/office/drawing/2014/main" id="{A4D85C5F-5C82-477A-A257-C6042EEA15CC}"/>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107442</xdr:rowOff>
    </xdr:from>
    <xdr:to>
      <xdr:col>116</xdr:col>
      <xdr:colOff>62864</xdr:colOff>
      <xdr:row>63</xdr:row>
      <xdr:rowOff>123901</xdr:rowOff>
    </xdr:to>
    <xdr:cxnSp macro="">
      <xdr:nvCxnSpPr>
        <xdr:cNvPr id="564" name="直線コネクタ 563">
          <a:extLst>
            <a:ext uri="{FF2B5EF4-FFF2-40B4-BE49-F238E27FC236}">
              <a16:creationId xmlns:a16="http://schemas.microsoft.com/office/drawing/2014/main" id="{0A5AF9E4-E31C-4E9B-8FB2-CCE58B165062}"/>
            </a:ext>
          </a:extLst>
        </xdr:cNvPr>
        <xdr:cNvCxnSpPr/>
      </xdr:nvCxnSpPr>
      <xdr:spPr>
        <a:xfrm flipV="1">
          <a:off x="19509104" y="9327642"/>
          <a:ext cx="0" cy="1357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127728</xdr:rowOff>
    </xdr:from>
    <xdr:ext cx="469744" cy="259045"/>
    <xdr:sp macro="" textlink="">
      <xdr:nvSpPr>
        <xdr:cNvPr id="565" name="【学校施設】&#10;一人当たり面積最小値テキスト">
          <a:extLst>
            <a:ext uri="{FF2B5EF4-FFF2-40B4-BE49-F238E27FC236}">
              <a16:creationId xmlns:a16="http://schemas.microsoft.com/office/drawing/2014/main" id="{C6AD0018-10FB-4816-BBB7-C534C6D59FED}"/>
            </a:ext>
          </a:extLst>
        </xdr:cNvPr>
        <xdr:cNvSpPr txBox="1"/>
      </xdr:nvSpPr>
      <xdr:spPr>
        <a:xfrm>
          <a:off x="19547840" y="1068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123901</xdr:rowOff>
    </xdr:from>
    <xdr:to>
      <xdr:col>116</xdr:col>
      <xdr:colOff>152400</xdr:colOff>
      <xdr:row>63</xdr:row>
      <xdr:rowOff>123901</xdr:rowOff>
    </xdr:to>
    <xdr:cxnSp macro="">
      <xdr:nvCxnSpPr>
        <xdr:cNvPr id="566" name="直線コネクタ 565">
          <a:extLst>
            <a:ext uri="{FF2B5EF4-FFF2-40B4-BE49-F238E27FC236}">
              <a16:creationId xmlns:a16="http://schemas.microsoft.com/office/drawing/2014/main" id="{E725B84B-DEE9-49CC-AD38-195C58009484}"/>
            </a:ext>
          </a:extLst>
        </xdr:cNvPr>
        <xdr:cNvCxnSpPr/>
      </xdr:nvCxnSpPr>
      <xdr:spPr>
        <a:xfrm>
          <a:off x="19443700" y="106852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54119</xdr:rowOff>
    </xdr:from>
    <xdr:ext cx="469744" cy="259045"/>
    <xdr:sp macro="" textlink="">
      <xdr:nvSpPr>
        <xdr:cNvPr id="567" name="【学校施設】&#10;一人当たり面積最大値テキスト">
          <a:extLst>
            <a:ext uri="{FF2B5EF4-FFF2-40B4-BE49-F238E27FC236}">
              <a16:creationId xmlns:a16="http://schemas.microsoft.com/office/drawing/2014/main" id="{40953A61-973D-49AD-804E-668CFA38FC4D}"/>
            </a:ext>
          </a:extLst>
        </xdr:cNvPr>
        <xdr:cNvSpPr txBox="1"/>
      </xdr:nvSpPr>
      <xdr:spPr>
        <a:xfrm>
          <a:off x="19547840" y="91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107442</xdr:rowOff>
    </xdr:from>
    <xdr:to>
      <xdr:col>116</xdr:col>
      <xdr:colOff>152400</xdr:colOff>
      <xdr:row>55</xdr:row>
      <xdr:rowOff>107442</xdr:rowOff>
    </xdr:to>
    <xdr:cxnSp macro="">
      <xdr:nvCxnSpPr>
        <xdr:cNvPr id="568" name="直線コネクタ 567">
          <a:extLst>
            <a:ext uri="{FF2B5EF4-FFF2-40B4-BE49-F238E27FC236}">
              <a16:creationId xmlns:a16="http://schemas.microsoft.com/office/drawing/2014/main" id="{172DAB27-35CF-4B9C-90AF-7B111C098AB3}"/>
            </a:ext>
          </a:extLst>
        </xdr:cNvPr>
        <xdr:cNvCxnSpPr/>
      </xdr:nvCxnSpPr>
      <xdr:spPr>
        <a:xfrm>
          <a:off x="19443700" y="93276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146728</xdr:rowOff>
    </xdr:from>
    <xdr:ext cx="469744" cy="259045"/>
    <xdr:sp macro="" textlink="">
      <xdr:nvSpPr>
        <xdr:cNvPr id="569" name="【学校施設】&#10;一人当たり面積平均値テキスト">
          <a:extLst>
            <a:ext uri="{FF2B5EF4-FFF2-40B4-BE49-F238E27FC236}">
              <a16:creationId xmlns:a16="http://schemas.microsoft.com/office/drawing/2014/main" id="{3A8DD8C7-B2A5-4747-A3D2-892323E8D940}"/>
            </a:ext>
          </a:extLst>
        </xdr:cNvPr>
        <xdr:cNvSpPr txBox="1"/>
      </xdr:nvSpPr>
      <xdr:spPr>
        <a:xfrm>
          <a:off x="19547840" y="10037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123851</xdr:rowOff>
    </xdr:from>
    <xdr:to>
      <xdr:col>116</xdr:col>
      <xdr:colOff>114300</xdr:colOff>
      <xdr:row>61</xdr:row>
      <xdr:rowOff>54001</xdr:rowOff>
    </xdr:to>
    <xdr:sp macro="" textlink="">
      <xdr:nvSpPr>
        <xdr:cNvPr id="570" name="フローチャート: 判断 569">
          <a:extLst>
            <a:ext uri="{FF2B5EF4-FFF2-40B4-BE49-F238E27FC236}">
              <a16:creationId xmlns:a16="http://schemas.microsoft.com/office/drawing/2014/main" id="{D9B4F312-E03A-4BB4-8A89-472510AF2D5F}"/>
            </a:ext>
          </a:extLst>
        </xdr:cNvPr>
        <xdr:cNvSpPr/>
      </xdr:nvSpPr>
      <xdr:spPr>
        <a:xfrm>
          <a:off x="19458940" y="101822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123851</xdr:rowOff>
    </xdr:from>
    <xdr:to>
      <xdr:col>112</xdr:col>
      <xdr:colOff>38100</xdr:colOff>
      <xdr:row>61</xdr:row>
      <xdr:rowOff>54001</xdr:rowOff>
    </xdr:to>
    <xdr:sp macro="" textlink="">
      <xdr:nvSpPr>
        <xdr:cNvPr id="571" name="フローチャート: 判断 570">
          <a:extLst>
            <a:ext uri="{FF2B5EF4-FFF2-40B4-BE49-F238E27FC236}">
              <a16:creationId xmlns:a16="http://schemas.microsoft.com/office/drawing/2014/main" id="{29B711E4-E032-44B3-BD54-E924057E9D69}"/>
            </a:ext>
          </a:extLst>
        </xdr:cNvPr>
        <xdr:cNvSpPr/>
      </xdr:nvSpPr>
      <xdr:spPr>
        <a:xfrm>
          <a:off x="18735040" y="101822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114706</xdr:rowOff>
    </xdr:from>
    <xdr:to>
      <xdr:col>107</xdr:col>
      <xdr:colOff>101600</xdr:colOff>
      <xdr:row>61</xdr:row>
      <xdr:rowOff>44856</xdr:rowOff>
    </xdr:to>
    <xdr:sp macro="" textlink="">
      <xdr:nvSpPr>
        <xdr:cNvPr id="572" name="フローチャート: 判断 571">
          <a:extLst>
            <a:ext uri="{FF2B5EF4-FFF2-40B4-BE49-F238E27FC236}">
              <a16:creationId xmlns:a16="http://schemas.microsoft.com/office/drawing/2014/main" id="{07175583-BC03-4AB1-A4C8-2D6AD713FF3E}"/>
            </a:ext>
          </a:extLst>
        </xdr:cNvPr>
        <xdr:cNvSpPr/>
      </xdr:nvSpPr>
      <xdr:spPr>
        <a:xfrm>
          <a:off x="17937480" y="101731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46584</xdr:rowOff>
    </xdr:from>
    <xdr:to>
      <xdr:col>102</xdr:col>
      <xdr:colOff>165100</xdr:colOff>
      <xdr:row>60</xdr:row>
      <xdr:rowOff>148184</xdr:rowOff>
    </xdr:to>
    <xdr:sp macro="" textlink="">
      <xdr:nvSpPr>
        <xdr:cNvPr id="573" name="フローチャート: 判断 572">
          <a:extLst>
            <a:ext uri="{FF2B5EF4-FFF2-40B4-BE49-F238E27FC236}">
              <a16:creationId xmlns:a16="http://schemas.microsoft.com/office/drawing/2014/main" id="{6348998A-BDE5-4F8A-BC0A-E0DC5A390F0B}"/>
            </a:ext>
          </a:extLst>
        </xdr:cNvPr>
        <xdr:cNvSpPr/>
      </xdr:nvSpPr>
      <xdr:spPr>
        <a:xfrm>
          <a:off x="17162780" y="10104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84074</xdr:rowOff>
    </xdr:from>
    <xdr:to>
      <xdr:col>98</xdr:col>
      <xdr:colOff>38100</xdr:colOff>
      <xdr:row>61</xdr:row>
      <xdr:rowOff>14224</xdr:rowOff>
    </xdr:to>
    <xdr:sp macro="" textlink="">
      <xdr:nvSpPr>
        <xdr:cNvPr id="574" name="フローチャート: 判断 573">
          <a:extLst>
            <a:ext uri="{FF2B5EF4-FFF2-40B4-BE49-F238E27FC236}">
              <a16:creationId xmlns:a16="http://schemas.microsoft.com/office/drawing/2014/main" id="{D52B121C-ECA1-47C8-9B47-2C4E4D8C003F}"/>
            </a:ext>
          </a:extLst>
        </xdr:cNvPr>
        <xdr:cNvSpPr/>
      </xdr:nvSpPr>
      <xdr:spPr>
        <a:xfrm>
          <a:off x="16388080" y="101424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844B4AB7-81E0-4AAF-9365-57F3FCC4EBF8}"/>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A044633E-9165-4FE9-8AEF-D144721B0C99}"/>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31220D43-526C-4460-AD73-ED37195C8FBF}"/>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87A64EC7-4157-46B0-A682-8D53BB72E827}"/>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5AC76586-90F0-47C6-BD93-FA0967059429}"/>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154940</xdr:rowOff>
    </xdr:from>
    <xdr:to>
      <xdr:col>116</xdr:col>
      <xdr:colOff>114300</xdr:colOff>
      <xdr:row>62</xdr:row>
      <xdr:rowOff>85090</xdr:rowOff>
    </xdr:to>
    <xdr:sp macro="" textlink="">
      <xdr:nvSpPr>
        <xdr:cNvPr id="580" name="楕円 579">
          <a:extLst>
            <a:ext uri="{FF2B5EF4-FFF2-40B4-BE49-F238E27FC236}">
              <a16:creationId xmlns:a16="http://schemas.microsoft.com/office/drawing/2014/main" id="{09DE8029-8C73-47FA-ABE4-886124ACF299}"/>
            </a:ext>
          </a:extLst>
        </xdr:cNvPr>
        <xdr:cNvSpPr/>
      </xdr:nvSpPr>
      <xdr:spPr>
        <a:xfrm>
          <a:off x="19458940" y="10380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133367</xdr:rowOff>
    </xdr:from>
    <xdr:ext cx="469744" cy="259045"/>
    <xdr:sp macro="" textlink="">
      <xdr:nvSpPr>
        <xdr:cNvPr id="581" name="【学校施設】&#10;一人当たり面積該当値テキスト">
          <a:extLst>
            <a:ext uri="{FF2B5EF4-FFF2-40B4-BE49-F238E27FC236}">
              <a16:creationId xmlns:a16="http://schemas.microsoft.com/office/drawing/2014/main" id="{7922113A-FFEE-4EA9-B934-72AC5079625B}"/>
            </a:ext>
          </a:extLst>
        </xdr:cNvPr>
        <xdr:cNvSpPr txBox="1"/>
      </xdr:nvSpPr>
      <xdr:spPr>
        <a:xfrm>
          <a:off x="19547840" y="1035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160427</xdr:rowOff>
    </xdr:from>
    <xdr:to>
      <xdr:col>112</xdr:col>
      <xdr:colOff>38100</xdr:colOff>
      <xdr:row>62</xdr:row>
      <xdr:rowOff>90577</xdr:rowOff>
    </xdr:to>
    <xdr:sp macro="" textlink="">
      <xdr:nvSpPr>
        <xdr:cNvPr id="582" name="楕円 581">
          <a:extLst>
            <a:ext uri="{FF2B5EF4-FFF2-40B4-BE49-F238E27FC236}">
              <a16:creationId xmlns:a16="http://schemas.microsoft.com/office/drawing/2014/main" id="{C7532821-7F18-442C-A373-8D00D9ECC3D4}"/>
            </a:ext>
          </a:extLst>
        </xdr:cNvPr>
        <xdr:cNvSpPr/>
      </xdr:nvSpPr>
      <xdr:spPr>
        <a:xfrm>
          <a:off x="18735040" y="103864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34290</xdr:rowOff>
    </xdr:from>
    <xdr:to>
      <xdr:col>116</xdr:col>
      <xdr:colOff>63500</xdr:colOff>
      <xdr:row>62</xdr:row>
      <xdr:rowOff>39777</xdr:rowOff>
    </xdr:to>
    <xdr:cxnSp macro="">
      <xdr:nvCxnSpPr>
        <xdr:cNvPr id="583" name="直線コネクタ 582">
          <a:extLst>
            <a:ext uri="{FF2B5EF4-FFF2-40B4-BE49-F238E27FC236}">
              <a16:creationId xmlns:a16="http://schemas.microsoft.com/office/drawing/2014/main" id="{973732BC-CBC7-445B-814C-02DF925B00C5}"/>
            </a:ext>
          </a:extLst>
        </xdr:cNvPr>
        <xdr:cNvCxnSpPr/>
      </xdr:nvCxnSpPr>
      <xdr:spPr>
        <a:xfrm flipV="1">
          <a:off x="18778220" y="10427970"/>
          <a:ext cx="73152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168199</xdr:rowOff>
    </xdr:from>
    <xdr:to>
      <xdr:col>107</xdr:col>
      <xdr:colOff>101600</xdr:colOff>
      <xdr:row>62</xdr:row>
      <xdr:rowOff>98349</xdr:rowOff>
    </xdr:to>
    <xdr:sp macro="" textlink="">
      <xdr:nvSpPr>
        <xdr:cNvPr id="584" name="楕円 583">
          <a:extLst>
            <a:ext uri="{FF2B5EF4-FFF2-40B4-BE49-F238E27FC236}">
              <a16:creationId xmlns:a16="http://schemas.microsoft.com/office/drawing/2014/main" id="{A8C3BAA1-8F6A-428C-AED3-72BBF8BD01D3}"/>
            </a:ext>
          </a:extLst>
        </xdr:cNvPr>
        <xdr:cNvSpPr/>
      </xdr:nvSpPr>
      <xdr:spPr>
        <a:xfrm>
          <a:off x="17937480" y="103942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39777</xdr:rowOff>
    </xdr:from>
    <xdr:to>
      <xdr:col>111</xdr:col>
      <xdr:colOff>177800</xdr:colOff>
      <xdr:row>62</xdr:row>
      <xdr:rowOff>47549</xdr:rowOff>
    </xdr:to>
    <xdr:cxnSp macro="">
      <xdr:nvCxnSpPr>
        <xdr:cNvPr id="585" name="直線コネクタ 584">
          <a:extLst>
            <a:ext uri="{FF2B5EF4-FFF2-40B4-BE49-F238E27FC236}">
              <a16:creationId xmlns:a16="http://schemas.microsoft.com/office/drawing/2014/main" id="{83A0B9D3-532C-43D6-B5FF-A6018C64811A}"/>
            </a:ext>
          </a:extLst>
        </xdr:cNvPr>
        <xdr:cNvCxnSpPr/>
      </xdr:nvCxnSpPr>
      <xdr:spPr>
        <a:xfrm flipV="1">
          <a:off x="17988280" y="10433457"/>
          <a:ext cx="78994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6807</xdr:rowOff>
    </xdr:from>
    <xdr:to>
      <xdr:col>102</xdr:col>
      <xdr:colOff>165100</xdr:colOff>
      <xdr:row>62</xdr:row>
      <xdr:rowOff>108407</xdr:rowOff>
    </xdr:to>
    <xdr:sp macro="" textlink="">
      <xdr:nvSpPr>
        <xdr:cNvPr id="586" name="楕円 585">
          <a:extLst>
            <a:ext uri="{FF2B5EF4-FFF2-40B4-BE49-F238E27FC236}">
              <a16:creationId xmlns:a16="http://schemas.microsoft.com/office/drawing/2014/main" id="{7BEF5A8F-45A2-4326-BD7D-A5645D65584A}"/>
            </a:ext>
          </a:extLst>
        </xdr:cNvPr>
        <xdr:cNvSpPr/>
      </xdr:nvSpPr>
      <xdr:spPr>
        <a:xfrm>
          <a:off x="17162780" y="1040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47549</xdr:rowOff>
    </xdr:from>
    <xdr:to>
      <xdr:col>107</xdr:col>
      <xdr:colOff>50800</xdr:colOff>
      <xdr:row>62</xdr:row>
      <xdr:rowOff>57607</xdr:rowOff>
    </xdr:to>
    <xdr:cxnSp macro="">
      <xdr:nvCxnSpPr>
        <xdr:cNvPr id="587" name="直線コネクタ 586">
          <a:extLst>
            <a:ext uri="{FF2B5EF4-FFF2-40B4-BE49-F238E27FC236}">
              <a16:creationId xmlns:a16="http://schemas.microsoft.com/office/drawing/2014/main" id="{E4D467B9-F911-4D57-8E79-D534B16E57EA}"/>
            </a:ext>
          </a:extLst>
        </xdr:cNvPr>
        <xdr:cNvCxnSpPr/>
      </xdr:nvCxnSpPr>
      <xdr:spPr>
        <a:xfrm flipV="1">
          <a:off x="17213580" y="10441229"/>
          <a:ext cx="7747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70528</xdr:rowOff>
    </xdr:from>
    <xdr:ext cx="469744" cy="259045"/>
    <xdr:sp macro="" textlink="">
      <xdr:nvSpPr>
        <xdr:cNvPr id="588" name="n_1aveValue【学校施設】&#10;一人当たり面積">
          <a:extLst>
            <a:ext uri="{FF2B5EF4-FFF2-40B4-BE49-F238E27FC236}">
              <a16:creationId xmlns:a16="http://schemas.microsoft.com/office/drawing/2014/main" id="{FF61B147-A131-4B56-88CA-C0462A37D0B7}"/>
            </a:ext>
          </a:extLst>
        </xdr:cNvPr>
        <xdr:cNvSpPr txBox="1"/>
      </xdr:nvSpPr>
      <xdr:spPr>
        <a:xfrm>
          <a:off x="18561127" y="9961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61383</xdr:rowOff>
    </xdr:from>
    <xdr:ext cx="469744" cy="259045"/>
    <xdr:sp macro="" textlink="">
      <xdr:nvSpPr>
        <xdr:cNvPr id="589" name="n_2aveValue【学校施設】&#10;一人当たり面積">
          <a:extLst>
            <a:ext uri="{FF2B5EF4-FFF2-40B4-BE49-F238E27FC236}">
              <a16:creationId xmlns:a16="http://schemas.microsoft.com/office/drawing/2014/main" id="{FCBBD586-A297-4116-9C4F-A38D1420321A}"/>
            </a:ext>
          </a:extLst>
        </xdr:cNvPr>
        <xdr:cNvSpPr txBox="1"/>
      </xdr:nvSpPr>
      <xdr:spPr>
        <a:xfrm>
          <a:off x="17776267" y="995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164711</xdr:rowOff>
    </xdr:from>
    <xdr:ext cx="469744" cy="259045"/>
    <xdr:sp macro="" textlink="">
      <xdr:nvSpPr>
        <xdr:cNvPr id="590" name="n_3aveValue【学校施設】&#10;一人当たり面積">
          <a:extLst>
            <a:ext uri="{FF2B5EF4-FFF2-40B4-BE49-F238E27FC236}">
              <a16:creationId xmlns:a16="http://schemas.microsoft.com/office/drawing/2014/main" id="{9890B64C-F5CA-40B6-BE48-299C7DA2BEA9}"/>
            </a:ext>
          </a:extLst>
        </xdr:cNvPr>
        <xdr:cNvSpPr txBox="1"/>
      </xdr:nvSpPr>
      <xdr:spPr>
        <a:xfrm>
          <a:off x="17001567" y="988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30751</xdr:rowOff>
    </xdr:from>
    <xdr:ext cx="469744" cy="259045"/>
    <xdr:sp macro="" textlink="">
      <xdr:nvSpPr>
        <xdr:cNvPr id="591" name="n_4aveValue【学校施設】&#10;一人当たり面積">
          <a:extLst>
            <a:ext uri="{FF2B5EF4-FFF2-40B4-BE49-F238E27FC236}">
              <a16:creationId xmlns:a16="http://schemas.microsoft.com/office/drawing/2014/main" id="{AC13E176-28C4-437A-83C3-218DDBF178CA}"/>
            </a:ext>
          </a:extLst>
        </xdr:cNvPr>
        <xdr:cNvSpPr txBox="1"/>
      </xdr:nvSpPr>
      <xdr:spPr>
        <a:xfrm>
          <a:off x="16226867" y="992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81704</xdr:rowOff>
    </xdr:from>
    <xdr:ext cx="469744" cy="259045"/>
    <xdr:sp macro="" textlink="">
      <xdr:nvSpPr>
        <xdr:cNvPr id="592" name="n_1mainValue【学校施設】&#10;一人当たり面積">
          <a:extLst>
            <a:ext uri="{FF2B5EF4-FFF2-40B4-BE49-F238E27FC236}">
              <a16:creationId xmlns:a16="http://schemas.microsoft.com/office/drawing/2014/main" id="{7C05668F-8F34-4FEF-B68F-C86BD2C0296F}"/>
            </a:ext>
          </a:extLst>
        </xdr:cNvPr>
        <xdr:cNvSpPr txBox="1"/>
      </xdr:nvSpPr>
      <xdr:spPr>
        <a:xfrm>
          <a:off x="18561127" y="1047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89476</xdr:rowOff>
    </xdr:from>
    <xdr:ext cx="469744" cy="259045"/>
    <xdr:sp macro="" textlink="">
      <xdr:nvSpPr>
        <xdr:cNvPr id="593" name="n_2mainValue【学校施設】&#10;一人当たり面積">
          <a:extLst>
            <a:ext uri="{FF2B5EF4-FFF2-40B4-BE49-F238E27FC236}">
              <a16:creationId xmlns:a16="http://schemas.microsoft.com/office/drawing/2014/main" id="{A7921D0D-2DC9-44FF-B7C8-C227453A1E2B}"/>
            </a:ext>
          </a:extLst>
        </xdr:cNvPr>
        <xdr:cNvSpPr txBox="1"/>
      </xdr:nvSpPr>
      <xdr:spPr>
        <a:xfrm>
          <a:off x="17776267" y="10483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99534</xdr:rowOff>
    </xdr:from>
    <xdr:ext cx="469744" cy="259045"/>
    <xdr:sp macro="" textlink="">
      <xdr:nvSpPr>
        <xdr:cNvPr id="594" name="n_3mainValue【学校施設】&#10;一人当たり面積">
          <a:extLst>
            <a:ext uri="{FF2B5EF4-FFF2-40B4-BE49-F238E27FC236}">
              <a16:creationId xmlns:a16="http://schemas.microsoft.com/office/drawing/2014/main" id="{3C672BAF-09EB-498A-A264-83501D3570E5}"/>
            </a:ext>
          </a:extLst>
        </xdr:cNvPr>
        <xdr:cNvSpPr txBox="1"/>
      </xdr:nvSpPr>
      <xdr:spPr>
        <a:xfrm>
          <a:off x="17001567" y="1049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5" name="正方形/長方形 594">
          <a:extLst>
            <a:ext uri="{FF2B5EF4-FFF2-40B4-BE49-F238E27FC236}">
              <a16:creationId xmlns:a16="http://schemas.microsoft.com/office/drawing/2014/main" id="{488AF826-A66F-456B-974C-A32984348589}"/>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6" name="正方形/長方形 595">
          <a:extLst>
            <a:ext uri="{FF2B5EF4-FFF2-40B4-BE49-F238E27FC236}">
              <a16:creationId xmlns:a16="http://schemas.microsoft.com/office/drawing/2014/main" id="{7F9904C0-FD99-43A0-AF0E-1D0C72D344B6}"/>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7" name="正方形/長方形 596">
          <a:extLst>
            <a:ext uri="{FF2B5EF4-FFF2-40B4-BE49-F238E27FC236}">
              <a16:creationId xmlns:a16="http://schemas.microsoft.com/office/drawing/2014/main" id="{99FC0106-5B7C-4D41-99A0-DC6AC37A9DB8}"/>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8" name="正方形/長方形 597">
          <a:extLst>
            <a:ext uri="{FF2B5EF4-FFF2-40B4-BE49-F238E27FC236}">
              <a16:creationId xmlns:a16="http://schemas.microsoft.com/office/drawing/2014/main" id="{1C08480C-9193-44DE-AD26-3FCC1E985B66}"/>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9" name="正方形/長方形 598">
          <a:extLst>
            <a:ext uri="{FF2B5EF4-FFF2-40B4-BE49-F238E27FC236}">
              <a16:creationId xmlns:a16="http://schemas.microsoft.com/office/drawing/2014/main" id="{D560F49A-AAC2-42FB-B26E-FCF19A9B0A75}"/>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0" name="正方形/長方形 599">
          <a:extLst>
            <a:ext uri="{FF2B5EF4-FFF2-40B4-BE49-F238E27FC236}">
              <a16:creationId xmlns:a16="http://schemas.microsoft.com/office/drawing/2014/main" id="{16D2E520-0614-42BE-841C-BBAFADE5E93B}"/>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1" name="正方形/長方形 600">
          <a:extLst>
            <a:ext uri="{FF2B5EF4-FFF2-40B4-BE49-F238E27FC236}">
              <a16:creationId xmlns:a16="http://schemas.microsoft.com/office/drawing/2014/main" id="{761A778A-A346-4CAD-A93B-21F321E7AFF5}"/>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2" name="正方形/長方形 601">
          <a:extLst>
            <a:ext uri="{FF2B5EF4-FFF2-40B4-BE49-F238E27FC236}">
              <a16:creationId xmlns:a16="http://schemas.microsoft.com/office/drawing/2014/main" id="{62BCB647-DD72-41B5-B8FC-8D1F90CDF7E6}"/>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3" name="正方形/長方形 602">
          <a:extLst>
            <a:ext uri="{FF2B5EF4-FFF2-40B4-BE49-F238E27FC236}">
              <a16:creationId xmlns:a16="http://schemas.microsoft.com/office/drawing/2014/main" id="{FBFBB5B2-D22B-4DD2-9D9C-314D248AAE9B}"/>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4" name="正方形/長方形 603">
          <a:extLst>
            <a:ext uri="{FF2B5EF4-FFF2-40B4-BE49-F238E27FC236}">
              <a16:creationId xmlns:a16="http://schemas.microsoft.com/office/drawing/2014/main" id="{823EBDDC-1176-46B1-B346-60E09E25665B}"/>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5" name="正方形/長方形 604">
          <a:extLst>
            <a:ext uri="{FF2B5EF4-FFF2-40B4-BE49-F238E27FC236}">
              <a16:creationId xmlns:a16="http://schemas.microsoft.com/office/drawing/2014/main" id="{E8190552-5425-4124-A38B-0EC02DB039C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6" name="正方形/長方形 605">
          <a:extLst>
            <a:ext uri="{FF2B5EF4-FFF2-40B4-BE49-F238E27FC236}">
              <a16:creationId xmlns:a16="http://schemas.microsoft.com/office/drawing/2014/main" id="{3321E1C9-3778-45D8-A953-E006731354E5}"/>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7" name="正方形/長方形 606">
          <a:extLst>
            <a:ext uri="{FF2B5EF4-FFF2-40B4-BE49-F238E27FC236}">
              <a16:creationId xmlns:a16="http://schemas.microsoft.com/office/drawing/2014/main" id="{92635A23-DEFD-4160-9160-D3A8EE17FA31}"/>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8" name="正方形/長方形 607">
          <a:extLst>
            <a:ext uri="{FF2B5EF4-FFF2-40B4-BE49-F238E27FC236}">
              <a16:creationId xmlns:a16="http://schemas.microsoft.com/office/drawing/2014/main" id="{088FE6B7-488C-4E76-845E-DDB4DA0311E3}"/>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9" name="正方形/長方形 608">
          <a:extLst>
            <a:ext uri="{FF2B5EF4-FFF2-40B4-BE49-F238E27FC236}">
              <a16:creationId xmlns:a16="http://schemas.microsoft.com/office/drawing/2014/main" id="{DEF1E35F-536B-4D44-BA1D-AB7C40ECDC48}"/>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0" name="正方形/長方形 609">
          <a:extLst>
            <a:ext uri="{FF2B5EF4-FFF2-40B4-BE49-F238E27FC236}">
              <a16:creationId xmlns:a16="http://schemas.microsoft.com/office/drawing/2014/main" id="{55892B46-656B-4214-B685-6F21C7A51B3A}"/>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1" name="正方形/長方形 610">
          <a:extLst>
            <a:ext uri="{FF2B5EF4-FFF2-40B4-BE49-F238E27FC236}">
              <a16:creationId xmlns:a16="http://schemas.microsoft.com/office/drawing/2014/main" id="{BE1B7CE7-4583-4CB9-A608-8B64D889B8C7}"/>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2" name="正方形/長方形 611">
          <a:extLst>
            <a:ext uri="{FF2B5EF4-FFF2-40B4-BE49-F238E27FC236}">
              <a16:creationId xmlns:a16="http://schemas.microsoft.com/office/drawing/2014/main" id="{F7D96D87-3C45-40A9-883B-4BC86A7C2028}"/>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3" name="正方形/長方形 612">
          <a:extLst>
            <a:ext uri="{FF2B5EF4-FFF2-40B4-BE49-F238E27FC236}">
              <a16:creationId xmlns:a16="http://schemas.microsoft.com/office/drawing/2014/main" id="{B98B8B1C-0FE6-4D4A-9DAC-8E45697311D1}"/>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4" name="正方形/長方形 613">
          <a:extLst>
            <a:ext uri="{FF2B5EF4-FFF2-40B4-BE49-F238E27FC236}">
              <a16:creationId xmlns:a16="http://schemas.microsoft.com/office/drawing/2014/main" id="{6836855D-5621-42F5-869F-59436E304C41}"/>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5" name="正方形/長方形 614">
          <a:extLst>
            <a:ext uri="{FF2B5EF4-FFF2-40B4-BE49-F238E27FC236}">
              <a16:creationId xmlns:a16="http://schemas.microsoft.com/office/drawing/2014/main" id="{F88D850F-1E55-4BEB-BC13-78302FAE159E}"/>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6" name="正方形/長方形 615">
          <a:extLst>
            <a:ext uri="{FF2B5EF4-FFF2-40B4-BE49-F238E27FC236}">
              <a16:creationId xmlns:a16="http://schemas.microsoft.com/office/drawing/2014/main" id="{BE67E213-22BC-4B0C-959A-1D2F49ED749A}"/>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7" name="正方形/長方形 616">
          <a:extLst>
            <a:ext uri="{FF2B5EF4-FFF2-40B4-BE49-F238E27FC236}">
              <a16:creationId xmlns:a16="http://schemas.microsoft.com/office/drawing/2014/main" id="{8CC9866A-5423-455E-B77D-1275527EDAE9}"/>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8" name="正方形/長方形 617">
          <a:extLst>
            <a:ext uri="{FF2B5EF4-FFF2-40B4-BE49-F238E27FC236}">
              <a16:creationId xmlns:a16="http://schemas.microsoft.com/office/drawing/2014/main" id="{35D245BD-D0A0-406B-8559-8025F4F88EF7}"/>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9" name="テキスト ボックス 618">
          <a:extLst>
            <a:ext uri="{FF2B5EF4-FFF2-40B4-BE49-F238E27FC236}">
              <a16:creationId xmlns:a16="http://schemas.microsoft.com/office/drawing/2014/main" id="{4397D783-1633-45A7-B78E-2ABCB4D6578F}"/>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0" name="直線コネクタ 619">
          <a:extLst>
            <a:ext uri="{FF2B5EF4-FFF2-40B4-BE49-F238E27FC236}">
              <a16:creationId xmlns:a16="http://schemas.microsoft.com/office/drawing/2014/main" id="{E582341C-ED26-4728-96B7-E4B2455696D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1" name="テキスト ボックス 620">
          <a:extLst>
            <a:ext uri="{FF2B5EF4-FFF2-40B4-BE49-F238E27FC236}">
              <a16:creationId xmlns:a16="http://schemas.microsoft.com/office/drawing/2014/main" id="{62FD748B-CA26-4822-A73F-053B9A87EBAE}"/>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2" name="直線コネクタ 621">
          <a:extLst>
            <a:ext uri="{FF2B5EF4-FFF2-40B4-BE49-F238E27FC236}">
              <a16:creationId xmlns:a16="http://schemas.microsoft.com/office/drawing/2014/main" id="{31D7C821-39CE-4AA6-8DB0-9FC5FF0A18DA}"/>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3" name="テキスト ボックス 622">
          <a:extLst>
            <a:ext uri="{FF2B5EF4-FFF2-40B4-BE49-F238E27FC236}">
              <a16:creationId xmlns:a16="http://schemas.microsoft.com/office/drawing/2014/main" id="{23FEBBE7-A7E8-4D45-8B69-DFFFB8A6D446}"/>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4" name="直線コネクタ 623">
          <a:extLst>
            <a:ext uri="{FF2B5EF4-FFF2-40B4-BE49-F238E27FC236}">
              <a16:creationId xmlns:a16="http://schemas.microsoft.com/office/drawing/2014/main" id="{6D7A9069-9610-4CC6-A280-6940956862A6}"/>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5" name="テキスト ボックス 624">
          <a:extLst>
            <a:ext uri="{FF2B5EF4-FFF2-40B4-BE49-F238E27FC236}">
              <a16:creationId xmlns:a16="http://schemas.microsoft.com/office/drawing/2014/main" id="{FA59E043-6D17-4ACB-8130-4F0518EB1D8A}"/>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6" name="直線コネクタ 625">
          <a:extLst>
            <a:ext uri="{FF2B5EF4-FFF2-40B4-BE49-F238E27FC236}">
              <a16:creationId xmlns:a16="http://schemas.microsoft.com/office/drawing/2014/main" id="{CF865D87-B6C3-451F-9E92-213AD244156D}"/>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7" name="テキスト ボックス 626">
          <a:extLst>
            <a:ext uri="{FF2B5EF4-FFF2-40B4-BE49-F238E27FC236}">
              <a16:creationId xmlns:a16="http://schemas.microsoft.com/office/drawing/2014/main" id="{D0082A3F-17CD-472E-A21D-235A3CAE04C5}"/>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8" name="直線コネクタ 627">
          <a:extLst>
            <a:ext uri="{FF2B5EF4-FFF2-40B4-BE49-F238E27FC236}">
              <a16:creationId xmlns:a16="http://schemas.microsoft.com/office/drawing/2014/main" id="{9655A743-79BD-4E21-BC21-32D04952ECAD}"/>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9" name="テキスト ボックス 628">
          <a:extLst>
            <a:ext uri="{FF2B5EF4-FFF2-40B4-BE49-F238E27FC236}">
              <a16:creationId xmlns:a16="http://schemas.microsoft.com/office/drawing/2014/main" id="{A135D24F-3C33-4A79-929B-1A5408515DEA}"/>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0" name="直線コネクタ 629">
          <a:extLst>
            <a:ext uri="{FF2B5EF4-FFF2-40B4-BE49-F238E27FC236}">
              <a16:creationId xmlns:a16="http://schemas.microsoft.com/office/drawing/2014/main" id="{F8668828-44DF-493D-B2B4-89709BD4AF52}"/>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1" name="テキスト ボックス 630">
          <a:extLst>
            <a:ext uri="{FF2B5EF4-FFF2-40B4-BE49-F238E27FC236}">
              <a16:creationId xmlns:a16="http://schemas.microsoft.com/office/drawing/2014/main" id="{3B186F0B-01CC-46D2-BC00-3DDC16FFC57C}"/>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2" name="直線コネクタ 631">
          <a:extLst>
            <a:ext uri="{FF2B5EF4-FFF2-40B4-BE49-F238E27FC236}">
              <a16:creationId xmlns:a16="http://schemas.microsoft.com/office/drawing/2014/main" id="{6918DDE3-12CB-414B-993E-2F48C5FBF92F}"/>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3" name="テキスト ボックス 632">
          <a:extLst>
            <a:ext uri="{FF2B5EF4-FFF2-40B4-BE49-F238E27FC236}">
              <a16:creationId xmlns:a16="http://schemas.microsoft.com/office/drawing/2014/main" id="{422509D6-C6E9-4285-845B-5027B8CCB63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4" name="直線コネクタ 633">
          <a:extLst>
            <a:ext uri="{FF2B5EF4-FFF2-40B4-BE49-F238E27FC236}">
              <a16:creationId xmlns:a16="http://schemas.microsoft.com/office/drawing/2014/main" id="{B0F5C03D-F80E-419F-9E58-8F27C3D91A99}"/>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5" name="【公民館】&#10;有形固定資産減価償却率グラフ枠">
          <a:extLst>
            <a:ext uri="{FF2B5EF4-FFF2-40B4-BE49-F238E27FC236}">
              <a16:creationId xmlns:a16="http://schemas.microsoft.com/office/drawing/2014/main" id="{6F91F356-CDCE-4EE2-B609-CBE715852026}"/>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159476</xdr:rowOff>
    </xdr:from>
    <xdr:to>
      <xdr:col>85</xdr:col>
      <xdr:colOff>126364</xdr:colOff>
      <xdr:row>109</xdr:row>
      <xdr:rowOff>35379</xdr:rowOff>
    </xdr:to>
    <xdr:cxnSp macro="">
      <xdr:nvCxnSpPr>
        <xdr:cNvPr id="636" name="直線コネクタ 635">
          <a:extLst>
            <a:ext uri="{FF2B5EF4-FFF2-40B4-BE49-F238E27FC236}">
              <a16:creationId xmlns:a16="http://schemas.microsoft.com/office/drawing/2014/main" id="{C1644B1D-0DBA-4EF7-A980-C76A262194FE}"/>
            </a:ext>
          </a:extLst>
        </xdr:cNvPr>
        <xdr:cNvCxnSpPr/>
      </xdr:nvCxnSpPr>
      <xdr:spPr>
        <a:xfrm flipV="1">
          <a:off x="14375764" y="16755836"/>
          <a:ext cx="0" cy="1552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7" name="【公民館】&#10;有形固定資産減価償却率最小値テキスト">
          <a:extLst>
            <a:ext uri="{FF2B5EF4-FFF2-40B4-BE49-F238E27FC236}">
              <a16:creationId xmlns:a16="http://schemas.microsoft.com/office/drawing/2014/main" id="{B5EAC100-8E7F-4416-A93C-CDD4189BAF95}"/>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8" name="直線コネクタ 637">
          <a:extLst>
            <a:ext uri="{FF2B5EF4-FFF2-40B4-BE49-F238E27FC236}">
              <a16:creationId xmlns:a16="http://schemas.microsoft.com/office/drawing/2014/main" id="{B87CDD14-7EE1-409E-B475-999507A63E71}"/>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106153</xdr:rowOff>
    </xdr:from>
    <xdr:ext cx="340478" cy="259045"/>
    <xdr:sp macro="" textlink="">
      <xdr:nvSpPr>
        <xdr:cNvPr id="639" name="【公民館】&#10;有形固定資産減価償却率最大値テキスト">
          <a:extLst>
            <a:ext uri="{FF2B5EF4-FFF2-40B4-BE49-F238E27FC236}">
              <a16:creationId xmlns:a16="http://schemas.microsoft.com/office/drawing/2014/main" id="{03B2D2A2-5DE7-4ECC-A523-C705AFBB012B}"/>
            </a:ext>
          </a:extLst>
        </xdr:cNvPr>
        <xdr:cNvSpPr txBox="1"/>
      </xdr:nvSpPr>
      <xdr:spPr>
        <a:xfrm>
          <a:off x="14414500" y="165348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159476</xdr:rowOff>
    </xdr:from>
    <xdr:to>
      <xdr:col>86</xdr:col>
      <xdr:colOff>25400</xdr:colOff>
      <xdr:row>99</xdr:row>
      <xdr:rowOff>159476</xdr:rowOff>
    </xdr:to>
    <xdr:cxnSp macro="">
      <xdr:nvCxnSpPr>
        <xdr:cNvPr id="640" name="直線コネクタ 639">
          <a:extLst>
            <a:ext uri="{FF2B5EF4-FFF2-40B4-BE49-F238E27FC236}">
              <a16:creationId xmlns:a16="http://schemas.microsoft.com/office/drawing/2014/main" id="{3AEE84C4-F261-4BF3-9909-A8462476CA82}"/>
            </a:ext>
          </a:extLst>
        </xdr:cNvPr>
        <xdr:cNvCxnSpPr/>
      </xdr:nvCxnSpPr>
      <xdr:spPr>
        <a:xfrm>
          <a:off x="14287500" y="167558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62972</xdr:rowOff>
    </xdr:from>
    <xdr:ext cx="405111" cy="259045"/>
    <xdr:sp macro="" textlink="">
      <xdr:nvSpPr>
        <xdr:cNvPr id="641" name="【公民館】&#10;有形固定資産減価償却率平均値テキスト">
          <a:extLst>
            <a:ext uri="{FF2B5EF4-FFF2-40B4-BE49-F238E27FC236}">
              <a16:creationId xmlns:a16="http://schemas.microsoft.com/office/drawing/2014/main" id="{3BA77A26-CCC8-4E79-B2F5-8949F5CE320E}"/>
            </a:ext>
          </a:extLst>
        </xdr:cNvPr>
        <xdr:cNvSpPr txBox="1"/>
      </xdr:nvSpPr>
      <xdr:spPr>
        <a:xfrm>
          <a:off x="14414500" y="17497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40095</xdr:rowOff>
    </xdr:from>
    <xdr:to>
      <xdr:col>85</xdr:col>
      <xdr:colOff>177800</xdr:colOff>
      <xdr:row>105</xdr:row>
      <xdr:rowOff>141695</xdr:rowOff>
    </xdr:to>
    <xdr:sp macro="" textlink="">
      <xdr:nvSpPr>
        <xdr:cNvPr id="642" name="フローチャート: 判断 641">
          <a:extLst>
            <a:ext uri="{FF2B5EF4-FFF2-40B4-BE49-F238E27FC236}">
              <a16:creationId xmlns:a16="http://schemas.microsoft.com/office/drawing/2014/main" id="{953B2D84-4788-4BBB-91A5-8A2E149A0BA3}"/>
            </a:ext>
          </a:extLst>
        </xdr:cNvPr>
        <xdr:cNvSpPr/>
      </xdr:nvSpPr>
      <xdr:spPr>
        <a:xfrm>
          <a:off x="14325600" y="1764229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643" name="フローチャート: 判断 642">
          <a:extLst>
            <a:ext uri="{FF2B5EF4-FFF2-40B4-BE49-F238E27FC236}">
              <a16:creationId xmlns:a16="http://schemas.microsoft.com/office/drawing/2014/main" id="{3182DF6C-36BA-403D-B43D-DCE5FC0768CE}"/>
            </a:ext>
          </a:extLst>
        </xdr:cNvPr>
        <xdr:cNvSpPr/>
      </xdr:nvSpPr>
      <xdr:spPr>
        <a:xfrm>
          <a:off x="13578840" y="1761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644" name="フローチャート: 判断 643">
          <a:extLst>
            <a:ext uri="{FF2B5EF4-FFF2-40B4-BE49-F238E27FC236}">
              <a16:creationId xmlns:a16="http://schemas.microsoft.com/office/drawing/2014/main" id="{3843CAB0-9CC3-4C29-8412-884C0AF9766B}"/>
            </a:ext>
          </a:extLst>
        </xdr:cNvPr>
        <xdr:cNvSpPr/>
      </xdr:nvSpPr>
      <xdr:spPr>
        <a:xfrm>
          <a:off x="12804140" y="177174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126637</xdr:rowOff>
    </xdr:from>
    <xdr:to>
      <xdr:col>72</xdr:col>
      <xdr:colOff>38100</xdr:colOff>
      <xdr:row>106</xdr:row>
      <xdr:rowOff>56787</xdr:rowOff>
    </xdr:to>
    <xdr:sp macro="" textlink="">
      <xdr:nvSpPr>
        <xdr:cNvPr id="645" name="フローチャート: 判断 644">
          <a:extLst>
            <a:ext uri="{FF2B5EF4-FFF2-40B4-BE49-F238E27FC236}">
              <a16:creationId xmlns:a16="http://schemas.microsoft.com/office/drawing/2014/main" id="{B616CBB7-66B0-4AA7-81C9-983251DEA523}"/>
            </a:ext>
          </a:extLst>
        </xdr:cNvPr>
        <xdr:cNvSpPr/>
      </xdr:nvSpPr>
      <xdr:spPr>
        <a:xfrm>
          <a:off x="12029440" y="177288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907</xdr:rowOff>
    </xdr:from>
    <xdr:to>
      <xdr:col>67</xdr:col>
      <xdr:colOff>101600</xdr:colOff>
      <xdr:row>106</xdr:row>
      <xdr:rowOff>102507</xdr:rowOff>
    </xdr:to>
    <xdr:sp macro="" textlink="">
      <xdr:nvSpPr>
        <xdr:cNvPr id="646" name="フローチャート: 判断 645">
          <a:extLst>
            <a:ext uri="{FF2B5EF4-FFF2-40B4-BE49-F238E27FC236}">
              <a16:creationId xmlns:a16="http://schemas.microsoft.com/office/drawing/2014/main" id="{607F3A5E-33E8-4C41-A903-11D9DD207695}"/>
            </a:ext>
          </a:extLst>
        </xdr:cNvPr>
        <xdr:cNvSpPr/>
      </xdr:nvSpPr>
      <xdr:spPr>
        <a:xfrm>
          <a:off x="11231880" y="1777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0B95A1F9-A6E2-41EC-8B3F-57457122A63E}"/>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040EB6CF-C4B3-43D7-814B-AE3FDE6B1D0F}"/>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94239E8A-194E-45E5-80A7-9803B8D05A21}"/>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416A7D71-A748-4F34-8942-1F175934B2EE}"/>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19164C3C-895A-413B-A03F-AE415CCF8DB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40095</xdr:rowOff>
    </xdr:from>
    <xdr:to>
      <xdr:col>85</xdr:col>
      <xdr:colOff>177800</xdr:colOff>
      <xdr:row>107</xdr:row>
      <xdr:rowOff>141695</xdr:rowOff>
    </xdr:to>
    <xdr:sp macro="" textlink="">
      <xdr:nvSpPr>
        <xdr:cNvPr id="652" name="楕円 651">
          <a:extLst>
            <a:ext uri="{FF2B5EF4-FFF2-40B4-BE49-F238E27FC236}">
              <a16:creationId xmlns:a16="http://schemas.microsoft.com/office/drawing/2014/main" id="{E7D81DAF-7642-41C8-9A8E-3340C921855F}"/>
            </a:ext>
          </a:extLst>
        </xdr:cNvPr>
        <xdr:cNvSpPr/>
      </xdr:nvSpPr>
      <xdr:spPr>
        <a:xfrm>
          <a:off x="14325600" y="1797757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18522</xdr:rowOff>
    </xdr:from>
    <xdr:ext cx="405111" cy="259045"/>
    <xdr:sp macro="" textlink="">
      <xdr:nvSpPr>
        <xdr:cNvPr id="653" name="【公民館】&#10;有形固定資産減価償却率該当値テキスト">
          <a:extLst>
            <a:ext uri="{FF2B5EF4-FFF2-40B4-BE49-F238E27FC236}">
              <a16:creationId xmlns:a16="http://schemas.microsoft.com/office/drawing/2014/main" id="{6BE782F8-6678-41AC-A2AD-93DBA660B427}"/>
            </a:ext>
          </a:extLst>
        </xdr:cNvPr>
        <xdr:cNvSpPr txBox="1"/>
      </xdr:nvSpPr>
      <xdr:spPr>
        <a:xfrm>
          <a:off x="14414500" y="17956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7438</xdr:rowOff>
    </xdr:from>
    <xdr:to>
      <xdr:col>81</xdr:col>
      <xdr:colOff>101600</xdr:colOff>
      <xdr:row>107</xdr:row>
      <xdr:rowOff>109038</xdr:rowOff>
    </xdr:to>
    <xdr:sp macro="" textlink="">
      <xdr:nvSpPr>
        <xdr:cNvPr id="654" name="楕円 653">
          <a:extLst>
            <a:ext uri="{FF2B5EF4-FFF2-40B4-BE49-F238E27FC236}">
              <a16:creationId xmlns:a16="http://schemas.microsoft.com/office/drawing/2014/main" id="{0D329719-334A-4F69-8609-BD377C4BE195}"/>
            </a:ext>
          </a:extLst>
        </xdr:cNvPr>
        <xdr:cNvSpPr/>
      </xdr:nvSpPr>
      <xdr:spPr>
        <a:xfrm>
          <a:off x="13578840" y="1794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58238</xdr:rowOff>
    </xdr:from>
    <xdr:to>
      <xdr:col>85</xdr:col>
      <xdr:colOff>127000</xdr:colOff>
      <xdr:row>107</xdr:row>
      <xdr:rowOff>90895</xdr:rowOff>
    </xdr:to>
    <xdr:cxnSp macro="">
      <xdr:nvCxnSpPr>
        <xdr:cNvPr id="655" name="直線コネクタ 654">
          <a:extLst>
            <a:ext uri="{FF2B5EF4-FFF2-40B4-BE49-F238E27FC236}">
              <a16:creationId xmlns:a16="http://schemas.microsoft.com/office/drawing/2014/main" id="{73F07797-9040-47B9-926A-FBDEDA5F4790}"/>
            </a:ext>
          </a:extLst>
        </xdr:cNvPr>
        <xdr:cNvCxnSpPr/>
      </xdr:nvCxnSpPr>
      <xdr:spPr>
        <a:xfrm>
          <a:off x="13629640" y="17995718"/>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147864</xdr:rowOff>
    </xdr:from>
    <xdr:to>
      <xdr:col>76</xdr:col>
      <xdr:colOff>165100</xdr:colOff>
      <xdr:row>107</xdr:row>
      <xdr:rowOff>78014</xdr:rowOff>
    </xdr:to>
    <xdr:sp macro="" textlink="">
      <xdr:nvSpPr>
        <xdr:cNvPr id="656" name="楕円 655">
          <a:extLst>
            <a:ext uri="{FF2B5EF4-FFF2-40B4-BE49-F238E27FC236}">
              <a16:creationId xmlns:a16="http://schemas.microsoft.com/office/drawing/2014/main" id="{1B2AE911-6CAB-4CFE-90EE-8C9090A96053}"/>
            </a:ext>
          </a:extLst>
        </xdr:cNvPr>
        <xdr:cNvSpPr/>
      </xdr:nvSpPr>
      <xdr:spPr>
        <a:xfrm>
          <a:off x="12804140" y="179177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27214</xdr:rowOff>
    </xdr:from>
    <xdr:to>
      <xdr:col>81</xdr:col>
      <xdr:colOff>50800</xdr:colOff>
      <xdr:row>107</xdr:row>
      <xdr:rowOff>58238</xdr:rowOff>
    </xdr:to>
    <xdr:cxnSp macro="">
      <xdr:nvCxnSpPr>
        <xdr:cNvPr id="657" name="直線コネクタ 656">
          <a:extLst>
            <a:ext uri="{FF2B5EF4-FFF2-40B4-BE49-F238E27FC236}">
              <a16:creationId xmlns:a16="http://schemas.microsoft.com/office/drawing/2014/main" id="{8776AF32-B47E-4236-8057-19962A8E8094}"/>
            </a:ext>
          </a:extLst>
        </xdr:cNvPr>
        <xdr:cNvCxnSpPr/>
      </xdr:nvCxnSpPr>
      <xdr:spPr>
        <a:xfrm>
          <a:off x="12854940" y="17964694"/>
          <a:ext cx="7747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111942</xdr:rowOff>
    </xdr:from>
    <xdr:to>
      <xdr:col>72</xdr:col>
      <xdr:colOff>38100</xdr:colOff>
      <xdr:row>107</xdr:row>
      <xdr:rowOff>42092</xdr:rowOff>
    </xdr:to>
    <xdr:sp macro="" textlink="">
      <xdr:nvSpPr>
        <xdr:cNvPr id="658" name="楕円 657">
          <a:extLst>
            <a:ext uri="{FF2B5EF4-FFF2-40B4-BE49-F238E27FC236}">
              <a16:creationId xmlns:a16="http://schemas.microsoft.com/office/drawing/2014/main" id="{9205A1A5-37ED-4C23-BA1A-C420BE55B623}"/>
            </a:ext>
          </a:extLst>
        </xdr:cNvPr>
        <xdr:cNvSpPr/>
      </xdr:nvSpPr>
      <xdr:spPr>
        <a:xfrm>
          <a:off x="12029440" y="178817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162742</xdr:rowOff>
    </xdr:from>
    <xdr:to>
      <xdr:col>76</xdr:col>
      <xdr:colOff>114300</xdr:colOff>
      <xdr:row>107</xdr:row>
      <xdr:rowOff>27214</xdr:rowOff>
    </xdr:to>
    <xdr:cxnSp macro="">
      <xdr:nvCxnSpPr>
        <xdr:cNvPr id="659" name="直線コネクタ 658">
          <a:extLst>
            <a:ext uri="{FF2B5EF4-FFF2-40B4-BE49-F238E27FC236}">
              <a16:creationId xmlns:a16="http://schemas.microsoft.com/office/drawing/2014/main" id="{1089A8E9-7A8F-4789-AC37-5E3965754373}"/>
            </a:ext>
          </a:extLst>
        </xdr:cNvPr>
        <xdr:cNvCxnSpPr/>
      </xdr:nvCxnSpPr>
      <xdr:spPr>
        <a:xfrm>
          <a:off x="12072620" y="17932582"/>
          <a:ext cx="782320" cy="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128832</xdr:rowOff>
    </xdr:from>
    <xdr:ext cx="405111" cy="259045"/>
    <xdr:sp macro="" textlink="">
      <xdr:nvSpPr>
        <xdr:cNvPr id="660" name="n_1aveValue【公民館】&#10;有形固定資産減価償却率">
          <a:extLst>
            <a:ext uri="{FF2B5EF4-FFF2-40B4-BE49-F238E27FC236}">
              <a16:creationId xmlns:a16="http://schemas.microsoft.com/office/drawing/2014/main" id="{8ABCC349-06E3-4DC5-A505-707DD0CE365F}"/>
            </a:ext>
          </a:extLst>
        </xdr:cNvPr>
        <xdr:cNvSpPr txBox="1"/>
      </xdr:nvSpPr>
      <xdr:spPr>
        <a:xfrm>
          <a:off x="13437244" y="1739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61884</xdr:rowOff>
    </xdr:from>
    <xdr:ext cx="405111" cy="259045"/>
    <xdr:sp macro="" textlink="">
      <xdr:nvSpPr>
        <xdr:cNvPr id="661" name="n_2aveValue【公民館】&#10;有形固定資産減価償却率">
          <a:extLst>
            <a:ext uri="{FF2B5EF4-FFF2-40B4-BE49-F238E27FC236}">
              <a16:creationId xmlns:a16="http://schemas.microsoft.com/office/drawing/2014/main" id="{686F7CDD-A3B0-4B86-879A-C25F7525D602}"/>
            </a:ext>
          </a:extLst>
        </xdr:cNvPr>
        <xdr:cNvSpPr txBox="1"/>
      </xdr:nvSpPr>
      <xdr:spPr>
        <a:xfrm>
          <a:off x="12675244" y="17496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73314</xdr:rowOff>
    </xdr:from>
    <xdr:ext cx="405111" cy="259045"/>
    <xdr:sp macro="" textlink="">
      <xdr:nvSpPr>
        <xdr:cNvPr id="662" name="n_3aveValue【公民館】&#10;有形固定資産減価償却率">
          <a:extLst>
            <a:ext uri="{FF2B5EF4-FFF2-40B4-BE49-F238E27FC236}">
              <a16:creationId xmlns:a16="http://schemas.microsoft.com/office/drawing/2014/main" id="{B8B46DEF-D872-4D27-B5D3-8CF937EF0C77}"/>
            </a:ext>
          </a:extLst>
        </xdr:cNvPr>
        <xdr:cNvSpPr txBox="1"/>
      </xdr:nvSpPr>
      <xdr:spPr>
        <a:xfrm>
          <a:off x="11900544" y="17507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119034</xdr:rowOff>
    </xdr:from>
    <xdr:ext cx="405111" cy="259045"/>
    <xdr:sp macro="" textlink="">
      <xdr:nvSpPr>
        <xdr:cNvPr id="663" name="n_4aveValue【公民館】&#10;有形固定資産減価償却率">
          <a:extLst>
            <a:ext uri="{FF2B5EF4-FFF2-40B4-BE49-F238E27FC236}">
              <a16:creationId xmlns:a16="http://schemas.microsoft.com/office/drawing/2014/main" id="{11F74B7F-8800-43E1-85B7-6B2DCD69F4AF}"/>
            </a:ext>
          </a:extLst>
        </xdr:cNvPr>
        <xdr:cNvSpPr txBox="1"/>
      </xdr:nvSpPr>
      <xdr:spPr>
        <a:xfrm>
          <a:off x="11102984" y="17553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100165</xdr:rowOff>
    </xdr:from>
    <xdr:ext cx="405111" cy="259045"/>
    <xdr:sp macro="" textlink="">
      <xdr:nvSpPr>
        <xdr:cNvPr id="664" name="n_1mainValue【公民館】&#10;有形固定資産減価償却率">
          <a:extLst>
            <a:ext uri="{FF2B5EF4-FFF2-40B4-BE49-F238E27FC236}">
              <a16:creationId xmlns:a16="http://schemas.microsoft.com/office/drawing/2014/main" id="{E719FFBB-8C6E-46A8-BB32-3C6819005797}"/>
            </a:ext>
          </a:extLst>
        </xdr:cNvPr>
        <xdr:cNvSpPr txBox="1"/>
      </xdr:nvSpPr>
      <xdr:spPr>
        <a:xfrm>
          <a:off x="13437244" y="18037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69141</xdr:rowOff>
    </xdr:from>
    <xdr:ext cx="405111" cy="259045"/>
    <xdr:sp macro="" textlink="">
      <xdr:nvSpPr>
        <xdr:cNvPr id="665" name="n_2mainValue【公民館】&#10;有形固定資産減価償却率">
          <a:extLst>
            <a:ext uri="{FF2B5EF4-FFF2-40B4-BE49-F238E27FC236}">
              <a16:creationId xmlns:a16="http://schemas.microsoft.com/office/drawing/2014/main" id="{B3B0C3AF-B219-40D3-B59D-61A007226F9A}"/>
            </a:ext>
          </a:extLst>
        </xdr:cNvPr>
        <xdr:cNvSpPr txBox="1"/>
      </xdr:nvSpPr>
      <xdr:spPr>
        <a:xfrm>
          <a:off x="12675244" y="1800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33219</xdr:rowOff>
    </xdr:from>
    <xdr:ext cx="405111" cy="259045"/>
    <xdr:sp macro="" textlink="">
      <xdr:nvSpPr>
        <xdr:cNvPr id="666" name="n_3mainValue【公民館】&#10;有形固定資産減価償却率">
          <a:extLst>
            <a:ext uri="{FF2B5EF4-FFF2-40B4-BE49-F238E27FC236}">
              <a16:creationId xmlns:a16="http://schemas.microsoft.com/office/drawing/2014/main" id="{73128282-F0F4-46CA-B266-73D9217CEBF5}"/>
            </a:ext>
          </a:extLst>
        </xdr:cNvPr>
        <xdr:cNvSpPr txBox="1"/>
      </xdr:nvSpPr>
      <xdr:spPr>
        <a:xfrm>
          <a:off x="11900544" y="17970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7" name="正方形/長方形 666">
          <a:extLst>
            <a:ext uri="{FF2B5EF4-FFF2-40B4-BE49-F238E27FC236}">
              <a16:creationId xmlns:a16="http://schemas.microsoft.com/office/drawing/2014/main" id="{E451C1BC-A0CA-4E6F-8960-4684856B66F6}"/>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8" name="正方形/長方形 667">
          <a:extLst>
            <a:ext uri="{FF2B5EF4-FFF2-40B4-BE49-F238E27FC236}">
              <a16:creationId xmlns:a16="http://schemas.microsoft.com/office/drawing/2014/main" id="{CA179C0E-2CB3-4CBF-8A80-357C46770F8D}"/>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9" name="正方形/長方形 668">
          <a:extLst>
            <a:ext uri="{FF2B5EF4-FFF2-40B4-BE49-F238E27FC236}">
              <a16:creationId xmlns:a16="http://schemas.microsoft.com/office/drawing/2014/main" id="{82E010BA-0EF9-4309-ADD7-6C5A8623B45A}"/>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0" name="正方形/長方形 669">
          <a:extLst>
            <a:ext uri="{FF2B5EF4-FFF2-40B4-BE49-F238E27FC236}">
              <a16:creationId xmlns:a16="http://schemas.microsoft.com/office/drawing/2014/main" id="{6994E2AE-ED86-434F-88AF-204D8AFDFE1C}"/>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1" name="正方形/長方形 670">
          <a:extLst>
            <a:ext uri="{FF2B5EF4-FFF2-40B4-BE49-F238E27FC236}">
              <a16:creationId xmlns:a16="http://schemas.microsoft.com/office/drawing/2014/main" id="{C5BA0B8E-ECB2-4AD5-BD25-99CEE08D3D94}"/>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2" name="正方形/長方形 671">
          <a:extLst>
            <a:ext uri="{FF2B5EF4-FFF2-40B4-BE49-F238E27FC236}">
              <a16:creationId xmlns:a16="http://schemas.microsoft.com/office/drawing/2014/main" id="{D8341AC9-B698-4D5E-ABE4-FD315E9F6BC5}"/>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3" name="正方形/長方形 672">
          <a:extLst>
            <a:ext uri="{FF2B5EF4-FFF2-40B4-BE49-F238E27FC236}">
              <a16:creationId xmlns:a16="http://schemas.microsoft.com/office/drawing/2014/main" id="{3C4169B0-C097-44B1-B859-E281D587EA73}"/>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4" name="正方形/長方形 673">
          <a:extLst>
            <a:ext uri="{FF2B5EF4-FFF2-40B4-BE49-F238E27FC236}">
              <a16:creationId xmlns:a16="http://schemas.microsoft.com/office/drawing/2014/main" id="{9CF9E236-E193-4421-AE76-5D883E1F5E9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5" name="テキスト ボックス 674">
          <a:extLst>
            <a:ext uri="{FF2B5EF4-FFF2-40B4-BE49-F238E27FC236}">
              <a16:creationId xmlns:a16="http://schemas.microsoft.com/office/drawing/2014/main" id="{32D37890-48B5-4CCE-A2EC-2FAE3E5E3C23}"/>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6" name="直線コネクタ 675">
          <a:extLst>
            <a:ext uri="{FF2B5EF4-FFF2-40B4-BE49-F238E27FC236}">
              <a16:creationId xmlns:a16="http://schemas.microsoft.com/office/drawing/2014/main" id="{6D6C6E86-1B5C-452B-A0A8-406AC0472B4A}"/>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7" name="直線コネクタ 676">
          <a:extLst>
            <a:ext uri="{FF2B5EF4-FFF2-40B4-BE49-F238E27FC236}">
              <a16:creationId xmlns:a16="http://schemas.microsoft.com/office/drawing/2014/main" id="{350E3C7C-517D-4F04-A6AC-D06D25CDBD2C}"/>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8" name="テキスト ボックス 677">
          <a:extLst>
            <a:ext uri="{FF2B5EF4-FFF2-40B4-BE49-F238E27FC236}">
              <a16:creationId xmlns:a16="http://schemas.microsoft.com/office/drawing/2014/main" id="{4F4C3719-3488-40FD-9209-E4A90BE04438}"/>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9" name="直線コネクタ 678">
          <a:extLst>
            <a:ext uri="{FF2B5EF4-FFF2-40B4-BE49-F238E27FC236}">
              <a16:creationId xmlns:a16="http://schemas.microsoft.com/office/drawing/2014/main" id="{867E7723-0927-4B45-BD00-30836AD0588D}"/>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0" name="テキスト ボックス 679">
          <a:extLst>
            <a:ext uri="{FF2B5EF4-FFF2-40B4-BE49-F238E27FC236}">
              <a16:creationId xmlns:a16="http://schemas.microsoft.com/office/drawing/2014/main" id="{052400F6-2E2B-450C-8083-3E307A8BF6F9}"/>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1" name="直線コネクタ 680">
          <a:extLst>
            <a:ext uri="{FF2B5EF4-FFF2-40B4-BE49-F238E27FC236}">
              <a16:creationId xmlns:a16="http://schemas.microsoft.com/office/drawing/2014/main" id="{017A5DAA-1F89-4729-B1B5-46258744D40F}"/>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2" name="テキスト ボックス 681">
          <a:extLst>
            <a:ext uri="{FF2B5EF4-FFF2-40B4-BE49-F238E27FC236}">
              <a16:creationId xmlns:a16="http://schemas.microsoft.com/office/drawing/2014/main" id="{7074AF9A-87B8-492C-BF1D-DF03491D31A3}"/>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3" name="直線コネクタ 682">
          <a:extLst>
            <a:ext uri="{FF2B5EF4-FFF2-40B4-BE49-F238E27FC236}">
              <a16:creationId xmlns:a16="http://schemas.microsoft.com/office/drawing/2014/main" id="{19BAA722-BB1A-459E-9FB9-56A20779316B}"/>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4" name="テキスト ボックス 683">
          <a:extLst>
            <a:ext uri="{FF2B5EF4-FFF2-40B4-BE49-F238E27FC236}">
              <a16:creationId xmlns:a16="http://schemas.microsoft.com/office/drawing/2014/main" id="{A51BACF3-0B9C-4BBF-A6F0-4A5A263848D5}"/>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5" name="直線コネクタ 684">
          <a:extLst>
            <a:ext uri="{FF2B5EF4-FFF2-40B4-BE49-F238E27FC236}">
              <a16:creationId xmlns:a16="http://schemas.microsoft.com/office/drawing/2014/main" id="{B99A9D0C-8FE1-4E0A-8270-EEB596B0474C}"/>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6" name="テキスト ボックス 685">
          <a:extLst>
            <a:ext uri="{FF2B5EF4-FFF2-40B4-BE49-F238E27FC236}">
              <a16:creationId xmlns:a16="http://schemas.microsoft.com/office/drawing/2014/main" id="{6FFD55E7-541A-49DC-92A7-6E252056F1A1}"/>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7" name="直線コネクタ 686">
          <a:extLst>
            <a:ext uri="{FF2B5EF4-FFF2-40B4-BE49-F238E27FC236}">
              <a16:creationId xmlns:a16="http://schemas.microsoft.com/office/drawing/2014/main" id="{9434ACF7-150E-4120-9758-634F79B3855B}"/>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8" name="テキスト ボックス 687">
          <a:extLst>
            <a:ext uri="{FF2B5EF4-FFF2-40B4-BE49-F238E27FC236}">
              <a16:creationId xmlns:a16="http://schemas.microsoft.com/office/drawing/2014/main" id="{43DEE57B-F47B-46EF-822F-63F67B21EF7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9" name="【公民館】&#10;一人当たり面積グラフ枠">
          <a:extLst>
            <a:ext uri="{FF2B5EF4-FFF2-40B4-BE49-F238E27FC236}">
              <a16:creationId xmlns:a16="http://schemas.microsoft.com/office/drawing/2014/main" id="{1CA22436-1E89-4F38-B4FE-582088B85868}"/>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690" name="直線コネクタ 689">
          <a:extLst>
            <a:ext uri="{FF2B5EF4-FFF2-40B4-BE49-F238E27FC236}">
              <a16:creationId xmlns:a16="http://schemas.microsoft.com/office/drawing/2014/main" id="{FCF4C5C6-810F-463B-8B52-019933CDD535}"/>
            </a:ext>
          </a:extLst>
        </xdr:cNvPr>
        <xdr:cNvCxnSpPr/>
      </xdr:nvCxnSpPr>
      <xdr:spPr>
        <a:xfrm flipV="1">
          <a:off x="19509104" y="16864330"/>
          <a:ext cx="0" cy="1383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691" name="【公民館】&#10;一人当たり面積最小値テキスト">
          <a:extLst>
            <a:ext uri="{FF2B5EF4-FFF2-40B4-BE49-F238E27FC236}">
              <a16:creationId xmlns:a16="http://schemas.microsoft.com/office/drawing/2014/main" id="{CAB40B37-4ABD-4BC5-AD1D-EAB70DE46C49}"/>
            </a:ext>
          </a:extLst>
        </xdr:cNvPr>
        <xdr:cNvSpPr txBox="1"/>
      </xdr:nvSpPr>
      <xdr:spPr>
        <a:xfrm>
          <a:off x="19547840" y="18251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692" name="直線コネクタ 691">
          <a:extLst>
            <a:ext uri="{FF2B5EF4-FFF2-40B4-BE49-F238E27FC236}">
              <a16:creationId xmlns:a16="http://schemas.microsoft.com/office/drawing/2014/main" id="{487F1B25-7ED5-40E1-BFA6-AA58F89B5EA8}"/>
            </a:ext>
          </a:extLst>
        </xdr:cNvPr>
        <xdr:cNvCxnSpPr/>
      </xdr:nvCxnSpPr>
      <xdr:spPr>
        <a:xfrm>
          <a:off x="19443700" y="18247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693" name="【公民館】&#10;一人当たり面積最大値テキスト">
          <a:extLst>
            <a:ext uri="{FF2B5EF4-FFF2-40B4-BE49-F238E27FC236}">
              <a16:creationId xmlns:a16="http://schemas.microsoft.com/office/drawing/2014/main" id="{2B430F40-E997-454B-9CF2-F27344F4DA5F}"/>
            </a:ext>
          </a:extLst>
        </xdr:cNvPr>
        <xdr:cNvSpPr txBox="1"/>
      </xdr:nvSpPr>
      <xdr:spPr>
        <a:xfrm>
          <a:off x="19547840" y="1664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694" name="直線コネクタ 693">
          <a:extLst>
            <a:ext uri="{FF2B5EF4-FFF2-40B4-BE49-F238E27FC236}">
              <a16:creationId xmlns:a16="http://schemas.microsoft.com/office/drawing/2014/main" id="{E82F17AC-5ACB-444E-8D05-89DCA28143DF}"/>
            </a:ext>
          </a:extLst>
        </xdr:cNvPr>
        <xdr:cNvCxnSpPr/>
      </xdr:nvCxnSpPr>
      <xdr:spPr>
        <a:xfrm>
          <a:off x="19443700" y="16864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135907</xdr:rowOff>
    </xdr:from>
    <xdr:ext cx="469744" cy="259045"/>
    <xdr:sp macro="" textlink="">
      <xdr:nvSpPr>
        <xdr:cNvPr id="695" name="【公民館】&#10;一人当たり面積平均値テキスト">
          <a:extLst>
            <a:ext uri="{FF2B5EF4-FFF2-40B4-BE49-F238E27FC236}">
              <a16:creationId xmlns:a16="http://schemas.microsoft.com/office/drawing/2014/main" id="{8C00F54E-D251-4106-A9C1-951F8FC37304}"/>
            </a:ext>
          </a:extLst>
        </xdr:cNvPr>
        <xdr:cNvSpPr txBox="1"/>
      </xdr:nvSpPr>
      <xdr:spPr>
        <a:xfrm>
          <a:off x="19547840" y="17738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113030</xdr:rowOff>
    </xdr:from>
    <xdr:to>
      <xdr:col>116</xdr:col>
      <xdr:colOff>114300</xdr:colOff>
      <xdr:row>107</xdr:row>
      <xdr:rowOff>43180</xdr:rowOff>
    </xdr:to>
    <xdr:sp macro="" textlink="">
      <xdr:nvSpPr>
        <xdr:cNvPr id="696" name="フローチャート: 判断 695">
          <a:extLst>
            <a:ext uri="{FF2B5EF4-FFF2-40B4-BE49-F238E27FC236}">
              <a16:creationId xmlns:a16="http://schemas.microsoft.com/office/drawing/2014/main" id="{0E909CFA-4A9A-4355-BA68-C882A1C91485}"/>
            </a:ext>
          </a:extLst>
        </xdr:cNvPr>
        <xdr:cNvSpPr/>
      </xdr:nvSpPr>
      <xdr:spPr>
        <a:xfrm>
          <a:off x="19458940" y="1788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697" name="フローチャート: 判断 696">
          <a:extLst>
            <a:ext uri="{FF2B5EF4-FFF2-40B4-BE49-F238E27FC236}">
              <a16:creationId xmlns:a16="http://schemas.microsoft.com/office/drawing/2014/main" id="{2B2CC482-71EB-43B0-8B6D-A9FC4C1024F0}"/>
            </a:ext>
          </a:extLst>
        </xdr:cNvPr>
        <xdr:cNvSpPr/>
      </xdr:nvSpPr>
      <xdr:spPr>
        <a:xfrm>
          <a:off x="18735040" y="178930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90170</xdr:rowOff>
    </xdr:from>
    <xdr:to>
      <xdr:col>107</xdr:col>
      <xdr:colOff>101600</xdr:colOff>
      <xdr:row>107</xdr:row>
      <xdr:rowOff>20320</xdr:rowOff>
    </xdr:to>
    <xdr:sp macro="" textlink="">
      <xdr:nvSpPr>
        <xdr:cNvPr id="698" name="フローチャート: 判断 697">
          <a:extLst>
            <a:ext uri="{FF2B5EF4-FFF2-40B4-BE49-F238E27FC236}">
              <a16:creationId xmlns:a16="http://schemas.microsoft.com/office/drawing/2014/main" id="{D0424037-463C-4479-B3A6-003AF7D62299}"/>
            </a:ext>
          </a:extLst>
        </xdr:cNvPr>
        <xdr:cNvSpPr/>
      </xdr:nvSpPr>
      <xdr:spPr>
        <a:xfrm>
          <a:off x="17937480" y="17860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699" name="フローチャート: 判断 698">
          <a:extLst>
            <a:ext uri="{FF2B5EF4-FFF2-40B4-BE49-F238E27FC236}">
              <a16:creationId xmlns:a16="http://schemas.microsoft.com/office/drawing/2014/main" id="{7E7F52C9-8595-402E-B556-7B8F7F59205A}"/>
            </a:ext>
          </a:extLst>
        </xdr:cNvPr>
        <xdr:cNvSpPr/>
      </xdr:nvSpPr>
      <xdr:spPr>
        <a:xfrm>
          <a:off x="17162780" y="1782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63500</xdr:rowOff>
    </xdr:from>
    <xdr:to>
      <xdr:col>98</xdr:col>
      <xdr:colOff>38100</xdr:colOff>
      <xdr:row>106</xdr:row>
      <xdr:rowOff>165100</xdr:rowOff>
    </xdr:to>
    <xdr:sp macro="" textlink="">
      <xdr:nvSpPr>
        <xdr:cNvPr id="700" name="フローチャート: 判断 699">
          <a:extLst>
            <a:ext uri="{FF2B5EF4-FFF2-40B4-BE49-F238E27FC236}">
              <a16:creationId xmlns:a16="http://schemas.microsoft.com/office/drawing/2014/main" id="{DB94F634-8702-4A52-B5DB-ED9E73B492D8}"/>
            </a:ext>
          </a:extLst>
        </xdr:cNvPr>
        <xdr:cNvSpPr/>
      </xdr:nvSpPr>
      <xdr:spPr>
        <a:xfrm>
          <a:off x="16388080" y="178333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7312077B-07C7-412D-96CC-1AA406A51DCC}"/>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B99C2E57-0739-427E-95C8-01BC84042D78}"/>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77562B6F-6C29-4052-AFA8-63E912E11723}"/>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64B38321-4AE0-4692-8C38-4B027C836139}"/>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FEAC17AF-E58C-4F8C-ACC1-49D00ECC057E}"/>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124461</xdr:rowOff>
    </xdr:from>
    <xdr:to>
      <xdr:col>116</xdr:col>
      <xdr:colOff>114300</xdr:colOff>
      <xdr:row>107</xdr:row>
      <xdr:rowOff>54611</xdr:rowOff>
    </xdr:to>
    <xdr:sp macro="" textlink="">
      <xdr:nvSpPr>
        <xdr:cNvPr id="706" name="楕円 705">
          <a:extLst>
            <a:ext uri="{FF2B5EF4-FFF2-40B4-BE49-F238E27FC236}">
              <a16:creationId xmlns:a16="http://schemas.microsoft.com/office/drawing/2014/main" id="{7EEA8679-0569-4C02-BCE8-FA271C4DEA5D}"/>
            </a:ext>
          </a:extLst>
        </xdr:cNvPr>
        <xdr:cNvSpPr/>
      </xdr:nvSpPr>
      <xdr:spPr>
        <a:xfrm>
          <a:off x="19458940" y="178943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102888</xdr:rowOff>
    </xdr:from>
    <xdr:ext cx="469744" cy="259045"/>
    <xdr:sp macro="" textlink="">
      <xdr:nvSpPr>
        <xdr:cNvPr id="707" name="【公民館】&#10;一人当たり面積該当値テキスト">
          <a:extLst>
            <a:ext uri="{FF2B5EF4-FFF2-40B4-BE49-F238E27FC236}">
              <a16:creationId xmlns:a16="http://schemas.microsoft.com/office/drawing/2014/main" id="{41E13289-E65F-4D37-97C1-DE8E636F5303}"/>
            </a:ext>
          </a:extLst>
        </xdr:cNvPr>
        <xdr:cNvSpPr txBox="1"/>
      </xdr:nvSpPr>
      <xdr:spPr>
        <a:xfrm>
          <a:off x="19547840" y="17872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127000</xdr:rowOff>
    </xdr:from>
    <xdr:to>
      <xdr:col>112</xdr:col>
      <xdr:colOff>38100</xdr:colOff>
      <xdr:row>107</xdr:row>
      <xdr:rowOff>57150</xdr:rowOff>
    </xdr:to>
    <xdr:sp macro="" textlink="">
      <xdr:nvSpPr>
        <xdr:cNvPr id="708" name="楕円 707">
          <a:extLst>
            <a:ext uri="{FF2B5EF4-FFF2-40B4-BE49-F238E27FC236}">
              <a16:creationId xmlns:a16="http://schemas.microsoft.com/office/drawing/2014/main" id="{DB936E14-780E-43CC-A921-51DAB515EC0E}"/>
            </a:ext>
          </a:extLst>
        </xdr:cNvPr>
        <xdr:cNvSpPr/>
      </xdr:nvSpPr>
      <xdr:spPr>
        <a:xfrm>
          <a:off x="18735040" y="178968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3811</xdr:rowOff>
    </xdr:from>
    <xdr:to>
      <xdr:col>116</xdr:col>
      <xdr:colOff>63500</xdr:colOff>
      <xdr:row>107</xdr:row>
      <xdr:rowOff>6350</xdr:rowOff>
    </xdr:to>
    <xdr:cxnSp macro="">
      <xdr:nvCxnSpPr>
        <xdr:cNvPr id="709" name="直線コネクタ 708">
          <a:extLst>
            <a:ext uri="{FF2B5EF4-FFF2-40B4-BE49-F238E27FC236}">
              <a16:creationId xmlns:a16="http://schemas.microsoft.com/office/drawing/2014/main" id="{FF6DA266-23FD-499B-927A-5BDE08845671}"/>
            </a:ext>
          </a:extLst>
        </xdr:cNvPr>
        <xdr:cNvCxnSpPr/>
      </xdr:nvCxnSpPr>
      <xdr:spPr>
        <a:xfrm flipV="1">
          <a:off x="18778220" y="17941291"/>
          <a:ext cx="73152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130811</xdr:rowOff>
    </xdr:from>
    <xdr:to>
      <xdr:col>107</xdr:col>
      <xdr:colOff>101600</xdr:colOff>
      <xdr:row>107</xdr:row>
      <xdr:rowOff>60961</xdr:rowOff>
    </xdr:to>
    <xdr:sp macro="" textlink="">
      <xdr:nvSpPr>
        <xdr:cNvPr id="710" name="楕円 709">
          <a:extLst>
            <a:ext uri="{FF2B5EF4-FFF2-40B4-BE49-F238E27FC236}">
              <a16:creationId xmlns:a16="http://schemas.microsoft.com/office/drawing/2014/main" id="{86E2FC57-97BC-4D8D-A894-8F1DC30195B0}"/>
            </a:ext>
          </a:extLst>
        </xdr:cNvPr>
        <xdr:cNvSpPr/>
      </xdr:nvSpPr>
      <xdr:spPr>
        <a:xfrm>
          <a:off x="17937480" y="179006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6350</xdr:rowOff>
    </xdr:from>
    <xdr:to>
      <xdr:col>111</xdr:col>
      <xdr:colOff>177800</xdr:colOff>
      <xdr:row>107</xdr:row>
      <xdr:rowOff>10161</xdr:rowOff>
    </xdr:to>
    <xdr:cxnSp macro="">
      <xdr:nvCxnSpPr>
        <xdr:cNvPr id="711" name="直線コネクタ 710">
          <a:extLst>
            <a:ext uri="{FF2B5EF4-FFF2-40B4-BE49-F238E27FC236}">
              <a16:creationId xmlns:a16="http://schemas.microsoft.com/office/drawing/2014/main" id="{1C9991A8-EA16-489B-8AF6-83AE98CD49E0}"/>
            </a:ext>
          </a:extLst>
        </xdr:cNvPr>
        <xdr:cNvCxnSpPr/>
      </xdr:nvCxnSpPr>
      <xdr:spPr>
        <a:xfrm flipV="1">
          <a:off x="17988280" y="17943830"/>
          <a:ext cx="78994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134620</xdr:rowOff>
    </xdr:from>
    <xdr:to>
      <xdr:col>102</xdr:col>
      <xdr:colOff>165100</xdr:colOff>
      <xdr:row>107</xdr:row>
      <xdr:rowOff>64770</xdr:rowOff>
    </xdr:to>
    <xdr:sp macro="" textlink="">
      <xdr:nvSpPr>
        <xdr:cNvPr id="712" name="楕円 711">
          <a:extLst>
            <a:ext uri="{FF2B5EF4-FFF2-40B4-BE49-F238E27FC236}">
              <a16:creationId xmlns:a16="http://schemas.microsoft.com/office/drawing/2014/main" id="{A923F3D3-F113-4718-9A18-E02A3863A682}"/>
            </a:ext>
          </a:extLst>
        </xdr:cNvPr>
        <xdr:cNvSpPr/>
      </xdr:nvSpPr>
      <xdr:spPr>
        <a:xfrm>
          <a:off x="17162780" y="17904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10161</xdr:rowOff>
    </xdr:from>
    <xdr:to>
      <xdr:col>107</xdr:col>
      <xdr:colOff>50800</xdr:colOff>
      <xdr:row>107</xdr:row>
      <xdr:rowOff>13970</xdr:rowOff>
    </xdr:to>
    <xdr:cxnSp macro="">
      <xdr:nvCxnSpPr>
        <xdr:cNvPr id="713" name="直線コネクタ 712">
          <a:extLst>
            <a:ext uri="{FF2B5EF4-FFF2-40B4-BE49-F238E27FC236}">
              <a16:creationId xmlns:a16="http://schemas.microsoft.com/office/drawing/2014/main" id="{AB13877A-56ED-4561-85A4-279FEC58FC4B}"/>
            </a:ext>
          </a:extLst>
        </xdr:cNvPr>
        <xdr:cNvCxnSpPr/>
      </xdr:nvCxnSpPr>
      <xdr:spPr>
        <a:xfrm flipV="1">
          <a:off x="17213580" y="17947641"/>
          <a:ext cx="7747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69866</xdr:rowOff>
    </xdr:from>
    <xdr:ext cx="469744" cy="259045"/>
    <xdr:sp macro="" textlink="">
      <xdr:nvSpPr>
        <xdr:cNvPr id="714" name="n_1aveValue【公民館】&#10;一人当たり面積">
          <a:extLst>
            <a:ext uri="{FF2B5EF4-FFF2-40B4-BE49-F238E27FC236}">
              <a16:creationId xmlns:a16="http://schemas.microsoft.com/office/drawing/2014/main" id="{69357FB6-B7EE-49F3-9FC9-6688E83E35C0}"/>
            </a:ext>
          </a:extLst>
        </xdr:cNvPr>
        <xdr:cNvSpPr txBox="1"/>
      </xdr:nvSpPr>
      <xdr:spPr>
        <a:xfrm>
          <a:off x="18561127" y="1767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36847</xdr:rowOff>
    </xdr:from>
    <xdr:ext cx="469744" cy="259045"/>
    <xdr:sp macro="" textlink="">
      <xdr:nvSpPr>
        <xdr:cNvPr id="715" name="n_2aveValue【公民館】&#10;一人当たり面積">
          <a:extLst>
            <a:ext uri="{FF2B5EF4-FFF2-40B4-BE49-F238E27FC236}">
              <a16:creationId xmlns:a16="http://schemas.microsoft.com/office/drawing/2014/main" id="{5DC561D1-2603-47E8-9C4A-1EA7B453AE01}"/>
            </a:ext>
          </a:extLst>
        </xdr:cNvPr>
        <xdr:cNvSpPr txBox="1"/>
      </xdr:nvSpPr>
      <xdr:spPr>
        <a:xfrm>
          <a:off x="1777626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6366</xdr:rowOff>
    </xdr:from>
    <xdr:ext cx="469744" cy="259045"/>
    <xdr:sp macro="" textlink="">
      <xdr:nvSpPr>
        <xdr:cNvPr id="716" name="n_3aveValue【公民館】&#10;一人当たり面積">
          <a:extLst>
            <a:ext uri="{FF2B5EF4-FFF2-40B4-BE49-F238E27FC236}">
              <a16:creationId xmlns:a16="http://schemas.microsoft.com/office/drawing/2014/main" id="{27C063DF-4CE6-47E2-9707-F6344A7A8C76}"/>
            </a:ext>
          </a:extLst>
        </xdr:cNvPr>
        <xdr:cNvSpPr txBox="1"/>
      </xdr:nvSpPr>
      <xdr:spPr>
        <a:xfrm>
          <a:off x="1700156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10177</xdr:rowOff>
    </xdr:from>
    <xdr:ext cx="469744" cy="259045"/>
    <xdr:sp macro="" textlink="">
      <xdr:nvSpPr>
        <xdr:cNvPr id="717" name="n_4aveValue【公民館】&#10;一人当たり面積">
          <a:extLst>
            <a:ext uri="{FF2B5EF4-FFF2-40B4-BE49-F238E27FC236}">
              <a16:creationId xmlns:a16="http://schemas.microsoft.com/office/drawing/2014/main" id="{FB4FBE4D-0550-49A3-86E7-AC782A33EDED}"/>
            </a:ext>
          </a:extLst>
        </xdr:cNvPr>
        <xdr:cNvSpPr txBox="1"/>
      </xdr:nvSpPr>
      <xdr:spPr>
        <a:xfrm>
          <a:off x="16226867" y="1761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48277</xdr:rowOff>
    </xdr:from>
    <xdr:ext cx="469744" cy="259045"/>
    <xdr:sp macro="" textlink="">
      <xdr:nvSpPr>
        <xdr:cNvPr id="718" name="n_1mainValue【公民館】&#10;一人当たり面積">
          <a:extLst>
            <a:ext uri="{FF2B5EF4-FFF2-40B4-BE49-F238E27FC236}">
              <a16:creationId xmlns:a16="http://schemas.microsoft.com/office/drawing/2014/main" id="{A58F6C7E-5675-4B53-84B6-385B86C66C6E}"/>
            </a:ext>
          </a:extLst>
        </xdr:cNvPr>
        <xdr:cNvSpPr txBox="1"/>
      </xdr:nvSpPr>
      <xdr:spPr>
        <a:xfrm>
          <a:off x="185611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52088</xdr:rowOff>
    </xdr:from>
    <xdr:ext cx="469744" cy="259045"/>
    <xdr:sp macro="" textlink="">
      <xdr:nvSpPr>
        <xdr:cNvPr id="719" name="n_2mainValue【公民館】&#10;一人当たり面積">
          <a:extLst>
            <a:ext uri="{FF2B5EF4-FFF2-40B4-BE49-F238E27FC236}">
              <a16:creationId xmlns:a16="http://schemas.microsoft.com/office/drawing/2014/main" id="{9192809E-A81B-4057-99F5-01E0EFC50B5D}"/>
            </a:ext>
          </a:extLst>
        </xdr:cNvPr>
        <xdr:cNvSpPr txBox="1"/>
      </xdr:nvSpPr>
      <xdr:spPr>
        <a:xfrm>
          <a:off x="17776267" y="17989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55897</xdr:rowOff>
    </xdr:from>
    <xdr:ext cx="469744" cy="259045"/>
    <xdr:sp macro="" textlink="">
      <xdr:nvSpPr>
        <xdr:cNvPr id="720" name="n_3mainValue【公民館】&#10;一人当たり面積">
          <a:extLst>
            <a:ext uri="{FF2B5EF4-FFF2-40B4-BE49-F238E27FC236}">
              <a16:creationId xmlns:a16="http://schemas.microsoft.com/office/drawing/2014/main" id="{64187B44-EA3C-4C54-8A7E-5370484B58C9}"/>
            </a:ext>
          </a:extLst>
        </xdr:cNvPr>
        <xdr:cNvSpPr txBox="1"/>
      </xdr:nvSpPr>
      <xdr:spPr>
        <a:xfrm>
          <a:off x="17001567" y="1799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1" name="正方形/長方形 720">
          <a:extLst>
            <a:ext uri="{FF2B5EF4-FFF2-40B4-BE49-F238E27FC236}">
              <a16:creationId xmlns:a16="http://schemas.microsoft.com/office/drawing/2014/main" id="{EB915307-72C6-441F-A199-A874307A7E51}"/>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2" name="正方形/長方形 721">
          <a:extLst>
            <a:ext uri="{FF2B5EF4-FFF2-40B4-BE49-F238E27FC236}">
              <a16:creationId xmlns:a16="http://schemas.microsoft.com/office/drawing/2014/main" id="{329850C1-F250-471B-86EA-79E29E1A6B9F}"/>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3" name="テキスト ボックス 722">
          <a:extLst>
            <a:ext uri="{FF2B5EF4-FFF2-40B4-BE49-F238E27FC236}">
              <a16:creationId xmlns:a16="http://schemas.microsoft.com/office/drawing/2014/main" id="{5AB05D60-04FA-4C44-BF6B-338112979C3E}"/>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有形固定資産減価償却率は、道路に関しては類似団体をやや下回っている。橋梁、公営住宅、こども園、学校、公民館に関しては類似団体を大幅に上回っている。</a:t>
          </a:r>
          <a:endParaRPr lang="ja-JP" altLang="ja-JP" sz="1400">
            <a:effectLst/>
            <a:latin typeface="游ゴシック" panose="020B0400000000000000" pitchFamily="50" charset="-128"/>
            <a:ea typeface="游ゴシック" panose="020B0400000000000000" pitchFamily="50" charset="-128"/>
          </a:endParaRPr>
        </a:p>
        <a:p>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道路の一人当たりの延長、公民館一人当たりの面積は類似団体と同程度である。公営住宅、学校の一人当たりの面積は類似団体を下回っている。</a:t>
          </a:r>
          <a:endParaRPr lang="ja-JP" altLang="ja-JP" sz="1400">
            <a:effectLst/>
            <a:latin typeface="游ゴシック" panose="020B0400000000000000" pitchFamily="50" charset="-128"/>
            <a:ea typeface="游ゴシック" panose="020B0400000000000000" pitchFamily="50" charset="-128"/>
          </a:endParaRPr>
        </a:p>
        <a:p>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橋梁については、橋梁長寿命化修繕計画に基づき、橋梁の長寿命化と修繕費の縮減・平準化に努めている。</a:t>
          </a:r>
          <a:endParaRPr lang="ja-JP" altLang="ja-JP" sz="1400">
            <a:effectLst/>
            <a:latin typeface="游ゴシック" panose="020B0400000000000000" pitchFamily="50" charset="-128"/>
            <a:ea typeface="游ゴシック" panose="020B0400000000000000" pitchFamily="50" charset="-128"/>
          </a:endParaRPr>
        </a:p>
        <a:p>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公営住宅については、建築後４０年以上が経過しているため、機能廃止に向け準備をしている。</a:t>
          </a:r>
          <a:endParaRPr lang="ja-JP" altLang="ja-JP" sz="1400">
            <a:effectLst/>
            <a:latin typeface="游ゴシック" panose="020B0400000000000000" pitchFamily="50" charset="-128"/>
            <a:ea typeface="游ゴシック" panose="020B0400000000000000" pitchFamily="50" charset="-128"/>
          </a:endParaRPr>
        </a:p>
        <a:p>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こども園については、園児数の減少に伴い統合を行った。令和</a:t>
          </a:r>
          <a:r>
            <a:rPr kumimoji="1" lang="en-US" altLang="ja-JP" sz="1100">
              <a:solidFill>
                <a:schemeClr val="dk1"/>
              </a:solidFill>
              <a:effectLst/>
              <a:latin typeface="游ゴシック" panose="020B0400000000000000" pitchFamily="50" charset="-128"/>
              <a:ea typeface="游ゴシック" panose="020B0400000000000000" pitchFamily="50" charset="-128"/>
              <a:cs typeface="+mn-cs"/>
            </a:rPr>
            <a:t>2</a:t>
          </a:r>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年度まで</a:t>
          </a:r>
          <a:r>
            <a:rPr kumimoji="1" lang="en-US" altLang="ja-JP" sz="1100">
              <a:solidFill>
                <a:schemeClr val="dk1"/>
              </a:solidFill>
              <a:effectLst/>
              <a:latin typeface="游ゴシック" panose="020B0400000000000000" pitchFamily="50" charset="-128"/>
              <a:ea typeface="游ゴシック" panose="020B0400000000000000" pitchFamily="50" charset="-128"/>
              <a:cs typeface="+mn-cs"/>
            </a:rPr>
            <a:t>6</a:t>
          </a:r>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園あったこども園を、令和</a:t>
          </a:r>
          <a:r>
            <a:rPr kumimoji="1" lang="en-US" altLang="ja-JP" sz="1100">
              <a:solidFill>
                <a:schemeClr val="dk1"/>
              </a:solidFill>
              <a:effectLst/>
              <a:latin typeface="游ゴシック" panose="020B0400000000000000" pitchFamily="50" charset="-128"/>
              <a:ea typeface="游ゴシック" panose="020B0400000000000000" pitchFamily="50" charset="-128"/>
              <a:cs typeface="+mn-cs"/>
            </a:rPr>
            <a:t>5</a:t>
          </a:r>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年度までに段階的に</a:t>
          </a:r>
          <a:r>
            <a:rPr kumimoji="1" lang="en-US" altLang="ja-JP" sz="1100">
              <a:solidFill>
                <a:schemeClr val="dk1"/>
              </a:solidFill>
              <a:effectLst/>
              <a:latin typeface="游ゴシック" panose="020B0400000000000000" pitchFamily="50" charset="-128"/>
              <a:ea typeface="游ゴシック" panose="020B0400000000000000" pitchFamily="50" charset="-128"/>
              <a:cs typeface="+mn-cs"/>
            </a:rPr>
            <a:t>3</a:t>
          </a:r>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園に統合した。</a:t>
          </a:r>
          <a:endParaRPr lang="ja-JP" altLang="ja-JP" sz="1400">
            <a:effectLst/>
            <a:latin typeface="游ゴシック" panose="020B0400000000000000" pitchFamily="50" charset="-128"/>
            <a:ea typeface="游ゴシック" panose="020B0400000000000000" pitchFamily="50" charset="-128"/>
          </a:endParaRPr>
        </a:p>
        <a:p>
          <a:endParaRPr kumimoji="1" lang="ja-JP" altLang="en-US" sz="1300">
            <a:latin typeface="游ゴシック" panose="020B0400000000000000" pitchFamily="50" charset="-128"/>
            <a:ea typeface="游ゴシック" panose="020B0400000000000000"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CBA3644-BA10-4A81-AC6A-2166E0603CB8}"/>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091B7F7-B6BA-4F9A-A98C-DDED4F78C39B}"/>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C5014A5-9420-4D82-A4BA-F1861D53CD5C}"/>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2844ABD-7098-4708-9157-3D67AD5785AC}"/>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岐阜県安八町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DCA8305-440E-4B01-889C-AF99683D7851}"/>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83ED537-41CB-4EAD-89BE-9205DEBE77B3}"/>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04F84D8-B260-41A1-8FCD-71ADB1531A9E}"/>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3288AF7-D940-47D6-9398-7FC6820BAF52}"/>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E155EB2-09DF-467E-9147-BB603FF65C76}"/>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740F018-3CEF-47BE-90B7-49D00C035FC4}"/>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14,512
14,048
18.16
7,431,714
6,919,484
435,404
4,232,035
5,895,594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E9F2F74-0C7E-499B-B605-D09B05714812}"/>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A331CA9-FE46-4237-94DE-B3872A7D2881}"/>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CF01CCE-94A5-42BD-B5F6-77E2CB325DBD}"/>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CD9B6A3-346A-4BD4-95E0-10B8982797C1}"/>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DDD0E01-0425-4BAE-B62C-8B5720542378}"/>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964E44C-E9C0-4FF3-9FDF-40D96C590915}"/>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5E9D8F3-69BC-4DAB-B230-BE3FB33B757F}"/>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B1DBC67-218F-49CD-82F3-15F7C15C9B38}"/>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EE0F4C2-4B3F-4DF0-AF70-E49B0DA13C5D}"/>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208FE60-7200-4D3B-914B-BC8194EDF874}"/>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F80A08B-EE2B-4C8E-8EF6-868D8490B70F}"/>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F4878AD-A52F-494A-8EA9-7CD6FC948319}"/>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D00E28A-8122-4EF5-8093-3C47C9E540D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A4D9BBD-5E4A-43FA-9FFF-7EF2E3EA686A}"/>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1C4CFD6-20EC-4D4A-92C5-CB49C9238CED}"/>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14DC23F-570C-4CA9-88F9-3FCA29CEBED4}"/>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01B7BD9-B79C-45D3-9EF9-713B4277BF67}"/>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53DB29D-41BD-4715-86C7-C0442C65B01A}"/>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464C346-8DCA-43AF-8EA1-BBEE0B8039A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393DD9D-74E8-4AE3-8DB7-69B6366FED04}"/>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C52DE02-9B99-4F97-BCA5-A3204B0A50DA}"/>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395A432-48C4-4BC6-9871-D1708EB76B07}"/>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120B010-6BAC-444A-8149-8D1907CCE4C2}"/>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A1A3D4E-4FE4-4D34-82B7-56D44EEC24BA}"/>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3522A8B-B0DD-4E73-B1B5-54F249713A6D}"/>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59FCA18-093E-4CCE-8CEA-CDFEF547AAF1}"/>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793B8EA-0BF6-47FF-A7C8-06E56820A196}"/>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4A8AD6C-9526-44C1-84F3-1D02ADEB0383}"/>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B88A7F5-8FAB-4B7B-AD31-E19CBB55F208}"/>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34F4D60-D9C2-496A-918F-A5EA7DF9BA4B}"/>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B085767-CCD7-4120-9556-83075EF24079}"/>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C14D048-CFFD-4122-96C4-4C754D61A784}"/>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9641E77-FC8E-4394-B33C-FE5E8B179FE5}"/>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F24248F-6AF8-4FEF-88B4-3A86F3E73D7F}"/>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87B751B-9645-45F6-B824-9E45A7184AC1}"/>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D03CEF7-FE76-48A1-969C-170ACA2ECC74}"/>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192E73C-51BE-45AF-BC74-F01CC1E2D642}"/>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A577897-397F-4577-B250-99CEC0A742BD}"/>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55F5234-DA32-4500-A98F-5BAEA36ACDC2}"/>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43DE1DB-14E2-4ADE-B9AA-97ABC0F6D3C9}"/>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6FAED36-2A9A-4F2F-861A-A0C31605ABEB}"/>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CFC8444-233A-4C89-8459-311C3F08CA74}"/>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30A3704-7B9C-4B65-A51E-379F6A225057}"/>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D7BBE6C-6A37-4949-850E-082312761353}"/>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96DC0C6-7323-4D61-9497-5DD85B81468F}"/>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FFE4112C-4538-4E5B-A714-D885B33F9309}"/>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10886</xdr:rowOff>
    </xdr:from>
    <xdr:to>
      <xdr:col>24</xdr:col>
      <xdr:colOff>62865</xdr:colOff>
      <xdr:row>42</xdr:row>
      <xdr:rowOff>53340</xdr:rowOff>
    </xdr:to>
    <xdr:cxnSp macro="">
      <xdr:nvCxnSpPr>
        <xdr:cNvPr id="58" name="直線コネクタ 57">
          <a:extLst>
            <a:ext uri="{FF2B5EF4-FFF2-40B4-BE49-F238E27FC236}">
              <a16:creationId xmlns:a16="http://schemas.microsoft.com/office/drawing/2014/main" id="{81EBF27C-D9C6-427C-AAF4-4F08A72C7A90}"/>
            </a:ext>
          </a:extLst>
        </xdr:cNvPr>
        <xdr:cNvCxnSpPr/>
      </xdr:nvCxnSpPr>
      <xdr:spPr>
        <a:xfrm flipV="1">
          <a:off x="4086225" y="5710646"/>
          <a:ext cx="0" cy="138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a:extLst>
            <a:ext uri="{FF2B5EF4-FFF2-40B4-BE49-F238E27FC236}">
              <a16:creationId xmlns:a16="http://schemas.microsoft.com/office/drawing/2014/main" id="{4FF03497-7C95-4AE6-864F-F3FF9DA5C35D}"/>
            </a:ext>
          </a:extLst>
        </xdr:cNvPr>
        <xdr:cNvSpPr txBox="1"/>
      </xdr:nvSpPr>
      <xdr:spPr>
        <a:xfrm>
          <a:off x="412496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a:extLst>
            <a:ext uri="{FF2B5EF4-FFF2-40B4-BE49-F238E27FC236}">
              <a16:creationId xmlns:a16="http://schemas.microsoft.com/office/drawing/2014/main" id="{68857F44-E151-4DF6-839F-CB85DD60A790}"/>
            </a:ext>
          </a:extLst>
        </xdr:cNvPr>
        <xdr:cNvCxnSpPr/>
      </xdr:nvCxnSpPr>
      <xdr:spPr>
        <a:xfrm>
          <a:off x="4020820" y="7094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129013</xdr:rowOff>
    </xdr:from>
    <xdr:ext cx="405111" cy="259045"/>
    <xdr:sp macro="" textlink="">
      <xdr:nvSpPr>
        <xdr:cNvPr id="61" name="【図書館】&#10;有形固定資産減価償却率最大値テキスト">
          <a:extLst>
            <a:ext uri="{FF2B5EF4-FFF2-40B4-BE49-F238E27FC236}">
              <a16:creationId xmlns:a16="http://schemas.microsoft.com/office/drawing/2014/main" id="{3E14075A-9F86-4384-BF5E-3D7F54463CDC}"/>
            </a:ext>
          </a:extLst>
        </xdr:cNvPr>
        <xdr:cNvSpPr txBox="1"/>
      </xdr:nvSpPr>
      <xdr:spPr>
        <a:xfrm>
          <a:off x="4124960" y="5493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10886</xdr:rowOff>
    </xdr:from>
    <xdr:to>
      <xdr:col>24</xdr:col>
      <xdr:colOff>152400</xdr:colOff>
      <xdr:row>34</xdr:row>
      <xdr:rowOff>10886</xdr:rowOff>
    </xdr:to>
    <xdr:cxnSp macro="">
      <xdr:nvCxnSpPr>
        <xdr:cNvPr id="62" name="直線コネクタ 61">
          <a:extLst>
            <a:ext uri="{FF2B5EF4-FFF2-40B4-BE49-F238E27FC236}">
              <a16:creationId xmlns:a16="http://schemas.microsoft.com/office/drawing/2014/main" id="{8804F2C1-F8B4-4E22-8CD3-8CD2019895B2}"/>
            </a:ext>
          </a:extLst>
        </xdr:cNvPr>
        <xdr:cNvCxnSpPr/>
      </xdr:nvCxnSpPr>
      <xdr:spPr>
        <a:xfrm>
          <a:off x="4020820" y="57106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167113</xdr:rowOff>
    </xdr:from>
    <xdr:ext cx="405111" cy="259045"/>
    <xdr:sp macro="" textlink="">
      <xdr:nvSpPr>
        <xdr:cNvPr id="63" name="【図書館】&#10;有形固定資産減価償却率平均値テキスト">
          <a:extLst>
            <a:ext uri="{FF2B5EF4-FFF2-40B4-BE49-F238E27FC236}">
              <a16:creationId xmlns:a16="http://schemas.microsoft.com/office/drawing/2014/main" id="{3D7980EE-CCE0-4428-B21A-963C574ECE01}"/>
            </a:ext>
          </a:extLst>
        </xdr:cNvPr>
        <xdr:cNvSpPr txBox="1"/>
      </xdr:nvSpPr>
      <xdr:spPr>
        <a:xfrm>
          <a:off x="4124960" y="62021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a:extLst>
            <a:ext uri="{FF2B5EF4-FFF2-40B4-BE49-F238E27FC236}">
              <a16:creationId xmlns:a16="http://schemas.microsoft.com/office/drawing/2014/main" id="{32934183-79E5-4895-8898-0239507AAA1C}"/>
            </a:ext>
          </a:extLst>
        </xdr:cNvPr>
        <xdr:cNvSpPr/>
      </xdr:nvSpPr>
      <xdr:spPr>
        <a:xfrm>
          <a:off x="4036060" y="621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9072</xdr:rowOff>
    </xdr:from>
    <xdr:to>
      <xdr:col>20</xdr:col>
      <xdr:colOff>38100</xdr:colOff>
      <xdr:row>37</xdr:row>
      <xdr:rowOff>110672</xdr:rowOff>
    </xdr:to>
    <xdr:sp macro="" textlink="">
      <xdr:nvSpPr>
        <xdr:cNvPr id="65" name="フローチャート: 判断 64">
          <a:extLst>
            <a:ext uri="{FF2B5EF4-FFF2-40B4-BE49-F238E27FC236}">
              <a16:creationId xmlns:a16="http://schemas.microsoft.com/office/drawing/2014/main" id="{229D2456-35A6-472F-BCAC-3639BD4FD883}"/>
            </a:ext>
          </a:extLst>
        </xdr:cNvPr>
        <xdr:cNvSpPr/>
      </xdr:nvSpPr>
      <xdr:spPr>
        <a:xfrm>
          <a:off x="3312160" y="62117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79284</xdr:rowOff>
    </xdr:from>
    <xdr:to>
      <xdr:col>15</xdr:col>
      <xdr:colOff>101600</xdr:colOff>
      <xdr:row>37</xdr:row>
      <xdr:rowOff>9434</xdr:rowOff>
    </xdr:to>
    <xdr:sp macro="" textlink="">
      <xdr:nvSpPr>
        <xdr:cNvPr id="66" name="フローチャート: 判断 65">
          <a:extLst>
            <a:ext uri="{FF2B5EF4-FFF2-40B4-BE49-F238E27FC236}">
              <a16:creationId xmlns:a16="http://schemas.microsoft.com/office/drawing/2014/main" id="{4563C47D-9EE2-4458-B3E1-16624D16E04B}"/>
            </a:ext>
          </a:extLst>
        </xdr:cNvPr>
        <xdr:cNvSpPr/>
      </xdr:nvSpPr>
      <xdr:spPr>
        <a:xfrm>
          <a:off x="2514600" y="61143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123372</xdr:rowOff>
    </xdr:from>
    <xdr:to>
      <xdr:col>10</xdr:col>
      <xdr:colOff>165100</xdr:colOff>
      <xdr:row>37</xdr:row>
      <xdr:rowOff>53522</xdr:rowOff>
    </xdr:to>
    <xdr:sp macro="" textlink="">
      <xdr:nvSpPr>
        <xdr:cNvPr id="67" name="フローチャート: 判断 66">
          <a:extLst>
            <a:ext uri="{FF2B5EF4-FFF2-40B4-BE49-F238E27FC236}">
              <a16:creationId xmlns:a16="http://schemas.microsoft.com/office/drawing/2014/main" id="{92CEF78A-D8DD-4109-B108-288EF4E9B0D8}"/>
            </a:ext>
          </a:extLst>
        </xdr:cNvPr>
        <xdr:cNvSpPr/>
      </xdr:nvSpPr>
      <xdr:spPr>
        <a:xfrm>
          <a:off x="1739900" y="61584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126637</xdr:rowOff>
    </xdr:from>
    <xdr:to>
      <xdr:col>6</xdr:col>
      <xdr:colOff>38100</xdr:colOff>
      <xdr:row>37</xdr:row>
      <xdr:rowOff>56787</xdr:rowOff>
    </xdr:to>
    <xdr:sp macro="" textlink="">
      <xdr:nvSpPr>
        <xdr:cNvPr id="68" name="フローチャート: 判断 67">
          <a:extLst>
            <a:ext uri="{FF2B5EF4-FFF2-40B4-BE49-F238E27FC236}">
              <a16:creationId xmlns:a16="http://schemas.microsoft.com/office/drawing/2014/main" id="{C3400D82-FC97-4ECE-B0EF-7F742789CA5C}"/>
            </a:ext>
          </a:extLst>
        </xdr:cNvPr>
        <xdr:cNvSpPr/>
      </xdr:nvSpPr>
      <xdr:spPr>
        <a:xfrm>
          <a:off x="965200" y="61616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D76CD69-64FF-4031-95A6-3CF1B2C345DC}"/>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5AF327E-0977-43C7-80AB-BCC32CB95832}"/>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B230363-DA7D-4BAA-A41E-BDD6AE2ED647}"/>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308BCF9-3704-4B17-A5FF-FC9EE8F78D5A}"/>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0E74A27-7030-4A52-8F8B-B1177DBD922D}"/>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82550</xdr:rowOff>
    </xdr:from>
    <xdr:to>
      <xdr:col>24</xdr:col>
      <xdr:colOff>114300</xdr:colOff>
      <xdr:row>37</xdr:row>
      <xdr:rowOff>12700</xdr:rowOff>
    </xdr:to>
    <xdr:sp macro="" textlink="">
      <xdr:nvSpPr>
        <xdr:cNvPr id="74" name="楕円 73">
          <a:extLst>
            <a:ext uri="{FF2B5EF4-FFF2-40B4-BE49-F238E27FC236}">
              <a16:creationId xmlns:a16="http://schemas.microsoft.com/office/drawing/2014/main" id="{F2EA5501-9531-434A-96D7-CD42FFA32EFB}"/>
            </a:ext>
          </a:extLst>
        </xdr:cNvPr>
        <xdr:cNvSpPr/>
      </xdr:nvSpPr>
      <xdr:spPr>
        <a:xfrm>
          <a:off x="4036060" y="6117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105427</xdr:rowOff>
    </xdr:from>
    <xdr:ext cx="405111" cy="259045"/>
    <xdr:sp macro="" textlink="">
      <xdr:nvSpPr>
        <xdr:cNvPr id="75" name="【図書館】&#10;有形固定資産減価償却率該当値テキスト">
          <a:extLst>
            <a:ext uri="{FF2B5EF4-FFF2-40B4-BE49-F238E27FC236}">
              <a16:creationId xmlns:a16="http://schemas.microsoft.com/office/drawing/2014/main" id="{878879AD-2EC0-4A59-8D1B-0C01D8DDA42E}"/>
            </a:ext>
          </a:extLst>
        </xdr:cNvPr>
        <xdr:cNvSpPr txBox="1"/>
      </xdr:nvSpPr>
      <xdr:spPr>
        <a:xfrm>
          <a:off x="4124960"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58057</xdr:rowOff>
    </xdr:from>
    <xdr:to>
      <xdr:col>20</xdr:col>
      <xdr:colOff>38100</xdr:colOff>
      <xdr:row>36</xdr:row>
      <xdr:rowOff>159657</xdr:rowOff>
    </xdr:to>
    <xdr:sp macro="" textlink="">
      <xdr:nvSpPr>
        <xdr:cNvPr id="76" name="楕円 75">
          <a:extLst>
            <a:ext uri="{FF2B5EF4-FFF2-40B4-BE49-F238E27FC236}">
              <a16:creationId xmlns:a16="http://schemas.microsoft.com/office/drawing/2014/main" id="{8E081E8E-3838-4014-BA5F-F0B145552AEA}"/>
            </a:ext>
          </a:extLst>
        </xdr:cNvPr>
        <xdr:cNvSpPr/>
      </xdr:nvSpPr>
      <xdr:spPr>
        <a:xfrm>
          <a:off x="3312160" y="60930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108857</xdr:rowOff>
    </xdr:from>
    <xdr:to>
      <xdr:col>24</xdr:col>
      <xdr:colOff>63500</xdr:colOff>
      <xdr:row>36</xdr:row>
      <xdr:rowOff>133350</xdr:rowOff>
    </xdr:to>
    <xdr:cxnSp macro="">
      <xdr:nvCxnSpPr>
        <xdr:cNvPr id="77" name="直線コネクタ 76">
          <a:extLst>
            <a:ext uri="{FF2B5EF4-FFF2-40B4-BE49-F238E27FC236}">
              <a16:creationId xmlns:a16="http://schemas.microsoft.com/office/drawing/2014/main" id="{B158981B-A54F-4A70-9693-2E4937BC10E2}"/>
            </a:ext>
          </a:extLst>
        </xdr:cNvPr>
        <xdr:cNvCxnSpPr/>
      </xdr:nvCxnSpPr>
      <xdr:spPr>
        <a:xfrm>
          <a:off x="3355340" y="6143897"/>
          <a:ext cx="7315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25400</xdr:rowOff>
    </xdr:from>
    <xdr:to>
      <xdr:col>15</xdr:col>
      <xdr:colOff>101600</xdr:colOff>
      <xdr:row>36</xdr:row>
      <xdr:rowOff>127000</xdr:rowOff>
    </xdr:to>
    <xdr:sp macro="" textlink="">
      <xdr:nvSpPr>
        <xdr:cNvPr id="78" name="楕円 77">
          <a:extLst>
            <a:ext uri="{FF2B5EF4-FFF2-40B4-BE49-F238E27FC236}">
              <a16:creationId xmlns:a16="http://schemas.microsoft.com/office/drawing/2014/main" id="{6632FD17-5B89-4F90-AC71-AF906405438A}"/>
            </a:ext>
          </a:extLst>
        </xdr:cNvPr>
        <xdr:cNvSpPr/>
      </xdr:nvSpPr>
      <xdr:spPr>
        <a:xfrm>
          <a:off x="25146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76200</xdr:rowOff>
    </xdr:from>
    <xdr:to>
      <xdr:col>19</xdr:col>
      <xdr:colOff>177800</xdr:colOff>
      <xdr:row>36</xdr:row>
      <xdr:rowOff>108857</xdr:rowOff>
    </xdr:to>
    <xdr:cxnSp macro="">
      <xdr:nvCxnSpPr>
        <xdr:cNvPr id="79" name="直線コネクタ 78">
          <a:extLst>
            <a:ext uri="{FF2B5EF4-FFF2-40B4-BE49-F238E27FC236}">
              <a16:creationId xmlns:a16="http://schemas.microsoft.com/office/drawing/2014/main" id="{B50FA63D-C0A1-4BBC-B8BB-9B7EE42E5FD4}"/>
            </a:ext>
          </a:extLst>
        </xdr:cNvPr>
        <xdr:cNvCxnSpPr/>
      </xdr:nvCxnSpPr>
      <xdr:spPr>
        <a:xfrm>
          <a:off x="2565400" y="6111240"/>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164193</xdr:rowOff>
    </xdr:from>
    <xdr:to>
      <xdr:col>10</xdr:col>
      <xdr:colOff>165100</xdr:colOff>
      <xdr:row>36</xdr:row>
      <xdr:rowOff>94343</xdr:rowOff>
    </xdr:to>
    <xdr:sp macro="" textlink="">
      <xdr:nvSpPr>
        <xdr:cNvPr id="80" name="楕円 79">
          <a:extLst>
            <a:ext uri="{FF2B5EF4-FFF2-40B4-BE49-F238E27FC236}">
              <a16:creationId xmlns:a16="http://schemas.microsoft.com/office/drawing/2014/main" id="{7E3D5C2C-03A9-44A3-8D99-97CF909223CE}"/>
            </a:ext>
          </a:extLst>
        </xdr:cNvPr>
        <xdr:cNvSpPr/>
      </xdr:nvSpPr>
      <xdr:spPr>
        <a:xfrm>
          <a:off x="1739900" y="60315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43543</xdr:rowOff>
    </xdr:from>
    <xdr:to>
      <xdr:col>15</xdr:col>
      <xdr:colOff>50800</xdr:colOff>
      <xdr:row>36</xdr:row>
      <xdr:rowOff>76200</xdr:rowOff>
    </xdr:to>
    <xdr:cxnSp macro="">
      <xdr:nvCxnSpPr>
        <xdr:cNvPr id="81" name="直線コネクタ 80">
          <a:extLst>
            <a:ext uri="{FF2B5EF4-FFF2-40B4-BE49-F238E27FC236}">
              <a16:creationId xmlns:a16="http://schemas.microsoft.com/office/drawing/2014/main" id="{FD53966A-8297-4FBA-B88A-356638D0F8EB}"/>
            </a:ext>
          </a:extLst>
        </xdr:cNvPr>
        <xdr:cNvCxnSpPr/>
      </xdr:nvCxnSpPr>
      <xdr:spPr>
        <a:xfrm>
          <a:off x="1790700" y="6078583"/>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101799</xdr:rowOff>
    </xdr:from>
    <xdr:ext cx="405111" cy="259045"/>
    <xdr:sp macro="" textlink="">
      <xdr:nvSpPr>
        <xdr:cNvPr id="82" name="n_1aveValue【図書館】&#10;有形固定資産減価償却率">
          <a:extLst>
            <a:ext uri="{FF2B5EF4-FFF2-40B4-BE49-F238E27FC236}">
              <a16:creationId xmlns:a16="http://schemas.microsoft.com/office/drawing/2014/main" id="{2CFBFF28-3B8A-4D39-BBC4-2BABD71BABC2}"/>
            </a:ext>
          </a:extLst>
        </xdr:cNvPr>
        <xdr:cNvSpPr txBox="1"/>
      </xdr:nvSpPr>
      <xdr:spPr>
        <a:xfrm>
          <a:off x="3170564" y="630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561</xdr:rowOff>
    </xdr:from>
    <xdr:ext cx="405111" cy="259045"/>
    <xdr:sp macro="" textlink="">
      <xdr:nvSpPr>
        <xdr:cNvPr id="83" name="n_2aveValue【図書館】&#10;有形固定資産減価償却率">
          <a:extLst>
            <a:ext uri="{FF2B5EF4-FFF2-40B4-BE49-F238E27FC236}">
              <a16:creationId xmlns:a16="http://schemas.microsoft.com/office/drawing/2014/main" id="{B1D6C807-6CD9-486F-B1FA-7E8930A4F41F}"/>
            </a:ext>
          </a:extLst>
        </xdr:cNvPr>
        <xdr:cNvSpPr txBox="1"/>
      </xdr:nvSpPr>
      <xdr:spPr>
        <a:xfrm>
          <a:off x="2385704" y="620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44649</xdr:rowOff>
    </xdr:from>
    <xdr:ext cx="405111" cy="259045"/>
    <xdr:sp macro="" textlink="">
      <xdr:nvSpPr>
        <xdr:cNvPr id="84" name="n_3aveValue【図書館】&#10;有形固定資産減価償却率">
          <a:extLst>
            <a:ext uri="{FF2B5EF4-FFF2-40B4-BE49-F238E27FC236}">
              <a16:creationId xmlns:a16="http://schemas.microsoft.com/office/drawing/2014/main" id="{6B3ABEA8-301D-450D-9173-A6EAA1B963C1}"/>
            </a:ext>
          </a:extLst>
        </xdr:cNvPr>
        <xdr:cNvSpPr txBox="1"/>
      </xdr:nvSpPr>
      <xdr:spPr>
        <a:xfrm>
          <a:off x="1611004" y="624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73314</xdr:rowOff>
    </xdr:from>
    <xdr:ext cx="405111" cy="259045"/>
    <xdr:sp macro="" textlink="">
      <xdr:nvSpPr>
        <xdr:cNvPr id="85" name="n_4aveValue【図書館】&#10;有形固定資産減価償却率">
          <a:extLst>
            <a:ext uri="{FF2B5EF4-FFF2-40B4-BE49-F238E27FC236}">
              <a16:creationId xmlns:a16="http://schemas.microsoft.com/office/drawing/2014/main" id="{78C9ECF2-B9ED-43DA-A300-53662B5E475A}"/>
            </a:ext>
          </a:extLst>
        </xdr:cNvPr>
        <xdr:cNvSpPr txBox="1"/>
      </xdr:nvSpPr>
      <xdr:spPr>
        <a:xfrm>
          <a:off x="836304" y="5940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4734</xdr:rowOff>
    </xdr:from>
    <xdr:ext cx="405111" cy="259045"/>
    <xdr:sp macro="" textlink="">
      <xdr:nvSpPr>
        <xdr:cNvPr id="86" name="n_1mainValue【図書館】&#10;有形固定資産減価償却率">
          <a:extLst>
            <a:ext uri="{FF2B5EF4-FFF2-40B4-BE49-F238E27FC236}">
              <a16:creationId xmlns:a16="http://schemas.microsoft.com/office/drawing/2014/main" id="{E50DEE36-5D18-4C3D-8466-421E61EBD834}"/>
            </a:ext>
          </a:extLst>
        </xdr:cNvPr>
        <xdr:cNvSpPr txBox="1"/>
      </xdr:nvSpPr>
      <xdr:spPr>
        <a:xfrm>
          <a:off x="3170564" y="587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143527</xdr:rowOff>
    </xdr:from>
    <xdr:ext cx="405111" cy="259045"/>
    <xdr:sp macro="" textlink="">
      <xdr:nvSpPr>
        <xdr:cNvPr id="87" name="n_2mainValue【図書館】&#10;有形固定資産減価償却率">
          <a:extLst>
            <a:ext uri="{FF2B5EF4-FFF2-40B4-BE49-F238E27FC236}">
              <a16:creationId xmlns:a16="http://schemas.microsoft.com/office/drawing/2014/main" id="{5C80EBAF-3711-4E95-BE61-9D31BABD6AEC}"/>
            </a:ext>
          </a:extLst>
        </xdr:cNvPr>
        <xdr:cNvSpPr txBox="1"/>
      </xdr:nvSpPr>
      <xdr:spPr>
        <a:xfrm>
          <a:off x="238570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110870</xdr:rowOff>
    </xdr:from>
    <xdr:ext cx="405111" cy="259045"/>
    <xdr:sp macro="" textlink="">
      <xdr:nvSpPr>
        <xdr:cNvPr id="88" name="n_3mainValue【図書館】&#10;有形固定資産減価償却率">
          <a:extLst>
            <a:ext uri="{FF2B5EF4-FFF2-40B4-BE49-F238E27FC236}">
              <a16:creationId xmlns:a16="http://schemas.microsoft.com/office/drawing/2014/main" id="{4F5CCC6A-4250-4A0F-B517-C474C03722A3}"/>
            </a:ext>
          </a:extLst>
        </xdr:cNvPr>
        <xdr:cNvSpPr txBox="1"/>
      </xdr:nvSpPr>
      <xdr:spPr>
        <a:xfrm>
          <a:off x="1611004" y="581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AF62A878-F23B-4DFB-87D1-E912E5189355}"/>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A9738012-0B64-413B-B762-159661772975}"/>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9F2D6655-135C-4D2A-A196-DF584CED4CA9}"/>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88A44737-CA64-4286-B96C-5AF3DEA6495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532909C5-8652-4893-9C06-FAD9B67A8582}"/>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E1E09FE6-C31D-4D52-9A12-716533ADB9EC}"/>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E09F6144-2187-4785-8644-BB417024ED7C}"/>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CD1B0CC2-0CF8-4E53-86B7-7F534CA02E15}"/>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86042F11-E892-4C2F-9443-070B5F5420D7}"/>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E3409E8D-C187-4861-93AC-7C1008E1768F}"/>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D512EEDC-BAAD-40BB-B631-E4C1B0B4F652}"/>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D843B749-A565-4441-8A7F-19F72ACE2C54}"/>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E5A8CD8F-CF98-414C-BC82-1E969C6D523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26C115F3-A620-4B65-A57B-A872F88B729D}"/>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8DAE3273-0AC0-42FB-B9C8-FC9D75657233}"/>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11619FF8-362B-43B3-993E-71587BE7886C}"/>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52C4A742-613E-4C93-ABDE-4855289C733A}"/>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F9EE9616-07B8-4AF6-A964-FD7A82806E64}"/>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372A5F64-E6FA-4A6B-80FC-37440C7FBEA6}"/>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BDAFF939-AF79-4D5F-9419-3813CF37A9AD}"/>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75506B65-93BE-42AF-80C9-CE0FD4923C48}"/>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FFBEE89B-C364-47F4-89C1-9EFD0898A6ED}"/>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A98E4F89-D518-4DF1-A595-A3C83AB8C728}"/>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118110</xdr:rowOff>
    </xdr:from>
    <xdr:to>
      <xdr:col>54</xdr:col>
      <xdr:colOff>189865</xdr:colOff>
      <xdr:row>41</xdr:row>
      <xdr:rowOff>167640</xdr:rowOff>
    </xdr:to>
    <xdr:cxnSp macro="">
      <xdr:nvCxnSpPr>
        <xdr:cNvPr id="112" name="直線コネクタ 111">
          <a:extLst>
            <a:ext uri="{FF2B5EF4-FFF2-40B4-BE49-F238E27FC236}">
              <a16:creationId xmlns:a16="http://schemas.microsoft.com/office/drawing/2014/main" id="{8A9A06D4-EF39-4FDB-A435-E7F49F04FCB3}"/>
            </a:ext>
          </a:extLst>
        </xdr:cNvPr>
        <xdr:cNvCxnSpPr/>
      </xdr:nvCxnSpPr>
      <xdr:spPr>
        <a:xfrm flipV="1">
          <a:off x="9219565" y="5482590"/>
          <a:ext cx="0" cy="155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xdr:rowOff>
    </xdr:from>
    <xdr:ext cx="469744" cy="259045"/>
    <xdr:sp macro="" textlink="">
      <xdr:nvSpPr>
        <xdr:cNvPr id="113" name="【図書館】&#10;一人当たり面積最小値テキスト">
          <a:extLst>
            <a:ext uri="{FF2B5EF4-FFF2-40B4-BE49-F238E27FC236}">
              <a16:creationId xmlns:a16="http://schemas.microsoft.com/office/drawing/2014/main" id="{B5CC8102-BE7E-4507-B757-3FC1E57EBA3D}"/>
            </a:ext>
          </a:extLst>
        </xdr:cNvPr>
        <xdr:cNvSpPr txBox="1"/>
      </xdr:nvSpPr>
      <xdr:spPr>
        <a:xfrm>
          <a:off x="92583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167640</xdr:rowOff>
    </xdr:from>
    <xdr:to>
      <xdr:col>55</xdr:col>
      <xdr:colOff>88900</xdr:colOff>
      <xdr:row>41</xdr:row>
      <xdr:rowOff>167640</xdr:rowOff>
    </xdr:to>
    <xdr:cxnSp macro="">
      <xdr:nvCxnSpPr>
        <xdr:cNvPr id="114" name="直線コネクタ 113">
          <a:extLst>
            <a:ext uri="{FF2B5EF4-FFF2-40B4-BE49-F238E27FC236}">
              <a16:creationId xmlns:a16="http://schemas.microsoft.com/office/drawing/2014/main" id="{F85613B6-97DF-41C9-84AA-BD9821DDF966}"/>
            </a:ext>
          </a:extLst>
        </xdr:cNvPr>
        <xdr:cNvCxnSpPr/>
      </xdr:nvCxnSpPr>
      <xdr:spPr>
        <a:xfrm>
          <a:off x="915416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64787</xdr:rowOff>
    </xdr:from>
    <xdr:ext cx="469744" cy="259045"/>
    <xdr:sp macro="" textlink="">
      <xdr:nvSpPr>
        <xdr:cNvPr id="115" name="【図書館】&#10;一人当たり面積最大値テキスト">
          <a:extLst>
            <a:ext uri="{FF2B5EF4-FFF2-40B4-BE49-F238E27FC236}">
              <a16:creationId xmlns:a16="http://schemas.microsoft.com/office/drawing/2014/main" id="{35028957-B713-4E49-A3E3-2BD6008C35D9}"/>
            </a:ext>
          </a:extLst>
        </xdr:cNvPr>
        <xdr:cNvSpPr txBox="1"/>
      </xdr:nvSpPr>
      <xdr:spPr>
        <a:xfrm>
          <a:off x="9258300" y="526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118110</xdr:rowOff>
    </xdr:from>
    <xdr:to>
      <xdr:col>55</xdr:col>
      <xdr:colOff>88900</xdr:colOff>
      <xdr:row>32</xdr:row>
      <xdr:rowOff>118110</xdr:rowOff>
    </xdr:to>
    <xdr:cxnSp macro="">
      <xdr:nvCxnSpPr>
        <xdr:cNvPr id="116" name="直線コネクタ 115">
          <a:extLst>
            <a:ext uri="{FF2B5EF4-FFF2-40B4-BE49-F238E27FC236}">
              <a16:creationId xmlns:a16="http://schemas.microsoft.com/office/drawing/2014/main" id="{DB653C5D-8971-4717-9485-6996ECC87120}"/>
            </a:ext>
          </a:extLst>
        </xdr:cNvPr>
        <xdr:cNvCxnSpPr/>
      </xdr:nvCxnSpPr>
      <xdr:spPr>
        <a:xfrm>
          <a:off x="9154160" y="5482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91457</xdr:rowOff>
    </xdr:from>
    <xdr:ext cx="469744" cy="259045"/>
    <xdr:sp macro="" textlink="">
      <xdr:nvSpPr>
        <xdr:cNvPr id="117" name="【図書館】&#10;一人当たり面積平均値テキスト">
          <a:extLst>
            <a:ext uri="{FF2B5EF4-FFF2-40B4-BE49-F238E27FC236}">
              <a16:creationId xmlns:a16="http://schemas.microsoft.com/office/drawing/2014/main" id="{B7D1DF40-10BA-4CC8-AEF0-401001BCFF42}"/>
            </a:ext>
          </a:extLst>
        </xdr:cNvPr>
        <xdr:cNvSpPr txBox="1"/>
      </xdr:nvSpPr>
      <xdr:spPr>
        <a:xfrm>
          <a:off x="9258300" y="6629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18" name="フローチャート: 判断 117">
          <a:extLst>
            <a:ext uri="{FF2B5EF4-FFF2-40B4-BE49-F238E27FC236}">
              <a16:creationId xmlns:a16="http://schemas.microsoft.com/office/drawing/2014/main" id="{B4D00371-E5E3-43F8-BE3C-CF03197DE46D}"/>
            </a:ext>
          </a:extLst>
        </xdr:cNvPr>
        <xdr:cNvSpPr/>
      </xdr:nvSpPr>
      <xdr:spPr>
        <a:xfrm>
          <a:off x="9192260" y="66509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124460</xdr:rowOff>
    </xdr:from>
    <xdr:to>
      <xdr:col>50</xdr:col>
      <xdr:colOff>165100</xdr:colOff>
      <xdr:row>40</xdr:row>
      <xdr:rowOff>54610</xdr:rowOff>
    </xdr:to>
    <xdr:sp macro="" textlink="">
      <xdr:nvSpPr>
        <xdr:cNvPr id="119" name="フローチャート: 判断 118">
          <a:extLst>
            <a:ext uri="{FF2B5EF4-FFF2-40B4-BE49-F238E27FC236}">
              <a16:creationId xmlns:a16="http://schemas.microsoft.com/office/drawing/2014/main" id="{E298BC83-C388-415C-89BD-A511F559D94D}"/>
            </a:ext>
          </a:extLst>
        </xdr:cNvPr>
        <xdr:cNvSpPr/>
      </xdr:nvSpPr>
      <xdr:spPr>
        <a:xfrm>
          <a:off x="8445500" y="6662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116840</xdr:rowOff>
    </xdr:from>
    <xdr:to>
      <xdr:col>46</xdr:col>
      <xdr:colOff>38100</xdr:colOff>
      <xdr:row>40</xdr:row>
      <xdr:rowOff>46990</xdr:rowOff>
    </xdr:to>
    <xdr:sp macro="" textlink="">
      <xdr:nvSpPr>
        <xdr:cNvPr id="120" name="フローチャート: 判断 119">
          <a:extLst>
            <a:ext uri="{FF2B5EF4-FFF2-40B4-BE49-F238E27FC236}">
              <a16:creationId xmlns:a16="http://schemas.microsoft.com/office/drawing/2014/main" id="{46D80A0B-FFC3-42CA-B1DD-6EA8D841E01C}"/>
            </a:ext>
          </a:extLst>
        </xdr:cNvPr>
        <xdr:cNvSpPr/>
      </xdr:nvSpPr>
      <xdr:spPr>
        <a:xfrm>
          <a:off x="7670800" y="66548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17780</xdr:rowOff>
    </xdr:from>
    <xdr:to>
      <xdr:col>41</xdr:col>
      <xdr:colOff>101600</xdr:colOff>
      <xdr:row>39</xdr:row>
      <xdr:rowOff>119380</xdr:rowOff>
    </xdr:to>
    <xdr:sp macro="" textlink="">
      <xdr:nvSpPr>
        <xdr:cNvPr id="121" name="フローチャート: 判断 120">
          <a:extLst>
            <a:ext uri="{FF2B5EF4-FFF2-40B4-BE49-F238E27FC236}">
              <a16:creationId xmlns:a16="http://schemas.microsoft.com/office/drawing/2014/main" id="{86E55DC6-16B2-43F6-BD14-7D9A06168F35}"/>
            </a:ext>
          </a:extLst>
        </xdr:cNvPr>
        <xdr:cNvSpPr/>
      </xdr:nvSpPr>
      <xdr:spPr>
        <a:xfrm>
          <a:off x="687324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71120</xdr:rowOff>
    </xdr:from>
    <xdr:to>
      <xdr:col>36</xdr:col>
      <xdr:colOff>165100</xdr:colOff>
      <xdr:row>40</xdr:row>
      <xdr:rowOff>1270</xdr:rowOff>
    </xdr:to>
    <xdr:sp macro="" textlink="">
      <xdr:nvSpPr>
        <xdr:cNvPr id="122" name="フローチャート: 判断 121">
          <a:extLst>
            <a:ext uri="{FF2B5EF4-FFF2-40B4-BE49-F238E27FC236}">
              <a16:creationId xmlns:a16="http://schemas.microsoft.com/office/drawing/2014/main" id="{820F78C0-34D2-4E22-B91A-9DB3A18DFBF8}"/>
            </a:ext>
          </a:extLst>
        </xdr:cNvPr>
        <xdr:cNvSpPr/>
      </xdr:nvSpPr>
      <xdr:spPr>
        <a:xfrm>
          <a:off x="6098540" y="6609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2C552C9-F0B5-4D7A-9FFC-0D7DD9CCEA98}"/>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BA73FA8-7F61-4FA7-942B-2EC51BB69BBE}"/>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DCBEF5B-09D3-409B-ACF6-F48AAB9F299D}"/>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82D9A44-8F2C-4BAE-9BD5-0D51096EDD53}"/>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07BABFD-E28F-44C7-80FF-3B11C1F24295}"/>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25400</xdr:rowOff>
    </xdr:from>
    <xdr:to>
      <xdr:col>55</xdr:col>
      <xdr:colOff>50800</xdr:colOff>
      <xdr:row>35</xdr:row>
      <xdr:rowOff>127000</xdr:rowOff>
    </xdr:to>
    <xdr:sp macro="" textlink="">
      <xdr:nvSpPr>
        <xdr:cNvPr id="128" name="楕円 127">
          <a:extLst>
            <a:ext uri="{FF2B5EF4-FFF2-40B4-BE49-F238E27FC236}">
              <a16:creationId xmlns:a16="http://schemas.microsoft.com/office/drawing/2014/main" id="{7AAF89CE-9E31-404A-9C0B-72FB1B50C474}"/>
            </a:ext>
          </a:extLst>
        </xdr:cNvPr>
        <xdr:cNvSpPr/>
      </xdr:nvSpPr>
      <xdr:spPr>
        <a:xfrm>
          <a:off x="9192260" y="58928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48277</xdr:rowOff>
    </xdr:from>
    <xdr:ext cx="469744" cy="259045"/>
    <xdr:sp macro="" textlink="">
      <xdr:nvSpPr>
        <xdr:cNvPr id="129" name="【図書館】&#10;一人当たり面積該当値テキスト">
          <a:extLst>
            <a:ext uri="{FF2B5EF4-FFF2-40B4-BE49-F238E27FC236}">
              <a16:creationId xmlns:a16="http://schemas.microsoft.com/office/drawing/2014/main" id="{C0DF75AA-62F0-43DA-865A-E1026AA62B8C}"/>
            </a:ext>
          </a:extLst>
        </xdr:cNvPr>
        <xdr:cNvSpPr txBox="1"/>
      </xdr:nvSpPr>
      <xdr:spPr>
        <a:xfrm>
          <a:off x="9258300" y="574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36830</xdr:rowOff>
    </xdr:from>
    <xdr:to>
      <xdr:col>50</xdr:col>
      <xdr:colOff>165100</xdr:colOff>
      <xdr:row>35</xdr:row>
      <xdr:rowOff>138430</xdr:rowOff>
    </xdr:to>
    <xdr:sp macro="" textlink="">
      <xdr:nvSpPr>
        <xdr:cNvPr id="130" name="楕円 129">
          <a:extLst>
            <a:ext uri="{FF2B5EF4-FFF2-40B4-BE49-F238E27FC236}">
              <a16:creationId xmlns:a16="http://schemas.microsoft.com/office/drawing/2014/main" id="{5F6CAC9F-A9FB-4354-8623-D089DD03FB3B}"/>
            </a:ext>
          </a:extLst>
        </xdr:cNvPr>
        <xdr:cNvSpPr/>
      </xdr:nvSpPr>
      <xdr:spPr>
        <a:xfrm>
          <a:off x="8445500" y="59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76200</xdr:rowOff>
    </xdr:from>
    <xdr:to>
      <xdr:col>55</xdr:col>
      <xdr:colOff>0</xdr:colOff>
      <xdr:row>35</xdr:row>
      <xdr:rowOff>87630</xdr:rowOff>
    </xdr:to>
    <xdr:cxnSp macro="">
      <xdr:nvCxnSpPr>
        <xdr:cNvPr id="131" name="直線コネクタ 130">
          <a:extLst>
            <a:ext uri="{FF2B5EF4-FFF2-40B4-BE49-F238E27FC236}">
              <a16:creationId xmlns:a16="http://schemas.microsoft.com/office/drawing/2014/main" id="{FA968411-FB61-4392-B846-4FD080769D72}"/>
            </a:ext>
          </a:extLst>
        </xdr:cNvPr>
        <xdr:cNvCxnSpPr/>
      </xdr:nvCxnSpPr>
      <xdr:spPr>
        <a:xfrm flipV="1">
          <a:off x="8496300" y="5943600"/>
          <a:ext cx="7239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48260</xdr:rowOff>
    </xdr:from>
    <xdr:to>
      <xdr:col>46</xdr:col>
      <xdr:colOff>38100</xdr:colOff>
      <xdr:row>35</xdr:row>
      <xdr:rowOff>149860</xdr:rowOff>
    </xdr:to>
    <xdr:sp macro="" textlink="">
      <xdr:nvSpPr>
        <xdr:cNvPr id="132" name="楕円 131">
          <a:extLst>
            <a:ext uri="{FF2B5EF4-FFF2-40B4-BE49-F238E27FC236}">
              <a16:creationId xmlns:a16="http://schemas.microsoft.com/office/drawing/2014/main" id="{A60B95FF-8649-4021-8C23-CAC85A864715}"/>
            </a:ext>
          </a:extLst>
        </xdr:cNvPr>
        <xdr:cNvSpPr/>
      </xdr:nvSpPr>
      <xdr:spPr>
        <a:xfrm>
          <a:off x="7670800" y="59156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87630</xdr:rowOff>
    </xdr:from>
    <xdr:to>
      <xdr:col>50</xdr:col>
      <xdr:colOff>114300</xdr:colOff>
      <xdr:row>35</xdr:row>
      <xdr:rowOff>99060</xdr:rowOff>
    </xdr:to>
    <xdr:cxnSp macro="">
      <xdr:nvCxnSpPr>
        <xdr:cNvPr id="133" name="直線コネクタ 132">
          <a:extLst>
            <a:ext uri="{FF2B5EF4-FFF2-40B4-BE49-F238E27FC236}">
              <a16:creationId xmlns:a16="http://schemas.microsoft.com/office/drawing/2014/main" id="{24655ACC-0B6B-4944-B062-1A804027D9F9}"/>
            </a:ext>
          </a:extLst>
        </xdr:cNvPr>
        <xdr:cNvCxnSpPr/>
      </xdr:nvCxnSpPr>
      <xdr:spPr>
        <a:xfrm flipV="1">
          <a:off x="7713980" y="5955030"/>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63500</xdr:rowOff>
    </xdr:from>
    <xdr:to>
      <xdr:col>41</xdr:col>
      <xdr:colOff>101600</xdr:colOff>
      <xdr:row>35</xdr:row>
      <xdr:rowOff>165100</xdr:rowOff>
    </xdr:to>
    <xdr:sp macro="" textlink="">
      <xdr:nvSpPr>
        <xdr:cNvPr id="134" name="楕円 133">
          <a:extLst>
            <a:ext uri="{FF2B5EF4-FFF2-40B4-BE49-F238E27FC236}">
              <a16:creationId xmlns:a16="http://schemas.microsoft.com/office/drawing/2014/main" id="{35E9F025-8BD4-4538-BEED-902EE641AA00}"/>
            </a:ext>
          </a:extLst>
        </xdr:cNvPr>
        <xdr:cNvSpPr/>
      </xdr:nvSpPr>
      <xdr:spPr>
        <a:xfrm>
          <a:off x="687324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99060</xdr:rowOff>
    </xdr:from>
    <xdr:to>
      <xdr:col>45</xdr:col>
      <xdr:colOff>177800</xdr:colOff>
      <xdr:row>35</xdr:row>
      <xdr:rowOff>114300</xdr:rowOff>
    </xdr:to>
    <xdr:cxnSp macro="">
      <xdr:nvCxnSpPr>
        <xdr:cNvPr id="135" name="直線コネクタ 134">
          <a:extLst>
            <a:ext uri="{FF2B5EF4-FFF2-40B4-BE49-F238E27FC236}">
              <a16:creationId xmlns:a16="http://schemas.microsoft.com/office/drawing/2014/main" id="{D57CB142-5EF7-4D10-9D90-691BF3F54F8E}"/>
            </a:ext>
          </a:extLst>
        </xdr:cNvPr>
        <xdr:cNvCxnSpPr/>
      </xdr:nvCxnSpPr>
      <xdr:spPr>
        <a:xfrm flipV="1">
          <a:off x="6924040" y="5966460"/>
          <a:ext cx="78994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45737</xdr:rowOff>
    </xdr:from>
    <xdr:ext cx="469744" cy="259045"/>
    <xdr:sp macro="" textlink="">
      <xdr:nvSpPr>
        <xdr:cNvPr id="136" name="n_1aveValue【図書館】&#10;一人当たり面積">
          <a:extLst>
            <a:ext uri="{FF2B5EF4-FFF2-40B4-BE49-F238E27FC236}">
              <a16:creationId xmlns:a16="http://schemas.microsoft.com/office/drawing/2014/main" id="{77EB05C1-5564-45EC-9611-B1582642EFFC}"/>
            </a:ext>
          </a:extLst>
        </xdr:cNvPr>
        <xdr:cNvSpPr txBox="1"/>
      </xdr:nvSpPr>
      <xdr:spPr>
        <a:xfrm>
          <a:off x="8271587" y="675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38117</xdr:rowOff>
    </xdr:from>
    <xdr:ext cx="469744" cy="259045"/>
    <xdr:sp macro="" textlink="">
      <xdr:nvSpPr>
        <xdr:cNvPr id="137" name="n_2aveValue【図書館】&#10;一人当たり面積">
          <a:extLst>
            <a:ext uri="{FF2B5EF4-FFF2-40B4-BE49-F238E27FC236}">
              <a16:creationId xmlns:a16="http://schemas.microsoft.com/office/drawing/2014/main" id="{3923552F-243A-48F4-A20A-CA66C7CB5B7B}"/>
            </a:ext>
          </a:extLst>
        </xdr:cNvPr>
        <xdr:cNvSpPr txBox="1"/>
      </xdr:nvSpPr>
      <xdr:spPr>
        <a:xfrm>
          <a:off x="7509587" y="674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110507</xdr:rowOff>
    </xdr:from>
    <xdr:ext cx="469744" cy="259045"/>
    <xdr:sp macro="" textlink="">
      <xdr:nvSpPr>
        <xdr:cNvPr id="138" name="n_3aveValue【図書館】&#10;一人当たり面積">
          <a:extLst>
            <a:ext uri="{FF2B5EF4-FFF2-40B4-BE49-F238E27FC236}">
              <a16:creationId xmlns:a16="http://schemas.microsoft.com/office/drawing/2014/main" id="{6949745B-397D-42CF-B7B8-43F5822E0BFC}"/>
            </a:ext>
          </a:extLst>
        </xdr:cNvPr>
        <xdr:cNvSpPr txBox="1"/>
      </xdr:nvSpPr>
      <xdr:spPr>
        <a:xfrm>
          <a:off x="6712027" y="66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17797</xdr:rowOff>
    </xdr:from>
    <xdr:ext cx="469744" cy="259045"/>
    <xdr:sp macro="" textlink="">
      <xdr:nvSpPr>
        <xdr:cNvPr id="139" name="n_4aveValue【図書館】&#10;一人当たり面積">
          <a:extLst>
            <a:ext uri="{FF2B5EF4-FFF2-40B4-BE49-F238E27FC236}">
              <a16:creationId xmlns:a16="http://schemas.microsoft.com/office/drawing/2014/main" id="{4C010B33-30F2-4A74-B838-9090223997D3}"/>
            </a:ext>
          </a:extLst>
        </xdr:cNvPr>
        <xdr:cNvSpPr txBox="1"/>
      </xdr:nvSpPr>
      <xdr:spPr>
        <a:xfrm>
          <a:off x="59373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154957</xdr:rowOff>
    </xdr:from>
    <xdr:ext cx="469744" cy="259045"/>
    <xdr:sp macro="" textlink="">
      <xdr:nvSpPr>
        <xdr:cNvPr id="140" name="n_1mainValue【図書館】&#10;一人当たり面積">
          <a:extLst>
            <a:ext uri="{FF2B5EF4-FFF2-40B4-BE49-F238E27FC236}">
              <a16:creationId xmlns:a16="http://schemas.microsoft.com/office/drawing/2014/main" id="{4C6FE8FF-D9B2-47C8-B1C1-F6D2CA1539B3}"/>
            </a:ext>
          </a:extLst>
        </xdr:cNvPr>
        <xdr:cNvSpPr txBox="1"/>
      </xdr:nvSpPr>
      <xdr:spPr>
        <a:xfrm>
          <a:off x="8271587" y="56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166387</xdr:rowOff>
    </xdr:from>
    <xdr:ext cx="469744" cy="259045"/>
    <xdr:sp macro="" textlink="">
      <xdr:nvSpPr>
        <xdr:cNvPr id="141" name="n_2mainValue【図書館】&#10;一人当たり面積">
          <a:extLst>
            <a:ext uri="{FF2B5EF4-FFF2-40B4-BE49-F238E27FC236}">
              <a16:creationId xmlns:a16="http://schemas.microsoft.com/office/drawing/2014/main" id="{1DB394FB-79C3-4D46-A744-6ECE486BCE3B}"/>
            </a:ext>
          </a:extLst>
        </xdr:cNvPr>
        <xdr:cNvSpPr txBox="1"/>
      </xdr:nvSpPr>
      <xdr:spPr>
        <a:xfrm>
          <a:off x="7509587" y="56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10177</xdr:rowOff>
    </xdr:from>
    <xdr:ext cx="469744" cy="259045"/>
    <xdr:sp macro="" textlink="">
      <xdr:nvSpPr>
        <xdr:cNvPr id="142" name="n_3mainValue【図書館】&#10;一人当たり面積">
          <a:extLst>
            <a:ext uri="{FF2B5EF4-FFF2-40B4-BE49-F238E27FC236}">
              <a16:creationId xmlns:a16="http://schemas.microsoft.com/office/drawing/2014/main" id="{B4B1D694-2B21-4111-A031-BB9AFE59AF26}"/>
            </a:ext>
          </a:extLst>
        </xdr:cNvPr>
        <xdr:cNvSpPr txBox="1"/>
      </xdr:nvSpPr>
      <xdr:spPr>
        <a:xfrm>
          <a:off x="6712027" y="570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699C113E-FADD-4C0F-A1C9-FBF4A5C21A08}"/>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5161152A-7DD7-4F8E-8272-F58D7CD83EAC}"/>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C5DC7F52-608B-4336-904F-E2ED4F35254A}"/>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B26908D1-09D1-4C36-83AB-3D7632498D6B}"/>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4FFEE06F-564A-4841-B11A-BA51A6D105BE}"/>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839A61FC-385B-4BA9-B925-D04F653E9D9C}"/>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CD80A287-A2C6-4397-81C1-BB1E98BF16DE}"/>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D51DFEE6-C6DC-4708-AE88-414185A27245}"/>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72D8971A-F17E-4C0C-9419-EFF8484D201A}"/>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00761337-9AD9-4E4C-BCF1-F683ACE44B9B}"/>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E6FDBBB5-3DD8-4603-954E-98AD4AD65088}"/>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a:extLst>
            <a:ext uri="{FF2B5EF4-FFF2-40B4-BE49-F238E27FC236}">
              <a16:creationId xmlns:a16="http://schemas.microsoft.com/office/drawing/2014/main" id="{281313A7-C5E1-4DD7-8F3D-AAB48047DA3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a:extLst>
            <a:ext uri="{FF2B5EF4-FFF2-40B4-BE49-F238E27FC236}">
              <a16:creationId xmlns:a16="http://schemas.microsoft.com/office/drawing/2014/main" id="{728A4010-9319-4C43-A632-1F104AB82414}"/>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a:extLst>
            <a:ext uri="{FF2B5EF4-FFF2-40B4-BE49-F238E27FC236}">
              <a16:creationId xmlns:a16="http://schemas.microsoft.com/office/drawing/2014/main" id="{EEB56D35-D70F-4292-A045-CBD54139E82A}"/>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a:extLst>
            <a:ext uri="{FF2B5EF4-FFF2-40B4-BE49-F238E27FC236}">
              <a16:creationId xmlns:a16="http://schemas.microsoft.com/office/drawing/2014/main" id="{F875C331-EE21-4883-BA81-D1BEEA36634B}"/>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a:extLst>
            <a:ext uri="{FF2B5EF4-FFF2-40B4-BE49-F238E27FC236}">
              <a16:creationId xmlns:a16="http://schemas.microsoft.com/office/drawing/2014/main" id="{33FDAC1D-0045-4ACB-9AE9-E368B8266A48}"/>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a:extLst>
            <a:ext uri="{FF2B5EF4-FFF2-40B4-BE49-F238E27FC236}">
              <a16:creationId xmlns:a16="http://schemas.microsoft.com/office/drawing/2014/main" id="{98061F78-F0ED-45F7-923E-8885D737FCFA}"/>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a:extLst>
            <a:ext uri="{FF2B5EF4-FFF2-40B4-BE49-F238E27FC236}">
              <a16:creationId xmlns:a16="http://schemas.microsoft.com/office/drawing/2014/main" id="{4DF34281-0CAC-457F-9755-BE2435CBAB16}"/>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a:extLst>
            <a:ext uri="{FF2B5EF4-FFF2-40B4-BE49-F238E27FC236}">
              <a16:creationId xmlns:a16="http://schemas.microsoft.com/office/drawing/2014/main" id="{3EC32050-E802-4AFB-B2A6-DC5C958C377D}"/>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a:extLst>
            <a:ext uri="{FF2B5EF4-FFF2-40B4-BE49-F238E27FC236}">
              <a16:creationId xmlns:a16="http://schemas.microsoft.com/office/drawing/2014/main" id="{228BA0A4-8DBA-4F7E-A49D-A38268ABDB6E}"/>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a:extLst>
            <a:ext uri="{FF2B5EF4-FFF2-40B4-BE49-F238E27FC236}">
              <a16:creationId xmlns:a16="http://schemas.microsoft.com/office/drawing/2014/main" id="{088DCAD6-3614-4F60-9548-F1D9FD309CCF}"/>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a:extLst>
            <a:ext uri="{FF2B5EF4-FFF2-40B4-BE49-F238E27FC236}">
              <a16:creationId xmlns:a16="http://schemas.microsoft.com/office/drawing/2014/main" id="{5E08304E-8098-4FEE-B34E-CEED03CCC32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a:extLst>
            <a:ext uri="{FF2B5EF4-FFF2-40B4-BE49-F238E27FC236}">
              <a16:creationId xmlns:a16="http://schemas.microsoft.com/office/drawing/2014/main" id="{398D94EA-66B4-4136-9121-4B85E149815E}"/>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2C7676B6-C38F-4964-B449-890C5618668B}"/>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a:extLst>
            <a:ext uri="{FF2B5EF4-FFF2-40B4-BE49-F238E27FC236}">
              <a16:creationId xmlns:a16="http://schemas.microsoft.com/office/drawing/2014/main" id="{DA524DC5-C215-4178-9630-1ED3DC4F4D8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17962</xdr:rowOff>
    </xdr:from>
    <xdr:to>
      <xdr:col>24</xdr:col>
      <xdr:colOff>62865</xdr:colOff>
      <xdr:row>64</xdr:row>
      <xdr:rowOff>130628</xdr:rowOff>
    </xdr:to>
    <xdr:cxnSp macro="">
      <xdr:nvCxnSpPr>
        <xdr:cNvPr id="168" name="直線コネクタ 167">
          <a:extLst>
            <a:ext uri="{FF2B5EF4-FFF2-40B4-BE49-F238E27FC236}">
              <a16:creationId xmlns:a16="http://schemas.microsoft.com/office/drawing/2014/main" id="{5945FB8D-06A4-4412-B597-1E0536F73A72}"/>
            </a:ext>
          </a:extLst>
        </xdr:cNvPr>
        <xdr:cNvCxnSpPr/>
      </xdr:nvCxnSpPr>
      <xdr:spPr>
        <a:xfrm flipV="1">
          <a:off x="4086225" y="9405802"/>
          <a:ext cx="0" cy="145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9" name="【体育館・プール】&#10;有形固定資産減価償却率最小値テキスト">
          <a:extLst>
            <a:ext uri="{FF2B5EF4-FFF2-40B4-BE49-F238E27FC236}">
              <a16:creationId xmlns:a16="http://schemas.microsoft.com/office/drawing/2014/main" id="{2F2F4F68-0AC4-429E-A1D7-98CD7329144A}"/>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0" name="直線コネクタ 169">
          <a:extLst>
            <a:ext uri="{FF2B5EF4-FFF2-40B4-BE49-F238E27FC236}">
              <a16:creationId xmlns:a16="http://schemas.microsoft.com/office/drawing/2014/main" id="{4609531C-5335-43C6-A7C2-D15AD3303D7F}"/>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136089</xdr:rowOff>
    </xdr:from>
    <xdr:ext cx="340478" cy="259045"/>
    <xdr:sp macro="" textlink="">
      <xdr:nvSpPr>
        <xdr:cNvPr id="171" name="【体育館・プール】&#10;有形固定資産減価償却率最大値テキスト">
          <a:extLst>
            <a:ext uri="{FF2B5EF4-FFF2-40B4-BE49-F238E27FC236}">
              <a16:creationId xmlns:a16="http://schemas.microsoft.com/office/drawing/2014/main" id="{5FC87647-4107-43BB-98E4-8D01723FA72C}"/>
            </a:ext>
          </a:extLst>
        </xdr:cNvPr>
        <xdr:cNvSpPr txBox="1"/>
      </xdr:nvSpPr>
      <xdr:spPr>
        <a:xfrm>
          <a:off x="4124960" y="91886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17962</xdr:rowOff>
    </xdr:from>
    <xdr:to>
      <xdr:col>24</xdr:col>
      <xdr:colOff>152400</xdr:colOff>
      <xdr:row>56</xdr:row>
      <xdr:rowOff>17962</xdr:rowOff>
    </xdr:to>
    <xdr:cxnSp macro="">
      <xdr:nvCxnSpPr>
        <xdr:cNvPr id="172" name="直線コネクタ 171">
          <a:extLst>
            <a:ext uri="{FF2B5EF4-FFF2-40B4-BE49-F238E27FC236}">
              <a16:creationId xmlns:a16="http://schemas.microsoft.com/office/drawing/2014/main" id="{3561DBF2-2E29-4CB7-9C6A-C68BDC0CC677}"/>
            </a:ext>
          </a:extLst>
        </xdr:cNvPr>
        <xdr:cNvCxnSpPr/>
      </xdr:nvCxnSpPr>
      <xdr:spPr>
        <a:xfrm>
          <a:off x="4020820" y="94058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65150</xdr:rowOff>
    </xdr:from>
    <xdr:ext cx="405111" cy="259045"/>
    <xdr:sp macro="" textlink="">
      <xdr:nvSpPr>
        <xdr:cNvPr id="173" name="【体育館・プール】&#10;有形固定資産減価償却率平均値テキスト">
          <a:extLst>
            <a:ext uri="{FF2B5EF4-FFF2-40B4-BE49-F238E27FC236}">
              <a16:creationId xmlns:a16="http://schemas.microsoft.com/office/drawing/2014/main" id="{242EA65E-FF14-4E68-AE5F-2888390BFBC5}"/>
            </a:ext>
          </a:extLst>
        </xdr:cNvPr>
        <xdr:cNvSpPr txBox="1"/>
      </xdr:nvSpPr>
      <xdr:spPr>
        <a:xfrm>
          <a:off x="4124960" y="1012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42273</xdr:rowOff>
    </xdr:from>
    <xdr:to>
      <xdr:col>24</xdr:col>
      <xdr:colOff>114300</xdr:colOff>
      <xdr:row>61</xdr:row>
      <xdr:rowOff>143873</xdr:rowOff>
    </xdr:to>
    <xdr:sp macro="" textlink="">
      <xdr:nvSpPr>
        <xdr:cNvPr id="174" name="フローチャート: 判断 173">
          <a:extLst>
            <a:ext uri="{FF2B5EF4-FFF2-40B4-BE49-F238E27FC236}">
              <a16:creationId xmlns:a16="http://schemas.microsoft.com/office/drawing/2014/main" id="{C18AF393-2705-4138-A7E8-09C65586DCD0}"/>
            </a:ext>
          </a:extLst>
        </xdr:cNvPr>
        <xdr:cNvSpPr/>
      </xdr:nvSpPr>
      <xdr:spPr>
        <a:xfrm>
          <a:off x="4036060" y="102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56969</xdr:rowOff>
    </xdr:from>
    <xdr:to>
      <xdr:col>20</xdr:col>
      <xdr:colOff>38100</xdr:colOff>
      <xdr:row>61</xdr:row>
      <xdr:rowOff>158569</xdr:rowOff>
    </xdr:to>
    <xdr:sp macro="" textlink="">
      <xdr:nvSpPr>
        <xdr:cNvPr id="175" name="フローチャート: 判断 174">
          <a:extLst>
            <a:ext uri="{FF2B5EF4-FFF2-40B4-BE49-F238E27FC236}">
              <a16:creationId xmlns:a16="http://schemas.microsoft.com/office/drawing/2014/main" id="{58E1592B-60E7-43E4-B293-CF3B2906DE36}"/>
            </a:ext>
          </a:extLst>
        </xdr:cNvPr>
        <xdr:cNvSpPr/>
      </xdr:nvSpPr>
      <xdr:spPr>
        <a:xfrm>
          <a:off x="3312160" y="102830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83094</xdr:rowOff>
    </xdr:from>
    <xdr:to>
      <xdr:col>15</xdr:col>
      <xdr:colOff>101600</xdr:colOff>
      <xdr:row>62</xdr:row>
      <xdr:rowOff>13244</xdr:rowOff>
    </xdr:to>
    <xdr:sp macro="" textlink="">
      <xdr:nvSpPr>
        <xdr:cNvPr id="176" name="フローチャート: 判断 175">
          <a:extLst>
            <a:ext uri="{FF2B5EF4-FFF2-40B4-BE49-F238E27FC236}">
              <a16:creationId xmlns:a16="http://schemas.microsoft.com/office/drawing/2014/main" id="{5340A5C2-089E-4F50-89DE-905DAFE067F8}"/>
            </a:ext>
          </a:extLst>
        </xdr:cNvPr>
        <xdr:cNvSpPr/>
      </xdr:nvSpPr>
      <xdr:spPr>
        <a:xfrm>
          <a:off x="2514600" y="103091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3084</xdr:rowOff>
    </xdr:from>
    <xdr:to>
      <xdr:col>10</xdr:col>
      <xdr:colOff>165100</xdr:colOff>
      <xdr:row>61</xdr:row>
      <xdr:rowOff>104684</xdr:rowOff>
    </xdr:to>
    <xdr:sp macro="" textlink="">
      <xdr:nvSpPr>
        <xdr:cNvPr id="177" name="フローチャート: 判断 176">
          <a:extLst>
            <a:ext uri="{FF2B5EF4-FFF2-40B4-BE49-F238E27FC236}">
              <a16:creationId xmlns:a16="http://schemas.microsoft.com/office/drawing/2014/main" id="{E4434B14-FC72-4AC2-8BD1-A4DF348387F4}"/>
            </a:ext>
          </a:extLst>
        </xdr:cNvPr>
        <xdr:cNvSpPr/>
      </xdr:nvSpPr>
      <xdr:spPr>
        <a:xfrm>
          <a:off x="1739900" y="1022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150041</xdr:rowOff>
    </xdr:from>
    <xdr:to>
      <xdr:col>6</xdr:col>
      <xdr:colOff>38100</xdr:colOff>
      <xdr:row>61</xdr:row>
      <xdr:rowOff>80191</xdr:rowOff>
    </xdr:to>
    <xdr:sp macro="" textlink="">
      <xdr:nvSpPr>
        <xdr:cNvPr id="178" name="フローチャート: 判断 177">
          <a:extLst>
            <a:ext uri="{FF2B5EF4-FFF2-40B4-BE49-F238E27FC236}">
              <a16:creationId xmlns:a16="http://schemas.microsoft.com/office/drawing/2014/main" id="{A60EAE1F-8F70-4258-86F3-292780A0E1FB}"/>
            </a:ext>
          </a:extLst>
        </xdr:cNvPr>
        <xdr:cNvSpPr/>
      </xdr:nvSpPr>
      <xdr:spPr>
        <a:xfrm>
          <a:off x="965200" y="102084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C3400D65-0D27-4622-84B7-7509105D26D5}"/>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9F26F26D-5F1F-4069-A996-E06966141C1B}"/>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DCC9FB2-97C8-4BB1-BB88-7A964ADBBC4C}"/>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1F76D73-B13F-4CE1-82F1-189C4ACF4D79}"/>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3AAB4DF-33CC-4597-A834-A96735F9FE29}"/>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114119</xdr:rowOff>
    </xdr:from>
    <xdr:to>
      <xdr:col>24</xdr:col>
      <xdr:colOff>114300</xdr:colOff>
      <xdr:row>62</xdr:row>
      <xdr:rowOff>44269</xdr:rowOff>
    </xdr:to>
    <xdr:sp macro="" textlink="">
      <xdr:nvSpPr>
        <xdr:cNvPr id="184" name="楕円 183">
          <a:extLst>
            <a:ext uri="{FF2B5EF4-FFF2-40B4-BE49-F238E27FC236}">
              <a16:creationId xmlns:a16="http://schemas.microsoft.com/office/drawing/2014/main" id="{185BC4B3-B3E8-4F39-B378-2165E6C6539A}"/>
            </a:ext>
          </a:extLst>
        </xdr:cNvPr>
        <xdr:cNvSpPr/>
      </xdr:nvSpPr>
      <xdr:spPr>
        <a:xfrm>
          <a:off x="4036060" y="103401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92546</xdr:rowOff>
    </xdr:from>
    <xdr:ext cx="405111" cy="259045"/>
    <xdr:sp macro="" textlink="">
      <xdr:nvSpPr>
        <xdr:cNvPr id="185" name="【体育館・プール】&#10;有形固定資産減価償却率該当値テキスト">
          <a:extLst>
            <a:ext uri="{FF2B5EF4-FFF2-40B4-BE49-F238E27FC236}">
              <a16:creationId xmlns:a16="http://schemas.microsoft.com/office/drawing/2014/main" id="{152E881C-949E-455F-9CB4-CFAD040B8394}"/>
            </a:ext>
          </a:extLst>
        </xdr:cNvPr>
        <xdr:cNvSpPr txBox="1"/>
      </xdr:nvSpPr>
      <xdr:spPr>
        <a:xfrm>
          <a:off x="4124960" y="10318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76563</xdr:rowOff>
    </xdr:from>
    <xdr:to>
      <xdr:col>20</xdr:col>
      <xdr:colOff>38100</xdr:colOff>
      <xdr:row>62</xdr:row>
      <xdr:rowOff>6713</xdr:rowOff>
    </xdr:to>
    <xdr:sp macro="" textlink="">
      <xdr:nvSpPr>
        <xdr:cNvPr id="186" name="楕円 185">
          <a:extLst>
            <a:ext uri="{FF2B5EF4-FFF2-40B4-BE49-F238E27FC236}">
              <a16:creationId xmlns:a16="http://schemas.microsoft.com/office/drawing/2014/main" id="{64D30F92-992A-4335-B925-6DA5093574C9}"/>
            </a:ext>
          </a:extLst>
        </xdr:cNvPr>
        <xdr:cNvSpPr/>
      </xdr:nvSpPr>
      <xdr:spPr>
        <a:xfrm>
          <a:off x="3312160" y="103026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127363</xdr:rowOff>
    </xdr:from>
    <xdr:to>
      <xdr:col>24</xdr:col>
      <xdr:colOff>63500</xdr:colOff>
      <xdr:row>61</xdr:row>
      <xdr:rowOff>164919</xdr:rowOff>
    </xdr:to>
    <xdr:cxnSp macro="">
      <xdr:nvCxnSpPr>
        <xdr:cNvPr id="187" name="直線コネクタ 186">
          <a:extLst>
            <a:ext uri="{FF2B5EF4-FFF2-40B4-BE49-F238E27FC236}">
              <a16:creationId xmlns:a16="http://schemas.microsoft.com/office/drawing/2014/main" id="{AAE39723-878E-49E6-AE93-B79E650208FE}"/>
            </a:ext>
          </a:extLst>
        </xdr:cNvPr>
        <xdr:cNvCxnSpPr/>
      </xdr:nvCxnSpPr>
      <xdr:spPr>
        <a:xfrm>
          <a:off x="3355340" y="10353403"/>
          <a:ext cx="7315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43906</xdr:rowOff>
    </xdr:from>
    <xdr:to>
      <xdr:col>15</xdr:col>
      <xdr:colOff>101600</xdr:colOff>
      <xdr:row>61</xdr:row>
      <xdr:rowOff>145506</xdr:rowOff>
    </xdr:to>
    <xdr:sp macro="" textlink="">
      <xdr:nvSpPr>
        <xdr:cNvPr id="188" name="楕円 187">
          <a:extLst>
            <a:ext uri="{FF2B5EF4-FFF2-40B4-BE49-F238E27FC236}">
              <a16:creationId xmlns:a16="http://schemas.microsoft.com/office/drawing/2014/main" id="{5CAC933A-C6C0-42C8-B131-F4E73D466EB7}"/>
            </a:ext>
          </a:extLst>
        </xdr:cNvPr>
        <xdr:cNvSpPr/>
      </xdr:nvSpPr>
      <xdr:spPr>
        <a:xfrm>
          <a:off x="2514600" y="1026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94706</xdr:rowOff>
    </xdr:from>
    <xdr:to>
      <xdr:col>19</xdr:col>
      <xdr:colOff>177800</xdr:colOff>
      <xdr:row>61</xdr:row>
      <xdr:rowOff>127363</xdr:rowOff>
    </xdr:to>
    <xdr:cxnSp macro="">
      <xdr:nvCxnSpPr>
        <xdr:cNvPr id="189" name="直線コネクタ 188">
          <a:extLst>
            <a:ext uri="{FF2B5EF4-FFF2-40B4-BE49-F238E27FC236}">
              <a16:creationId xmlns:a16="http://schemas.microsoft.com/office/drawing/2014/main" id="{4C9D599E-0744-46F1-A9CC-33460A384BD9}"/>
            </a:ext>
          </a:extLst>
        </xdr:cNvPr>
        <xdr:cNvCxnSpPr/>
      </xdr:nvCxnSpPr>
      <xdr:spPr>
        <a:xfrm>
          <a:off x="2565400" y="10320746"/>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4717</xdr:rowOff>
    </xdr:from>
    <xdr:to>
      <xdr:col>10</xdr:col>
      <xdr:colOff>165100</xdr:colOff>
      <xdr:row>61</xdr:row>
      <xdr:rowOff>106317</xdr:rowOff>
    </xdr:to>
    <xdr:sp macro="" textlink="">
      <xdr:nvSpPr>
        <xdr:cNvPr id="190" name="楕円 189">
          <a:extLst>
            <a:ext uri="{FF2B5EF4-FFF2-40B4-BE49-F238E27FC236}">
              <a16:creationId xmlns:a16="http://schemas.microsoft.com/office/drawing/2014/main" id="{37E8AD35-4827-4196-9DEC-289ED8BFF3FD}"/>
            </a:ext>
          </a:extLst>
        </xdr:cNvPr>
        <xdr:cNvSpPr/>
      </xdr:nvSpPr>
      <xdr:spPr>
        <a:xfrm>
          <a:off x="1739900" y="1023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55517</xdr:rowOff>
    </xdr:from>
    <xdr:to>
      <xdr:col>15</xdr:col>
      <xdr:colOff>50800</xdr:colOff>
      <xdr:row>61</xdr:row>
      <xdr:rowOff>94706</xdr:rowOff>
    </xdr:to>
    <xdr:cxnSp macro="">
      <xdr:nvCxnSpPr>
        <xdr:cNvPr id="191" name="直線コネクタ 190">
          <a:extLst>
            <a:ext uri="{FF2B5EF4-FFF2-40B4-BE49-F238E27FC236}">
              <a16:creationId xmlns:a16="http://schemas.microsoft.com/office/drawing/2014/main" id="{94E58EB1-0E5B-49F4-A901-28F181118C0A}"/>
            </a:ext>
          </a:extLst>
        </xdr:cNvPr>
        <xdr:cNvCxnSpPr/>
      </xdr:nvCxnSpPr>
      <xdr:spPr>
        <a:xfrm>
          <a:off x="1790700" y="10281557"/>
          <a:ext cx="7747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3646</xdr:rowOff>
    </xdr:from>
    <xdr:ext cx="405111" cy="259045"/>
    <xdr:sp macro="" textlink="">
      <xdr:nvSpPr>
        <xdr:cNvPr id="192" name="n_1aveValue【体育館・プール】&#10;有形固定資産減価償却率">
          <a:extLst>
            <a:ext uri="{FF2B5EF4-FFF2-40B4-BE49-F238E27FC236}">
              <a16:creationId xmlns:a16="http://schemas.microsoft.com/office/drawing/2014/main" id="{3D92FAD0-5A1E-4BCE-A978-76EF44DD2665}"/>
            </a:ext>
          </a:extLst>
        </xdr:cNvPr>
        <xdr:cNvSpPr txBox="1"/>
      </xdr:nvSpPr>
      <xdr:spPr>
        <a:xfrm>
          <a:off x="3170564" y="1006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4371</xdr:rowOff>
    </xdr:from>
    <xdr:ext cx="405111" cy="259045"/>
    <xdr:sp macro="" textlink="">
      <xdr:nvSpPr>
        <xdr:cNvPr id="193" name="n_2aveValue【体育館・プール】&#10;有形固定資産減価償却率">
          <a:extLst>
            <a:ext uri="{FF2B5EF4-FFF2-40B4-BE49-F238E27FC236}">
              <a16:creationId xmlns:a16="http://schemas.microsoft.com/office/drawing/2014/main" id="{C7E75E55-D17A-410A-A29E-D7C6D7CF3DF6}"/>
            </a:ext>
          </a:extLst>
        </xdr:cNvPr>
        <xdr:cNvSpPr txBox="1"/>
      </xdr:nvSpPr>
      <xdr:spPr>
        <a:xfrm>
          <a:off x="2385704" y="1039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121211</xdr:rowOff>
    </xdr:from>
    <xdr:ext cx="405111" cy="259045"/>
    <xdr:sp macro="" textlink="">
      <xdr:nvSpPr>
        <xdr:cNvPr id="194" name="n_3aveValue【体育館・プール】&#10;有形固定資産減価償却率">
          <a:extLst>
            <a:ext uri="{FF2B5EF4-FFF2-40B4-BE49-F238E27FC236}">
              <a16:creationId xmlns:a16="http://schemas.microsoft.com/office/drawing/2014/main" id="{F7B1B73A-371A-4486-8032-D12E630DC506}"/>
            </a:ext>
          </a:extLst>
        </xdr:cNvPr>
        <xdr:cNvSpPr txBox="1"/>
      </xdr:nvSpPr>
      <xdr:spPr>
        <a:xfrm>
          <a:off x="1611004" y="1001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96718</xdr:rowOff>
    </xdr:from>
    <xdr:ext cx="405111" cy="259045"/>
    <xdr:sp macro="" textlink="">
      <xdr:nvSpPr>
        <xdr:cNvPr id="195" name="n_4aveValue【体育館・プール】&#10;有形固定資産減価償却率">
          <a:extLst>
            <a:ext uri="{FF2B5EF4-FFF2-40B4-BE49-F238E27FC236}">
              <a16:creationId xmlns:a16="http://schemas.microsoft.com/office/drawing/2014/main" id="{900931F7-089C-4D80-8922-E500B396A0AB}"/>
            </a:ext>
          </a:extLst>
        </xdr:cNvPr>
        <xdr:cNvSpPr txBox="1"/>
      </xdr:nvSpPr>
      <xdr:spPr>
        <a:xfrm>
          <a:off x="836304" y="9987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169290</xdr:rowOff>
    </xdr:from>
    <xdr:ext cx="405111" cy="259045"/>
    <xdr:sp macro="" textlink="">
      <xdr:nvSpPr>
        <xdr:cNvPr id="196" name="n_1mainValue【体育館・プール】&#10;有形固定資産減価償却率">
          <a:extLst>
            <a:ext uri="{FF2B5EF4-FFF2-40B4-BE49-F238E27FC236}">
              <a16:creationId xmlns:a16="http://schemas.microsoft.com/office/drawing/2014/main" id="{7BA0E7B4-7555-4969-A974-CEF226E5CBA0}"/>
            </a:ext>
          </a:extLst>
        </xdr:cNvPr>
        <xdr:cNvSpPr txBox="1"/>
      </xdr:nvSpPr>
      <xdr:spPr>
        <a:xfrm>
          <a:off x="3170564" y="10395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162033</xdr:rowOff>
    </xdr:from>
    <xdr:ext cx="405111" cy="259045"/>
    <xdr:sp macro="" textlink="">
      <xdr:nvSpPr>
        <xdr:cNvPr id="197" name="n_2mainValue【体育館・プール】&#10;有形固定資産減価償却率">
          <a:extLst>
            <a:ext uri="{FF2B5EF4-FFF2-40B4-BE49-F238E27FC236}">
              <a16:creationId xmlns:a16="http://schemas.microsoft.com/office/drawing/2014/main" id="{96B2BD83-7287-4008-8BB7-EC68C5DF93AC}"/>
            </a:ext>
          </a:extLst>
        </xdr:cNvPr>
        <xdr:cNvSpPr txBox="1"/>
      </xdr:nvSpPr>
      <xdr:spPr>
        <a:xfrm>
          <a:off x="2385704" y="10052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97444</xdr:rowOff>
    </xdr:from>
    <xdr:ext cx="405111" cy="259045"/>
    <xdr:sp macro="" textlink="">
      <xdr:nvSpPr>
        <xdr:cNvPr id="198" name="n_3mainValue【体育館・プール】&#10;有形固定資産減価償却率">
          <a:extLst>
            <a:ext uri="{FF2B5EF4-FFF2-40B4-BE49-F238E27FC236}">
              <a16:creationId xmlns:a16="http://schemas.microsoft.com/office/drawing/2014/main" id="{F3007BFA-4288-4900-B546-990E658C2866}"/>
            </a:ext>
          </a:extLst>
        </xdr:cNvPr>
        <xdr:cNvSpPr txBox="1"/>
      </xdr:nvSpPr>
      <xdr:spPr>
        <a:xfrm>
          <a:off x="1611004" y="10323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6E638030-B4F9-4F06-A735-49BBCC8F0FA6}"/>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26B61B5B-39B8-40CB-BCA4-5F5443877061}"/>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FD831778-936E-4630-8D24-32745B6178FC}"/>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A1EE6498-2AFC-4091-B48A-9B275E1F9658}"/>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6B227F6D-179E-41A8-AA9F-CB584202F239}"/>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211FF2A8-5B89-47EA-BFE4-0609239D215D}"/>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8FCEBB21-5479-4534-B71A-034B3F3F63BA}"/>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1C3B277B-5DE0-4C5B-888E-1C892727FB75}"/>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9D8B5F2B-0C96-49AC-B6FC-70E44E30ADFC}"/>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F9C03A83-76CA-4678-BFD8-88E2B5D19BE9}"/>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a:extLst>
            <a:ext uri="{FF2B5EF4-FFF2-40B4-BE49-F238E27FC236}">
              <a16:creationId xmlns:a16="http://schemas.microsoft.com/office/drawing/2014/main" id="{990D73AD-152A-428B-8191-14DB874FC496}"/>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0" name="テキスト ボックス 209">
          <a:extLst>
            <a:ext uri="{FF2B5EF4-FFF2-40B4-BE49-F238E27FC236}">
              <a16:creationId xmlns:a16="http://schemas.microsoft.com/office/drawing/2014/main" id="{6B62BACE-5AB1-4334-A73C-ED0CE54C8A2A}"/>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a:extLst>
            <a:ext uri="{FF2B5EF4-FFF2-40B4-BE49-F238E27FC236}">
              <a16:creationId xmlns:a16="http://schemas.microsoft.com/office/drawing/2014/main" id="{3A2B0DBE-304F-430C-B4FA-A7881FF3872C}"/>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2" name="テキスト ボックス 211">
          <a:extLst>
            <a:ext uri="{FF2B5EF4-FFF2-40B4-BE49-F238E27FC236}">
              <a16:creationId xmlns:a16="http://schemas.microsoft.com/office/drawing/2014/main" id="{FE33BCED-8B6A-4DF2-B300-51FD3CB0F02E}"/>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a:extLst>
            <a:ext uri="{FF2B5EF4-FFF2-40B4-BE49-F238E27FC236}">
              <a16:creationId xmlns:a16="http://schemas.microsoft.com/office/drawing/2014/main" id="{2D22569B-0D53-42BA-87AB-4596725D32C5}"/>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4" name="テキスト ボックス 213">
          <a:extLst>
            <a:ext uri="{FF2B5EF4-FFF2-40B4-BE49-F238E27FC236}">
              <a16:creationId xmlns:a16="http://schemas.microsoft.com/office/drawing/2014/main" id="{4B3B0763-5509-4918-BC1F-67CCBD10B259}"/>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a:extLst>
            <a:ext uri="{FF2B5EF4-FFF2-40B4-BE49-F238E27FC236}">
              <a16:creationId xmlns:a16="http://schemas.microsoft.com/office/drawing/2014/main" id="{8C3B6B43-ACF5-4570-A6DA-29AFB28424B3}"/>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6" name="テキスト ボックス 215">
          <a:extLst>
            <a:ext uri="{FF2B5EF4-FFF2-40B4-BE49-F238E27FC236}">
              <a16:creationId xmlns:a16="http://schemas.microsoft.com/office/drawing/2014/main" id="{7B4FAB56-9FCD-4CEE-8D2A-89B86F39FFAC}"/>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a:extLst>
            <a:ext uri="{FF2B5EF4-FFF2-40B4-BE49-F238E27FC236}">
              <a16:creationId xmlns:a16="http://schemas.microsoft.com/office/drawing/2014/main" id="{E6CBECBF-FB90-4BB0-A333-B6919D200B33}"/>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8" name="テキスト ボックス 217">
          <a:extLst>
            <a:ext uri="{FF2B5EF4-FFF2-40B4-BE49-F238E27FC236}">
              <a16:creationId xmlns:a16="http://schemas.microsoft.com/office/drawing/2014/main" id="{5186CB3E-F6F5-4726-903F-EAF3490CC922}"/>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65DFD2B4-C76D-43F0-BC57-821EB2DFEA44}"/>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a:extLst>
            <a:ext uri="{FF2B5EF4-FFF2-40B4-BE49-F238E27FC236}">
              <a16:creationId xmlns:a16="http://schemas.microsoft.com/office/drawing/2014/main" id="{54480D95-A062-49F0-8FA7-51CD7FF6D2FB}"/>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a:extLst>
            <a:ext uri="{FF2B5EF4-FFF2-40B4-BE49-F238E27FC236}">
              <a16:creationId xmlns:a16="http://schemas.microsoft.com/office/drawing/2014/main" id="{CA39D64A-8ACB-4FB6-8A5E-FED025901ED1}"/>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105410</xdr:rowOff>
    </xdr:from>
    <xdr:to>
      <xdr:col>54</xdr:col>
      <xdr:colOff>189865</xdr:colOff>
      <xdr:row>63</xdr:row>
      <xdr:rowOff>146050</xdr:rowOff>
    </xdr:to>
    <xdr:cxnSp macro="">
      <xdr:nvCxnSpPr>
        <xdr:cNvPr id="222" name="直線コネクタ 221">
          <a:extLst>
            <a:ext uri="{FF2B5EF4-FFF2-40B4-BE49-F238E27FC236}">
              <a16:creationId xmlns:a16="http://schemas.microsoft.com/office/drawing/2014/main" id="{BB3B084D-1ED3-4AFC-B084-E63B575E4D01}"/>
            </a:ext>
          </a:extLst>
        </xdr:cNvPr>
        <xdr:cNvCxnSpPr/>
      </xdr:nvCxnSpPr>
      <xdr:spPr>
        <a:xfrm flipV="1">
          <a:off x="9219565" y="9325610"/>
          <a:ext cx="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149877</xdr:rowOff>
    </xdr:from>
    <xdr:ext cx="469744" cy="259045"/>
    <xdr:sp macro="" textlink="">
      <xdr:nvSpPr>
        <xdr:cNvPr id="223" name="【体育館・プール】&#10;一人当たり面積最小値テキスト">
          <a:extLst>
            <a:ext uri="{FF2B5EF4-FFF2-40B4-BE49-F238E27FC236}">
              <a16:creationId xmlns:a16="http://schemas.microsoft.com/office/drawing/2014/main" id="{65DC6891-5A2C-40A3-869D-AB6A8B3AD9C2}"/>
            </a:ext>
          </a:extLst>
        </xdr:cNvPr>
        <xdr:cNvSpPr txBox="1"/>
      </xdr:nvSpPr>
      <xdr:spPr>
        <a:xfrm>
          <a:off x="9258300" y="1071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146050</xdr:rowOff>
    </xdr:from>
    <xdr:to>
      <xdr:col>55</xdr:col>
      <xdr:colOff>88900</xdr:colOff>
      <xdr:row>63</xdr:row>
      <xdr:rowOff>146050</xdr:rowOff>
    </xdr:to>
    <xdr:cxnSp macro="">
      <xdr:nvCxnSpPr>
        <xdr:cNvPr id="224" name="直線コネクタ 223">
          <a:extLst>
            <a:ext uri="{FF2B5EF4-FFF2-40B4-BE49-F238E27FC236}">
              <a16:creationId xmlns:a16="http://schemas.microsoft.com/office/drawing/2014/main" id="{20E3C68F-DD8D-4B26-B132-425889368C87}"/>
            </a:ext>
          </a:extLst>
        </xdr:cNvPr>
        <xdr:cNvCxnSpPr/>
      </xdr:nvCxnSpPr>
      <xdr:spPr>
        <a:xfrm>
          <a:off x="9154160" y="10707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52087</xdr:rowOff>
    </xdr:from>
    <xdr:ext cx="469744" cy="259045"/>
    <xdr:sp macro="" textlink="">
      <xdr:nvSpPr>
        <xdr:cNvPr id="225" name="【体育館・プール】&#10;一人当たり面積最大値テキスト">
          <a:extLst>
            <a:ext uri="{FF2B5EF4-FFF2-40B4-BE49-F238E27FC236}">
              <a16:creationId xmlns:a16="http://schemas.microsoft.com/office/drawing/2014/main" id="{71B761C0-F44C-48C6-90F9-E394E7F961B4}"/>
            </a:ext>
          </a:extLst>
        </xdr:cNvPr>
        <xdr:cNvSpPr txBox="1"/>
      </xdr:nvSpPr>
      <xdr:spPr>
        <a:xfrm>
          <a:off x="9258300" y="910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105410</xdr:rowOff>
    </xdr:from>
    <xdr:to>
      <xdr:col>55</xdr:col>
      <xdr:colOff>88900</xdr:colOff>
      <xdr:row>55</xdr:row>
      <xdr:rowOff>105410</xdr:rowOff>
    </xdr:to>
    <xdr:cxnSp macro="">
      <xdr:nvCxnSpPr>
        <xdr:cNvPr id="226" name="直線コネクタ 225">
          <a:extLst>
            <a:ext uri="{FF2B5EF4-FFF2-40B4-BE49-F238E27FC236}">
              <a16:creationId xmlns:a16="http://schemas.microsoft.com/office/drawing/2014/main" id="{5BCE632F-9833-48E6-A7B5-8F6C880F353F}"/>
            </a:ext>
          </a:extLst>
        </xdr:cNvPr>
        <xdr:cNvCxnSpPr/>
      </xdr:nvCxnSpPr>
      <xdr:spPr>
        <a:xfrm>
          <a:off x="9154160" y="9325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8907</xdr:rowOff>
    </xdr:from>
    <xdr:ext cx="469744" cy="259045"/>
    <xdr:sp macro="" textlink="">
      <xdr:nvSpPr>
        <xdr:cNvPr id="227" name="【体育館・プール】&#10;一人当たり面積平均値テキスト">
          <a:extLst>
            <a:ext uri="{FF2B5EF4-FFF2-40B4-BE49-F238E27FC236}">
              <a16:creationId xmlns:a16="http://schemas.microsoft.com/office/drawing/2014/main" id="{D94C110B-D765-409B-BCDB-32E48653CC2E}"/>
            </a:ext>
          </a:extLst>
        </xdr:cNvPr>
        <xdr:cNvSpPr txBox="1"/>
      </xdr:nvSpPr>
      <xdr:spPr>
        <a:xfrm>
          <a:off x="9258300" y="10067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157480</xdr:rowOff>
    </xdr:from>
    <xdr:to>
      <xdr:col>55</xdr:col>
      <xdr:colOff>50800</xdr:colOff>
      <xdr:row>61</xdr:row>
      <xdr:rowOff>87630</xdr:rowOff>
    </xdr:to>
    <xdr:sp macro="" textlink="">
      <xdr:nvSpPr>
        <xdr:cNvPr id="228" name="フローチャート: 判断 227">
          <a:extLst>
            <a:ext uri="{FF2B5EF4-FFF2-40B4-BE49-F238E27FC236}">
              <a16:creationId xmlns:a16="http://schemas.microsoft.com/office/drawing/2014/main" id="{4DDAC207-C289-4AD7-8843-9853D42DB6A2}"/>
            </a:ext>
          </a:extLst>
        </xdr:cNvPr>
        <xdr:cNvSpPr/>
      </xdr:nvSpPr>
      <xdr:spPr>
        <a:xfrm>
          <a:off x="9192260" y="10215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21590</xdr:rowOff>
    </xdr:from>
    <xdr:to>
      <xdr:col>50</xdr:col>
      <xdr:colOff>165100</xdr:colOff>
      <xdr:row>61</xdr:row>
      <xdr:rowOff>123190</xdr:rowOff>
    </xdr:to>
    <xdr:sp macro="" textlink="">
      <xdr:nvSpPr>
        <xdr:cNvPr id="229" name="フローチャート: 判断 228">
          <a:extLst>
            <a:ext uri="{FF2B5EF4-FFF2-40B4-BE49-F238E27FC236}">
              <a16:creationId xmlns:a16="http://schemas.microsoft.com/office/drawing/2014/main" id="{9259F824-E8A9-4D9B-B744-62AED7E49661}"/>
            </a:ext>
          </a:extLst>
        </xdr:cNvPr>
        <xdr:cNvSpPr/>
      </xdr:nvSpPr>
      <xdr:spPr>
        <a:xfrm>
          <a:off x="8445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22860</xdr:rowOff>
    </xdr:from>
    <xdr:to>
      <xdr:col>46</xdr:col>
      <xdr:colOff>38100</xdr:colOff>
      <xdr:row>61</xdr:row>
      <xdr:rowOff>124460</xdr:rowOff>
    </xdr:to>
    <xdr:sp macro="" textlink="">
      <xdr:nvSpPr>
        <xdr:cNvPr id="230" name="フローチャート: 判断 229">
          <a:extLst>
            <a:ext uri="{FF2B5EF4-FFF2-40B4-BE49-F238E27FC236}">
              <a16:creationId xmlns:a16="http://schemas.microsoft.com/office/drawing/2014/main" id="{1D7EED05-757D-4D4D-BD6C-0F9F4A86E2CB}"/>
            </a:ext>
          </a:extLst>
        </xdr:cNvPr>
        <xdr:cNvSpPr/>
      </xdr:nvSpPr>
      <xdr:spPr>
        <a:xfrm>
          <a:off x="7670800" y="102489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160020</xdr:rowOff>
    </xdr:from>
    <xdr:to>
      <xdr:col>41</xdr:col>
      <xdr:colOff>101600</xdr:colOff>
      <xdr:row>61</xdr:row>
      <xdr:rowOff>90170</xdr:rowOff>
    </xdr:to>
    <xdr:sp macro="" textlink="">
      <xdr:nvSpPr>
        <xdr:cNvPr id="231" name="フローチャート: 判断 230">
          <a:extLst>
            <a:ext uri="{FF2B5EF4-FFF2-40B4-BE49-F238E27FC236}">
              <a16:creationId xmlns:a16="http://schemas.microsoft.com/office/drawing/2014/main" id="{FD900C98-C649-441F-9CFC-DA1C383C1F31}"/>
            </a:ext>
          </a:extLst>
        </xdr:cNvPr>
        <xdr:cNvSpPr/>
      </xdr:nvSpPr>
      <xdr:spPr>
        <a:xfrm>
          <a:off x="6873240" y="10218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38100</xdr:rowOff>
    </xdr:from>
    <xdr:to>
      <xdr:col>36</xdr:col>
      <xdr:colOff>165100</xdr:colOff>
      <xdr:row>61</xdr:row>
      <xdr:rowOff>139700</xdr:rowOff>
    </xdr:to>
    <xdr:sp macro="" textlink="">
      <xdr:nvSpPr>
        <xdr:cNvPr id="232" name="フローチャート: 判断 231">
          <a:extLst>
            <a:ext uri="{FF2B5EF4-FFF2-40B4-BE49-F238E27FC236}">
              <a16:creationId xmlns:a16="http://schemas.microsoft.com/office/drawing/2014/main" id="{3C9299EC-34B1-4A4C-8D28-45F0599B6533}"/>
            </a:ext>
          </a:extLst>
        </xdr:cNvPr>
        <xdr:cNvSpPr/>
      </xdr:nvSpPr>
      <xdr:spPr>
        <a:xfrm>
          <a:off x="609854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381FD48-6BD0-4F81-9EAA-B44A5084A621}"/>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6F35DE6B-0DCD-42E5-B63C-D82FEFEA64A1}"/>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103B6453-AB2D-4B30-AE4A-02D5FFFE9259}"/>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63625CD-75A7-4EFC-9FE0-03BDE955B3EC}"/>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A844A50C-D4ED-41A7-AA71-0EB23179872C}"/>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7620</xdr:rowOff>
    </xdr:from>
    <xdr:to>
      <xdr:col>55</xdr:col>
      <xdr:colOff>50800</xdr:colOff>
      <xdr:row>62</xdr:row>
      <xdr:rowOff>109220</xdr:rowOff>
    </xdr:to>
    <xdr:sp macro="" textlink="">
      <xdr:nvSpPr>
        <xdr:cNvPr id="238" name="楕円 237">
          <a:extLst>
            <a:ext uri="{FF2B5EF4-FFF2-40B4-BE49-F238E27FC236}">
              <a16:creationId xmlns:a16="http://schemas.microsoft.com/office/drawing/2014/main" id="{442764FD-D0B3-4ABE-B3D7-4898A423901A}"/>
            </a:ext>
          </a:extLst>
        </xdr:cNvPr>
        <xdr:cNvSpPr/>
      </xdr:nvSpPr>
      <xdr:spPr>
        <a:xfrm>
          <a:off x="9192260" y="104013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157497</xdr:rowOff>
    </xdr:from>
    <xdr:ext cx="469744" cy="259045"/>
    <xdr:sp macro="" textlink="">
      <xdr:nvSpPr>
        <xdr:cNvPr id="239" name="【体育館・プール】&#10;一人当たり面積該当値テキスト">
          <a:extLst>
            <a:ext uri="{FF2B5EF4-FFF2-40B4-BE49-F238E27FC236}">
              <a16:creationId xmlns:a16="http://schemas.microsoft.com/office/drawing/2014/main" id="{D1576E34-A3A8-453C-9139-117C3A945874}"/>
            </a:ext>
          </a:extLst>
        </xdr:cNvPr>
        <xdr:cNvSpPr txBox="1"/>
      </xdr:nvSpPr>
      <xdr:spPr>
        <a:xfrm>
          <a:off x="9258300"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10160</xdr:rowOff>
    </xdr:from>
    <xdr:to>
      <xdr:col>50</xdr:col>
      <xdr:colOff>165100</xdr:colOff>
      <xdr:row>62</xdr:row>
      <xdr:rowOff>111760</xdr:rowOff>
    </xdr:to>
    <xdr:sp macro="" textlink="">
      <xdr:nvSpPr>
        <xdr:cNvPr id="240" name="楕円 239">
          <a:extLst>
            <a:ext uri="{FF2B5EF4-FFF2-40B4-BE49-F238E27FC236}">
              <a16:creationId xmlns:a16="http://schemas.microsoft.com/office/drawing/2014/main" id="{998FF14B-8B5C-4BFE-89FD-FE9645701351}"/>
            </a:ext>
          </a:extLst>
        </xdr:cNvPr>
        <xdr:cNvSpPr/>
      </xdr:nvSpPr>
      <xdr:spPr>
        <a:xfrm>
          <a:off x="8445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58420</xdr:rowOff>
    </xdr:from>
    <xdr:to>
      <xdr:col>55</xdr:col>
      <xdr:colOff>0</xdr:colOff>
      <xdr:row>62</xdr:row>
      <xdr:rowOff>60960</xdr:rowOff>
    </xdr:to>
    <xdr:cxnSp macro="">
      <xdr:nvCxnSpPr>
        <xdr:cNvPr id="241" name="直線コネクタ 240">
          <a:extLst>
            <a:ext uri="{FF2B5EF4-FFF2-40B4-BE49-F238E27FC236}">
              <a16:creationId xmlns:a16="http://schemas.microsoft.com/office/drawing/2014/main" id="{C64DAD07-5496-4299-B879-57A20842D267}"/>
            </a:ext>
          </a:extLst>
        </xdr:cNvPr>
        <xdr:cNvCxnSpPr/>
      </xdr:nvCxnSpPr>
      <xdr:spPr>
        <a:xfrm flipV="1">
          <a:off x="8496300" y="10452100"/>
          <a:ext cx="7239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13970</xdr:rowOff>
    </xdr:from>
    <xdr:to>
      <xdr:col>46</xdr:col>
      <xdr:colOff>38100</xdr:colOff>
      <xdr:row>62</xdr:row>
      <xdr:rowOff>115570</xdr:rowOff>
    </xdr:to>
    <xdr:sp macro="" textlink="">
      <xdr:nvSpPr>
        <xdr:cNvPr id="242" name="楕円 241">
          <a:extLst>
            <a:ext uri="{FF2B5EF4-FFF2-40B4-BE49-F238E27FC236}">
              <a16:creationId xmlns:a16="http://schemas.microsoft.com/office/drawing/2014/main" id="{13499C3B-3258-42C0-8FB2-B692D186FF05}"/>
            </a:ext>
          </a:extLst>
        </xdr:cNvPr>
        <xdr:cNvSpPr/>
      </xdr:nvSpPr>
      <xdr:spPr>
        <a:xfrm>
          <a:off x="7670800" y="104076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60960</xdr:rowOff>
    </xdr:from>
    <xdr:to>
      <xdr:col>50</xdr:col>
      <xdr:colOff>114300</xdr:colOff>
      <xdr:row>62</xdr:row>
      <xdr:rowOff>64770</xdr:rowOff>
    </xdr:to>
    <xdr:cxnSp macro="">
      <xdr:nvCxnSpPr>
        <xdr:cNvPr id="243" name="直線コネクタ 242">
          <a:extLst>
            <a:ext uri="{FF2B5EF4-FFF2-40B4-BE49-F238E27FC236}">
              <a16:creationId xmlns:a16="http://schemas.microsoft.com/office/drawing/2014/main" id="{ACD0F533-7906-4941-AF2E-737570D4BDB7}"/>
            </a:ext>
          </a:extLst>
        </xdr:cNvPr>
        <xdr:cNvCxnSpPr/>
      </xdr:nvCxnSpPr>
      <xdr:spPr>
        <a:xfrm flipV="1">
          <a:off x="7713980" y="1045464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19050</xdr:rowOff>
    </xdr:from>
    <xdr:to>
      <xdr:col>41</xdr:col>
      <xdr:colOff>101600</xdr:colOff>
      <xdr:row>62</xdr:row>
      <xdr:rowOff>120650</xdr:rowOff>
    </xdr:to>
    <xdr:sp macro="" textlink="">
      <xdr:nvSpPr>
        <xdr:cNvPr id="244" name="楕円 243">
          <a:extLst>
            <a:ext uri="{FF2B5EF4-FFF2-40B4-BE49-F238E27FC236}">
              <a16:creationId xmlns:a16="http://schemas.microsoft.com/office/drawing/2014/main" id="{C5FC1D7C-1822-4E56-8214-A20038DFE9CC}"/>
            </a:ext>
          </a:extLst>
        </xdr:cNvPr>
        <xdr:cNvSpPr/>
      </xdr:nvSpPr>
      <xdr:spPr>
        <a:xfrm>
          <a:off x="6873240" y="1041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64770</xdr:rowOff>
    </xdr:from>
    <xdr:to>
      <xdr:col>45</xdr:col>
      <xdr:colOff>177800</xdr:colOff>
      <xdr:row>62</xdr:row>
      <xdr:rowOff>69850</xdr:rowOff>
    </xdr:to>
    <xdr:cxnSp macro="">
      <xdr:nvCxnSpPr>
        <xdr:cNvPr id="245" name="直線コネクタ 244">
          <a:extLst>
            <a:ext uri="{FF2B5EF4-FFF2-40B4-BE49-F238E27FC236}">
              <a16:creationId xmlns:a16="http://schemas.microsoft.com/office/drawing/2014/main" id="{7750ED8B-1612-4458-9212-D113542FD41C}"/>
            </a:ext>
          </a:extLst>
        </xdr:cNvPr>
        <xdr:cNvCxnSpPr/>
      </xdr:nvCxnSpPr>
      <xdr:spPr>
        <a:xfrm flipV="1">
          <a:off x="6924040" y="10458450"/>
          <a:ext cx="78994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139717</xdr:rowOff>
    </xdr:from>
    <xdr:ext cx="469744" cy="259045"/>
    <xdr:sp macro="" textlink="">
      <xdr:nvSpPr>
        <xdr:cNvPr id="246" name="n_1aveValue【体育館・プール】&#10;一人当たり面積">
          <a:extLst>
            <a:ext uri="{FF2B5EF4-FFF2-40B4-BE49-F238E27FC236}">
              <a16:creationId xmlns:a16="http://schemas.microsoft.com/office/drawing/2014/main" id="{6E0AA21C-0946-4689-8879-01564AE05C77}"/>
            </a:ext>
          </a:extLst>
        </xdr:cNvPr>
        <xdr:cNvSpPr txBox="1"/>
      </xdr:nvSpPr>
      <xdr:spPr>
        <a:xfrm>
          <a:off x="8271587" y="1003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140987</xdr:rowOff>
    </xdr:from>
    <xdr:ext cx="469744" cy="259045"/>
    <xdr:sp macro="" textlink="">
      <xdr:nvSpPr>
        <xdr:cNvPr id="247" name="n_2aveValue【体育館・プール】&#10;一人当たり面積">
          <a:extLst>
            <a:ext uri="{FF2B5EF4-FFF2-40B4-BE49-F238E27FC236}">
              <a16:creationId xmlns:a16="http://schemas.microsoft.com/office/drawing/2014/main" id="{CDE63803-30A2-4996-A28C-EEE1370FE33A}"/>
            </a:ext>
          </a:extLst>
        </xdr:cNvPr>
        <xdr:cNvSpPr txBox="1"/>
      </xdr:nvSpPr>
      <xdr:spPr>
        <a:xfrm>
          <a:off x="7509587" y="1003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106697</xdr:rowOff>
    </xdr:from>
    <xdr:ext cx="469744" cy="259045"/>
    <xdr:sp macro="" textlink="">
      <xdr:nvSpPr>
        <xdr:cNvPr id="248" name="n_3aveValue【体育館・プール】&#10;一人当たり面積">
          <a:extLst>
            <a:ext uri="{FF2B5EF4-FFF2-40B4-BE49-F238E27FC236}">
              <a16:creationId xmlns:a16="http://schemas.microsoft.com/office/drawing/2014/main" id="{2BAE2910-0B8D-40BA-AA51-487FCA6E4EDA}"/>
            </a:ext>
          </a:extLst>
        </xdr:cNvPr>
        <xdr:cNvSpPr txBox="1"/>
      </xdr:nvSpPr>
      <xdr:spPr>
        <a:xfrm>
          <a:off x="6712027" y="9997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156227</xdr:rowOff>
    </xdr:from>
    <xdr:ext cx="469744" cy="259045"/>
    <xdr:sp macro="" textlink="">
      <xdr:nvSpPr>
        <xdr:cNvPr id="249" name="n_4aveValue【体育館・プール】&#10;一人当たり面積">
          <a:extLst>
            <a:ext uri="{FF2B5EF4-FFF2-40B4-BE49-F238E27FC236}">
              <a16:creationId xmlns:a16="http://schemas.microsoft.com/office/drawing/2014/main" id="{7C096C07-B880-4AD0-B193-6FAF69852C60}"/>
            </a:ext>
          </a:extLst>
        </xdr:cNvPr>
        <xdr:cNvSpPr txBox="1"/>
      </xdr:nvSpPr>
      <xdr:spPr>
        <a:xfrm>
          <a:off x="5937327" y="1004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102887</xdr:rowOff>
    </xdr:from>
    <xdr:ext cx="469744" cy="259045"/>
    <xdr:sp macro="" textlink="">
      <xdr:nvSpPr>
        <xdr:cNvPr id="250" name="n_1mainValue【体育館・プール】&#10;一人当たり面積">
          <a:extLst>
            <a:ext uri="{FF2B5EF4-FFF2-40B4-BE49-F238E27FC236}">
              <a16:creationId xmlns:a16="http://schemas.microsoft.com/office/drawing/2014/main" id="{231181B3-78B9-49CB-A5DF-7A75DAD41192}"/>
            </a:ext>
          </a:extLst>
        </xdr:cNvPr>
        <xdr:cNvSpPr txBox="1"/>
      </xdr:nvSpPr>
      <xdr:spPr>
        <a:xfrm>
          <a:off x="8271587" y="1049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106697</xdr:rowOff>
    </xdr:from>
    <xdr:ext cx="469744" cy="259045"/>
    <xdr:sp macro="" textlink="">
      <xdr:nvSpPr>
        <xdr:cNvPr id="251" name="n_2mainValue【体育館・プール】&#10;一人当たり面積">
          <a:extLst>
            <a:ext uri="{FF2B5EF4-FFF2-40B4-BE49-F238E27FC236}">
              <a16:creationId xmlns:a16="http://schemas.microsoft.com/office/drawing/2014/main" id="{F5B650C8-E105-475B-B227-ECA8ECFCCC1B}"/>
            </a:ext>
          </a:extLst>
        </xdr:cNvPr>
        <xdr:cNvSpPr txBox="1"/>
      </xdr:nvSpPr>
      <xdr:spPr>
        <a:xfrm>
          <a:off x="7509587" y="105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111777</xdr:rowOff>
    </xdr:from>
    <xdr:ext cx="469744" cy="259045"/>
    <xdr:sp macro="" textlink="">
      <xdr:nvSpPr>
        <xdr:cNvPr id="252" name="n_3mainValue【体育館・プール】&#10;一人当たり面積">
          <a:extLst>
            <a:ext uri="{FF2B5EF4-FFF2-40B4-BE49-F238E27FC236}">
              <a16:creationId xmlns:a16="http://schemas.microsoft.com/office/drawing/2014/main" id="{9B9068A7-77C5-4578-B298-8429DC93A919}"/>
            </a:ext>
          </a:extLst>
        </xdr:cNvPr>
        <xdr:cNvSpPr txBox="1"/>
      </xdr:nvSpPr>
      <xdr:spPr>
        <a:xfrm>
          <a:off x="6712027" y="1050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FC95D3BF-33BE-4EA5-9F84-EECAF5D0A886}"/>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EE92123E-0A32-47A8-AB54-C4F5C72168E1}"/>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E211A8E6-E69E-42A7-BE16-06A0F406B541}"/>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402E962A-03DF-4EAF-BE08-353874E93D39}"/>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79754493-FCAD-4DAC-949F-82682024C9F7}"/>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AFC34AC8-5C66-47EC-B25D-0032D376EFAC}"/>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DE5B580F-E248-4A4B-A541-85AA64FEAA5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34D7E9D3-3BE1-4634-B3E9-0995D4E4D7D9}"/>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BB979AD0-B55C-41F7-B648-8290774C7E1F}"/>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8779E373-6297-4D73-AE03-CB5A901EECB3}"/>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A62E0E7A-2ABE-433C-969E-00D57BCAC98B}"/>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4" name="直線コネクタ 263">
          <a:extLst>
            <a:ext uri="{FF2B5EF4-FFF2-40B4-BE49-F238E27FC236}">
              <a16:creationId xmlns:a16="http://schemas.microsoft.com/office/drawing/2014/main" id="{52D1F621-32FB-4936-A8EB-32F7A168D084}"/>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5" name="テキスト ボックス 264">
          <a:extLst>
            <a:ext uri="{FF2B5EF4-FFF2-40B4-BE49-F238E27FC236}">
              <a16:creationId xmlns:a16="http://schemas.microsoft.com/office/drawing/2014/main" id="{C5025796-C2CC-40CE-A5F9-ACD914ED8643}"/>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6" name="直線コネクタ 265">
          <a:extLst>
            <a:ext uri="{FF2B5EF4-FFF2-40B4-BE49-F238E27FC236}">
              <a16:creationId xmlns:a16="http://schemas.microsoft.com/office/drawing/2014/main" id="{E90A0DD2-2A3C-4565-BA3E-7EF66F0B975B}"/>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7" name="テキスト ボックス 266">
          <a:extLst>
            <a:ext uri="{FF2B5EF4-FFF2-40B4-BE49-F238E27FC236}">
              <a16:creationId xmlns:a16="http://schemas.microsoft.com/office/drawing/2014/main" id="{2EB90CB7-4A73-4C8C-BD31-886A3BEFE207}"/>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8" name="直線コネクタ 267">
          <a:extLst>
            <a:ext uri="{FF2B5EF4-FFF2-40B4-BE49-F238E27FC236}">
              <a16:creationId xmlns:a16="http://schemas.microsoft.com/office/drawing/2014/main" id="{83A8FF33-B7B9-4568-9CE7-9E173B8CC4D0}"/>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9" name="テキスト ボックス 268">
          <a:extLst>
            <a:ext uri="{FF2B5EF4-FFF2-40B4-BE49-F238E27FC236}">
              <a16:creationId xmlns:a16="http://schemas.microsoft.com/office/drawing/2014/main" id="{E0EA222F-88F0-4E7A-B22E-D501993F253F}"/>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0" name="直線コネクタ 269">
          <a:extLst>
            <a:ext uri="{FF2B5EF4-FFF2-40B4-BE49-F238E27FC236}">
              <a16:creationId xmlns:a16="http://schemas.microsoft.com/office/drawing/2014/main" id="{B700ECFB-EA77-4FC8-BFB3-DAA077DB8443}"/>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1" name="テキスト ボックス 270">
          <a:extLst>
            <a:ext uri="{FF2B5EF4-FFF2-40B4-BE49-F238E27FC236}">
              <a16:creationId xmlns:a16="http://schemas.microsoft.com/office/drawing/2014/main" id="{279070BC-F661-4583-A77F-9759EFA87CFE}"/>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a:extLst>
            <a:ext uri="{FF2B5EF4-FFF2-40B4-BE49-F238E27FC236}">
              <a16:creationId xmlns:a16="http://schemas.microsoft.com/office/drawing/2014/main" id="{6C36F51E-FDD4-4C63-84E9-EAEBD38B2A52}"/>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3" name="テキスト ボックス 272">
          <a:extLst>
            <a:ext uri="{FF2B5EF4-FFF2-40B4-BE49-F238E27FC236}">
              <a16:creationId xmlns:a16="http://schemas.microsoft.com/office/drawing/2014/main" id="{029224CB-C69C-4074-A12B-428603825DEC}"/>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4" name="【福祉施設】&#10;有形固定資産減価償却率グラフ枠">
          <a:extLst>
            <a:ext uri="{FF2B5EF4-FFF2-40B4-BE49-F238E27FC236}">
              <a16:creationId xmlns:a16="http://schemas.microsoft.com/office/drawing/2014/main" id="{5ECCF5C7-32DE-4DE9-8DDF-567A5095D0FC}"/>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113537</xdr:rowOff>
    </xdr:from>
    <xdr:to>
      <xdr:col>24</xdr:col>
      <xdr:colOff>62865</xdr:colOff>
      <xdr:row>86</xdr:row>
      <xdr:rowOff>38100</xdr:rowOff>
    </xdr:to>
    <xdr:cxnSp macro="">
      <xdr:nvCxnSpPr>
        <xdr:cNvPr id="275" name="直線コネクタ 274">
          <a:extLst>
            <a:ext uri="{FF2B5EF4-FFF2-40B4-BE49-F238E27FC236}">
              <a16:creationId xmlns:a16="http://schemas.microsoft.com/office/drawing/2014/main" id="{54C0EC14-3193-4ACD-A5EA-906E3CD5AA15}"/>
            </a:ext>
          </a:extLst>
        </xdr:cNvPr>
        <xdr:cNvCxnSpPr/>
      </xdr:nvCxnSpPr>
      <xdr:spPr>
        <a:xfrm flipV="1">
          <a:off x="4086225" y="13021817"/>
          <a:ext cx="0" cy="1433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76" name="【福祉施設】&#10;有形固定資産減価償却率最小値テキスト">
          <a:extLst>
            <a:ext uri="{FF2B5EF4-FFF2-40B4-BE49-F238E27FC236}">
              <a16:creationId xmlns:a16="http://schemas.microsoft.com/office/drawing/2014/main" id="{2BE7E6B9-1D48-48A4-9639-FD560EA5E950}"/>
            </a:ext>
          </a:extLst>
        </xdr:cNvPr>
        <xdr:cNvSpPr txBox="1"/>
      </xdr:nvSpPr>
      <xdr:spPr>
        <a:xfrm>
          <a:off x="412496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77" name="直線コネクタ 276">
          <a:extLst>
            <a:ext uri="{FF2B5EF4-FFF2-40B4-BE49-F238E27FC236}">
              <a16:creationId xmlns:a16="http://schemas.microsoft.com/office/drawing/2014/main" id="{9FAED6DB-9A76-4122-AF0F-44CE857DF923}"/>
            </a:ext>
          </a:extLst>
        </xdr:cNvPr>
        <xdr:cNvCxnSpPr/>
      </xdr:nvCxnSpPr>
      <xdr:spPr>
        <a:xfrm>
          <a:off x="402082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60214</xdr:rowOff>
    </xdr:from>
    <xdr:ext cx="405111" cy="259045"/>
    <xdr:sp macro="" textlink="">
      <xdr:nvSpPr>
        <xdr:cNvPr id="278" name="【福祉施設】&#10;有形固定資産減価償却率最大値テキスト">
          <a:extLst>
            <a:ext uri="{FF2B5EF4-FFF2-40B4-BE49-F238E27FC236}">
              <a16:creationId xmlns:a16="http://schemas.microsoft.com/office/drawing/2014/main" id="{15283632-0BAB-4B30-8BF2-E6CDD670A8B7}"/>
            </a:ext>
          </a:extLst>
        </xdr:cNvPr>
        <xdr:cNvSpPr txBox="1"/>
      </xdr:nvSpPr>
      <xdr:spPr>
        <a:xfrm>
          <a:off x="4124960" y="12800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113537</xdr:rowOff>
    </xdr:from>
    <xdr:to>
      <xdr:col>24</xdr:col>
      <xdr:colOff>152400</xdr:colOff>
      <xdr:row>77</xdr:row>
      <xdr:rowOff>113537</xdr:rowOff>
    </xdr:to>
    <xdr:cxnSp macro="">
      <xdr:nvCxnSpPr>
        <xdr:cNvPr id="279" name="直線コネクタ 278">
          <a:extLst>
            <a:ext uri="{FF2B5EF4-FFF2-40B4-BE49-F238E27FC236}">
              <a16:creationId xmlns:a16="http://schemas.microsoft.com/office/drawing/2014/main" id="{9880EEEE-2E5D-4A43-910E-BE3832988AA1}"/>
            </a:ext>
          </a:extLst>
        </xdr:cNvPr>
        <xdr:cNvCxnSpPr/>
      </xdr:nvCxnSpPr>
      <xdr:spPr>
        <a:xfrm>
          <a:off x="4020820" y="130218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58183</xdr:rowOff>
    </xdr:from>
    <xdr:ext cx="405111" cy="259045"/>
    <xdr:sp macro="" textlink="">
      <xdr:nvSpPr>
        <xdr:cNvPr id="280" name="【福祉施設】&#10;有形固定資産減価償却率平均値テキスト">
          <a:extLst>
            <a:ext uri="{FF2B5EF4-FFF2-40B4-BE49-F238E27FC236}">
              <a16:creationId xmlns:a16="http://schemas.microsoft.com/office/drawing/2014/main" id="{E9D056C2-68E9-44E4-9E16-E6569DAC660F}"/>
            </a:ext>
          </a:extLst>
        </xdr:cNvPr>
        <xdr:cNvSpPr txBox="1"/>
      </xdr:nvSpPr>
      <xdr:spPr>
        <a:xfrm>
          <a:off x="4124960" y="134693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35306</xdr:rowOff>
    </xdr:from>
    <xdr:to>
      <xdr:col>24</xdr:col>
      <xdr:colOff>114300</xdr:colOff>
      <xdr:row>81</xdr:row>
      <xdr:rowOff>136906</xdr:rowOff>
    </xdr:to>
    <xdr:sp macro="" textlink="">
      <xdr:nvSpPr>
        <xdr:cNvPr id="281" name="フローチャート: 判断 280">
          <a:extLst>
            <a:ext uri="{FF2B5EF4-FFF2-40B4-BE49-F238E27FC236}">
              <a16:creationId xmlns:a16="http://schemas.microsoft.com/office/drawing/2014/main" id="{9794940B-D252-4DFF-B8AB-EBB972EF3115}"/>
            </a:ext>
          </a:extLst>
        </xdr:cNvPr>
        <xdr:cNvSpPr/>
      </xdr:nvSpPr>
      <xdr:spPr>
        <a:xfrm>
          <a:off x="4036060" y="136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71882</xdr:rowOff>
    </xdr:from>
    <xdr:to>
      <xdr:col>20</xdr:col>
      <xdr:colOff>38100</xdr:colOff>
      <xdr:row>82</xdr:row>
      <xdr:rowOff>2032</xdr:rowOff>
    </xdr:to>
    <xdr:sp macro="" textlink="">
      <xdr:nvSpPr>
        <xdr:cNvPr id="282" name="フローチャート: 判断 281">
          <a:extLst>
            <a:ext uri="{FF2B5EF4-FFF2-40B4-BE49-F238E27FC236}">
              <a16:creationId xmlns:a16="http://schemas.microsoft.com/office/drawing/2014/main" id="{FE56F783-7118-4716-89B5-2E14114F7742}"/>
            </a:ext>
          </a:extLst>
        </xdr:cNvPr>
        <xdr:cNvSpPr/>
      </xdr:nvSpPr>
      <xdr:spPr>
        <a:xfrm>
          <a:off x="3312160" y="136507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283" name="フローチャート: 判断 282">
          <a:extLst>
            <a:ext uri="{FF2B5EF4-FFF2-40B4-BE49-F238E27FC236}">
              <a16:creationId xmlns:a16="http://schemas.microsoft.com/office/drawing/2014/main" id="{ECF5D9CE-FAFF-442A-82D1-0AC3056F8D8B}"/>
            </a:ext>
          </a:extLst>
        </xdr:cNvPr>
        <xdr:cNvSpPr/>
      </xdr:nvSpPr>
      <xdr:spPr>
        <a:xfrm>
          <a:off x="2514600" y="135356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5587</xdr:rowOff>
    </xdr:from>
    <xdr:to>
      <xdr:col>10</xdr:col>
      <xdr:colOff>165100</xdr:colOff>
      <xdr:row>80</xdr:row>
      <xdr:rowOff>107187</xdr:rowOff>
    </xdr:to>
    <xdr:sp macro="" textlink="">
      <xdr:nvSpPr>
        <xdr:cNvPr id="284" name="フローチャート: 判断 283">
          <a:extLst>
            <a:ext uri="{FF2B5EF4-FFF2-40B4-BE49-F238E27FC236}">
              <a16:creationId xmlns:a16="http://schemas.microsoft.com/office/drawing/2014/main" id="{833B6FDD-D2D3-4967-AEA2-086E95E3DF33}"/>
            </a:ext>
          </a:extLst>
        </xdr:cNvPr>
        <xdr:cNvSpPr/>
      </xdr:nvSpPr>
      <xdr:spPr>
        <a:xfrm>
          <a:off x="1739900" y="13416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151892</xdr:rowOff>
    </xdr:from>
    <xdr:to>
      <xdr:col>6</xdr:col>
      <xdr:colOff>38100</xdr:colOff>
      <xdr:row>80</xdr:row>
      <xdr:rowOff>82042</xdr:rowOff>
    </xdr:to>
    <xdr:sp macro="" textlink="">
      <xdr:nvSpPr>
        <xdr:cNvPr id="285" name="フローチャート: 判断 284">
          <a:extLst>
            <a:ext uri="{FF2B5EF4-FFF2-40B4-BE49-F238E27FC236}">
              <a16:creationId xmlns:a16="http://schemas.microsoft.com/office/drawing/2014/main" id="{D454964E-2CCA-4885-8936-6D11677B13BA}"/>
            </a:ext>
          </a:extLst>
        </xdr:cNvPr>
        <xdr:cNvSpPr/>
      </xdr:nvSpPr>
      <xdr:spPr>
        <a:xfrm>
          <a:off x="965200" y="133954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837CEBEC-B1EC-47D6-94DC-F43425447FAE}"/>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E9CCAAAC-575E-46A7-8808-C4DB107E5AFF}"/>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3010E22C-4ECD-48B0-8A0A-9B9775FB32D5}"/>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115484C8-8FD9-418A-AA2C-CE0BC80B1F0C}"/>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C6B76A27-C48E-478F-87FB-C3AB60049EB3}"/>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291" name="楕円 290">
          <a:extLst>
            <a:ext uri="{FF2B5EF4-FFF2-40B4-BE49-F238E27FC236}">
              <a16:creationId xmlns:a16="http://schemas.microsoft.com/office/drawing/2014/main" id="{2424D269-FDD6-4331-9ADD-1BC0343E2A1D}"/>
            </a:ext>
          </a:extLst>
        </xdr:cNvPr>
        <xdr:cNvSpPr/>
      </xdr:nvSpPr>
      <xdr:spPr>
        <a:xfrm>
          <a:off x="4036060" y="1393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xdr:rowOff>
    </xdr:from>
    <xdr:ext cx="405111" cy="259045"/>
    <xdr:sp macro="" textlink="">
      <xdr:nvSpPr>
        <xdr:cNvPr id="292" name="【福祉施設】&#10;有形固定資産減価償却率該当値テキスト">
          <a:extLst>
            <a:ext uri="{FF2B5EF4-FFF2-40B4-BE49-F238E27FC236}">
              <a16:creationId xmlns:a16="http://schemas.microsoft.com/office/drawing/2014/main" id="{E663D47C-A4E1-4DBD-B884-234F44AEB0E2}"/>
            </a:ext>
          </a:extLst>
        </xdr:cNvPr>
        <xdr:cNvSpPr txBox="1"/>
      </xdr:nvSpPr>
      <xdr:spPr>
        <a:xfrm>
          <a:off x="4124960" y="13914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14732</xdr:rowOff>
    </xdr:from>
    <xdr:to>
      <xdr:col>20</xdr:col>
      <xdr:colOff>38100</xdr:colOff>
      <xdr:row>83</xdr:row>
      <xdr:rowOff>116332</xdr:rowOff>
    </xdr:to>
    <xdr:sp macro="" textlink="">
      <xdr:nvSpPr>
        <xdr:cNvPr id="293" name="楕円 292">
          <a:extLst>
            <a:ext uri="{FF2B5EF4-FFF2-40B4-BE49-F238E27FC236}">
              <a16:creationId xmlns:a16="http://schemas.microsoft.com/office/drawing/2014/main" id="{48635E87-6400-4E0E-9C47-157F3E5861D9}"/>
            </a:ext>
          </a:extLst>
        </xdr:cNvPr>
        <xdr:cNvSpPr/>
      </xdr:nvSpPr>
      <xdr:spPr>
        <a:xfrm>
          <a:off x="3312160" y="139288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65532</xdr:rowOff>
    </xdr:from>
    <xdr:to>
      <xdr:col>24</xdr:col>
      <xdr:colOff>63500</xdr:colOff>
      <xdr:row>83</xdr:row>
      <xdr:rowOff>72389</xdr:rowOff>
    </xdr:to>
    <xdr:cxnSp macro="">
      <xdr:nvCxnSpPr>
        <xdr:cNvPr id="294" name="直線コネクタ 293">
          <a:extLst>
            <a:ext uri="{FF2B5EF4-FFF2-40B4-BE49-F238E27FC236}">
              <a16:creationId xmlns:a16="http://schemas.microsoft.com/office/drawing/2014/main" id="{4EB435C6-DECB-4F5A-8D9C-5A55D2A7375A}"/>
            </a:ext>
          </a:extLst>
        </xdr:cNvPr>
        <xdr:cNvCxnSpPr/>
      </xdr:nvCxnSpPr>
      <xdr:spPr>
        <a:xfrm>
          <a:off x="3355340" y="13979652"/>
          <a:ext cx="73152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119887</xdr:rowOff>
    </xdr:from>
    <xdr:to>
      <xdr:col>15</xdr:col>
      <xdr:colOff>101600</xdr:colOff>
      <xdr:row>83</xdr:row>
      <xdr:rowOff>50037</xdr:rowOff>
    </xdr:to>
    <xdr:sp macro="" textlink="">
      <xdr:nvSpPr>
        <xdr:cNvPr id="295" name="楕円 294">
          <a:extLst>
            <a:ext uri="{FF2B5EF4-FFF2-40B4-BE49-F238E27FC236}">
              <a16:creationId xmlns:a16="http://schemas.microsoft.com/office/drawing/2014/main" id="{2A9B2058-86F4-426C-A54B-BB0623905AF1}"/>
            </a:ext>
          </a:extLst>
        </xdr:cNvPr>
        <xdr:cNvSpPr/>
      </xdr:nvSpPr>
      <xdr:spPr>
        <a:xfrm>
          <a:off x="2514600" y="138663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170687</xdr:rowOff>
    </xdr:from>
    <xdr:to>
      <xdr:col>19</xdr:col>
      <xdr:colOff>177800</xdr:colOff>
      <xdr:row>83</xdr:row>
      <xdr:rowOff>65532</xdr:rowOff>
    </xdr:to>
    <xdr:cxnSp macro="">
      <xdr:nvCxnSpPr>
        <xdr:cNvPr id="296" name="直線コネクタ 295">
          <a:extLst>
            <a:ext uri="{FF2B5EF4-FFF2-40B4-BE49-F238E27FC236}">
              <a16:creationId xmlns:a16="http://schemas.microsoft.com/office/drawing/2014/main" id="{E8AC81D7-AA24-4F95-BBB4-887715DF8518}"/>
            </a:ext>
          </a:extLst>
        </xdr:cNvPr>
        <xdr:cNvCxnSpPr/>
      </xdr:nvCxnSpPr>
      <xdr:spPr>
        <a:xfrm>
          <a:off x="2565400" y="13917167"/>
          <a:ext cx="789940" cy="6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51308</xdr:rowOff>
    </xdr:from>
    <xdr:to>
      <xdr:col>10</xdr:col>
      <xdr:colOff>165100</xdr:colOff>
      <xdr:row>82</xdr:row>
      <xdr:rowOff>152908</xdr:rowOff>
    </xdr:to>
    <xdr:sp macro="" textlink="">
      <xdr:nvSpPr>
        <xdr:cNvPr id="297" name="楕円 296">
          <a:extLst>
            <a:ext uri="{FF2B5EF4-FFF2-40B4-BE49-F238E27FC236}">
              <a16:creationId xmlns:a16="http://schemas.microsoft.com/office/drawing/2014/main" id="{18F9732E-BA4F-48A7-B153-E87DD100EE69}"/>
            </a:ext>
          </a:extLst>
        </xdr:cNvPr>
        <xdr:cNvSpPr/>
      </xdr:nvSpPr>
      <xdr:spPr>
        <a:xfrm>
          <a:off x="1739900" y="1379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102108</xdr:rowOff>
    </xdr:from>
    <xdr:to>
      <xdr:col>15</xdr:col>
      <xdr:colOff>50800</xdr:colOff>
      <xdr:row>82</xdr:row>
      <xdr:rowOff>170687</xdr:rowOff>
    </xdr:to>
    <xdr:cxnSp macro="">
      <xdr:nvCxnSpPr>
        <xdr:cNvPr id="298" name="直線コネクタ 297">
          <a:extLst>
            <a:ext uri="{FF2B5EF4-FFF2-40B4-BE49-F238E27FC236}">
              <a16:creationId xmlns:a16="http://schemas.microsoft.com/office/drawing/2014/main" id="{E39CBF6E-D937-4247-8CB7-53946E8E5FEB}"/>
            </a:ext>
          </a:extLst>
        </xdr:cNvPr>
        <xdr:cNvCxnSpPr/>
      </xdr:nvCxnSpPr>
      <xdr:spPr>
        <a:xfrm>
          <a:off x="1790700" y="13848588"/>
          <a:ext cx="7747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18559</xdr:rowOff>
    </xdr:from>
    <xdr:ext cx="405111" cy="259045"/>
    <xdr:sp macro="" textlink="">
      <xdr:nvSpPr>
        <xdr:cNvPr id="299" name="n_1aveValue【福祉施設】&#10;有形固定資産減価償却率">
          <a:extLst>
            <a:ext uri="{FF2B5EF4-FFF2-40B4-BE49-F238E27FC236}">
              <a16:creationId xmlns:a16="http://schemas.microsoft.com/office/drawing/2014/main" id="{FD57AB89-1657-43FA-85F6-B450974557AD}"/>
            </a:ext>
          </a:extLst>
        </xdr:cNvPr>
        <xdr:cNvSpPr txBox="1"/>
      </xdr:nvSpPr>
      <xdr:spPr>
        <a:xfrm>
          <a:off x="3170564" y="1342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300" name="n_2aveValue【福祉施設】&#10;有形固定資産減価償却率">
          <a:extLst>
            <a:ext uri="{FF2B5EF4-FFF2-40B4-BE49-F238E27FC236}">
              <a16:creationId xmlns:a16="http://schemas.microsoft.com/office/drawing/2014/main" id="{6B900D87-B6A7-4C89-B812-9AC6767B81C6}"/>
            </a:ext>
          </a:extLst>
        </xdr:cNvPr>
        <xdr:cNvSpPr txBox="1"/>
      </xdr:nvSpPr>
      <xdr:spPr>
        <a:xfrm>
          <a:off x="2385704" y="13314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123714</xdr:rowOff>
    </xdr:from>
    <xdr:ext cx="405111" cy="259045"/>
    <xdr:sp macro="" textlink="">
      <xdr:nvSpPr>
        <xdr:cNvPr id="301" name="n_3aveValue【福祉施設】&#10;有形固定資産減価償却率">
          <a:extLst>
            <a:ext uri="{FF2B5EF4-FFF2-40B4-BE49-F238E27FC236}">
              <a16:creationId xmlns:a16="http://schemas.microsoft.com/office/drawing/2014/main" id="{D83AEBCB-6AB1-4159-9634-C8A2971D0448}"/>
            </a:ext>
          </a:extLst>
        </xdr:cNvPr>
        <xdr:cNvSpPr txBox="1"/>
      </xdr:nvSpPr>
      <xdr:spPr>
        <a:xfrm>
          <a:off x="1611004" y="13199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98569</xdr:rowOff>
    </xdr:from>
    <xdr:ext cx="405111" cy="259045"/>
    <xdr:sp macro="" textlink="">
      <xdr:nvSpPr>
        <xdr:cNvPr id="302" name="n_4aveValue【福祉施設】&#10;有形固定資産減価償却率">
          <a:extLst>
            <a:ext uri="{FF2B5EF4-FFF2-40B4-BE49-F238E27FC236}">
              <a16:creationId xmlns:a16="http://schemas.microsoft.com/office/drawing/2014/main" id="{22E5FC8D-EE42-4EBA-99EE-19D6D53CF77B}"/>
            </a:ext>
          </a:extLst>
        </xdr:cNvPr>
        <xdr:cNvSpPr txBox="1"/>
      </xdr:nvSpPr>
      <xdr:spPr>
        <a:xfrm>
          <a:off x="836304" y="13174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107459</xdr:rowOff>
    </xdr:from>
    <xdr:ext cx="405111" cy="259045"/>
    <xdr:sp macro="" textlink="">
      <xdr:nvSpPr>
        <xdr:cNvPr id="303" name="n_1mainValue【福祉施設】&#10;有形固定資産減価償却率">
          <a:extLst>
            <a:ext uri="{FF2B5EF4-FFF2-40B4-BE49-F238E27FC236}">
              <a16:creationId xmlns:a16="http://schemas.microsoft.com/office/drawing/2014/main" id="{DC1F9BF2-61C7-44AD-97A4-A6B0000F6052}"/>
            </a:ext>
          </a:extLst>
        </xdr:cNvPr>
        <xdr:cNvSpPr txBox="1"/>
      </xdr:nvSpPr>
      <xdr:spPr>
        <a:xfrm>
          <a:off x="3170564" y="1402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41164</xdr:rowOff>
    </xdr:from>
    <xdr:ext cx="405111" cy="259045"/>
    <xdr:sp macro="" textlink="">
      <xdr:nvSpPr>
        <xdr:cNvPr id="304" name="n_2mainValue【福祉施設】&#10;有形固定資産減価償却率">
          <a:extLst>
            <a:ext uri="{FF2B5EF4-FFF2-40B4-BE49-F238E27FC236}">
              <a16:creationId xmlns:a16="http://schemas.microsoft.com/office/drawing/2014/main" id="{B85F5063-FA02-48A3-B032-47427D2756A1}"/>
            </a:ext>
          </a:extLst>
        </xdr:cNvPr>
        <xdr:cNvSpPr txBox="1"/>
      </xdr:nvSpPr>
      <xdr:spPr>
        <a:xfrm>
          <a:off x="2385704" y="13955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144035</xdr:rowOff>
    </xdr:from>
    <xdr:ext cx="405111" cy="259045"/>
    <xdr:sp macro="" textlink="">
      <xdr:nvSpPr>
        <xdr:cNvPr id="305" name="n_3mainValue【福祉施設】&#10;有形固定資産減価償却率">
          <a:extLst>
            <a:ext uri="{FF2B5EF4-FFF2-40B4-BE49-F238E27FC236}">
              <a16:creationId xmlns:a16="http://schemas.microsoft.com/office/drawing/2014/main" id="{E159F84C-C892-4A73-9CF9-1011A5B004B0}"/>
            </a:ext>
          </a:extLst>
        </xdr:cNvPr>
        <xdr:cNvSpPr txBox="1"/>
      </xdr:nvSpPr>
      <xdr:spPr>
        <a:xfrm>
          <a:off x="1611004" y="13890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a:extLst>
            <a:ext uri="{FF2B5EF4-FFF2-40B4-BE49-F238E27FC236}">
              <a16:creationId xmlns:a16="http://schemas.microsoft.com/office/drawing/2014/main" id="{9B2A2BA5-705F-4453-86DE-7E071EBC09FE}"/>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a:extLst>
            <a:ext uri="{FF2B5EF4-FFF2-40B4-BE49-F238E27FC236}">
              <a16:creationId xmlns:a16="http://schemas.microsoft.com/office/drawing/2014/main" id="{D29D7D3A-48FD-477A-AE02-ADD85701C4E9}"/>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a:extLst>
            <a:ext uri="{FF2B5EF4-FFF2-40B4-BE49-F238E27FC236}">
              <a16:creationId xmlns:a16="http://schemas.microsoft.com/office/drawing/2014/main" id="{12778DBC-38B1-4412-9811-27BB53F50FB3}"/>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a:extLst>
            <a:ext uri="{FF2B5EF4-FFF2-40B4-BE49-F238E27FC236}">
              <a16:creationId xmlns:a16="http://schemas.microsoft.com/office/drawing/2014/main" id="{00E4D3E9-A2A8-4848-A00A-F584A7432583}"/>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a:extLst>
            <a:ext uri="{FF2B5EF4-FFF2-40B4-BE49-F238E27FC236}">
              <a16:creationId xmlns:a16="http://schemas.microsoft.com/office/drawing/2014/main" id="{82C5BF8C-D292-48C5-9FAD-1E760AE01B53}"/>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a:extLst>
            <a:ext uri="{FF2B5EF4-FFF2-40B4-BE49-F238E27FC236}">
              <a16:creationId xmlns:a16="http://schemas.microsoft.com/office/drawing/2014/main" id="{FA5A84BA-E5F3-46BB-9858-6FB2574B864A}"/>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a:extLst>
            <a:ext uri="{FF2B5EF4-FFF2-40B4-BE49-F238E27FC236}">
              <a16:creationId xmlns:a16="http://schemas.microsoft.com/office/drawing/2014/main" id="{47F75CE1-D50F-4C4A-8A85-1A637BE17E04}"/>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a:extLst>
            <a:ext uri="{FF2B5EF4-FFF2-40B4-BE49-F238E27FC236}">
              <a16:creationId xmlns:a16="http://schemas.microsoft.com/office/drawing/2014/main" id="{4FCD3006-14AD-419D-97A3-24EE1BF41FF3}"/>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a:extLst>
            <a:ext uri="{FF2B5EF4-FFF2-40B4-BE49-F238E27FC236}">
              <a16:creationId xmlns:a16="http://schemas.microsoft.com/office/drawing/2014/main" id="{C9CFD2CD-A744-4D6F-A2C5-730711EC023D}"/>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a:extLst>
            <a:ext uri="{FF2B5EF4-FFF2-40B4-BE49-F238E27FC236}">
              <a16:creationId xmlns:a16="http://schemas.microsoft.com/office/drawing/2014/main" id="{5FB8164E-4EFF-4D7B-A533-C3609EB2D559}"/>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6" name="直線コネクタ 315">
          <a:extLst>
            <a:ext uri="{FF2B5EF4-FFF2-40B4-BE49-F238E27FC236}">
              <a16:creationId xmlns:a16="http://schemas.microsoft.com/office/drawing/2014/main" id="{D0362D81-AF40-4304-B259-8B4AFA96124F}"/>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7" name="テキスト ボックス 316">
          <a:extLst>
            <a:ext uri="{FF2B5EF4-FFF2-40B4-BE49-F238E27FC236}">
              <a16:creationId xmlns:a16="http://schemas.microsoft.com/office/drawing/2014/main" id="{D0EFF25F-13C2-492C-BABF-3106F1063D60}"/>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8" name="直線コネクタ 317">
          <a:extLst>
            <a:ext uri="{FF2B5EF4-FFF2-40B4-BE49-F238E27FC236}">
              <a16:creationId xmlns:a16="http://schemas.microsoft.com/office/drawing/2014/main" id="{A29E60DF-61F0-4BDE-8579-0CCA494A651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9" name="テキスト ボックス 318">
          <a:extLst>
            <a:ext uri="{FF2B5EF4-FFF2-40B4-BE49-F238E27FC236}">
              <a16:creationId xmlns:a16="http://schemas.microsoft.com/office/drawing/2014/main" id="{C1878443-63FB-4902-9A1C-2EA78313C3B8}"/>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0" name="直線コネクタ 319">
          <a:extLst>
            <a:ext uri="{FF2B5EF4-FFF2-40B4-BE49-F238E27FC236}">
              <a16:creationId xmlns:a16="http://schemas.microsoft.com/office/drawing/2014/main" id="{E983B6F8-95A5-4B20-BA89-28DEFEB443F1}"/>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1" name="テキスト ボックス 320">
          <a:extLst>
            <a:ext uri="{FF2B5EF4-FFF2-40B4-BE49-F238E27FC236}">
              <a16:creationId xmlns:a16="http://schemas.microsoft.com/office/drawing/2014/main" id="{27CA8F10-FD9A-49D1-AD81-ED7FF238F1D6}"/>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2" name="直線コネクタ 321">
          <a:extLst>
            <a:ext uri="{FF2B5EF4-FFF2-40B4-BE49-F238E27FC236}">
              <a16:creationId xmlns:a16="http://schemas.microsoft.com/office/drawing/2014/main" id="{9AD565D8-32A1-4B7A-82E0-08B5C52514F4}"/>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3" name="テキスト ボックス 322">
          <a:extLst>
            <a:ext uri="{FF2B5EF4-FFF2-40B4-BE49-F238E27FC236}">
              <a16:creationId xmlns:a16="http://schemas.microsoft.com/office/drawing/2014/main" id="{A7EDFD6C-A86B-451E-AB4F-0B9A4578CA4B}"/>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4" name="直線コネクタ 323">
          <a:extLst>
            <a:ext uri="{FF2B5EF4-FFF2-40B4-BE49-F238E27FC236}">
              <a16:creationId xmlns:a16="http://schemas.microsoft.com/office/drawing/2014/main" id="{B09794BD-F1AC-4FE3-B75D-49BF4D89F2CE}"/>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5" name="テキスト ボックス 324">
          <a:extLst>
            <a:ext uri="{FF2B5EF4-FFF2-40B4-BE49-F238E27FC236}">
              <a16:creationId xmlns:a16="http://schemas.microsoft.com/office/drawing/2014/main" id="{93DD6E43-64EC-4882-BBD2-2D94BC82EBCC}"/>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a:extLst>
            <a:ext uri="{FF2B5EF4-FFF2-40B4-BE49-F238E27FC236}">
              <a16:creationId xmlns:a16="http://schemas.microsoft.com/office/drawing/2014/main" id="{1665D00E-E56D-4F29-BF23-3AA90565086C}"/>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7" name="テキスト ボックス 326">
          <a:extLst>
            <a:ext uri="{FF2B5EF4-FFF2-40B4-BE49-F238E27FC236}">
              <a16:creationId xmlns:a16="http://schemas.microsoft.com/office/drawing/2014/main" id="{3E96182F-7418-4C7B-B6AF-70F5758A0E01}"/>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福祉施設】&#10;一人当たり面積グラフ枠">
          <a:extLst>
            <a:ext uri="{FF2B5EF4-FFF2-40B4-BE49-F238E27FC236}">
              <a16:creationId xmlns:a16="http://schemas.microsoft.com/office/drawing/2014/main" id="{30AB68D0-0D5F-4D8C-9ADA-30F177934B86}"/>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78739</xdr:rowOff>
    </xdr:from>
    <xdr:to>
      <xdr:col>54</xdr:col>
      <xdr:colOff>189865</xdr:colOff>
      <xdr:row>86</xdr:row>
      <xdr:rowOff>99061</xdr:rowOff>
    </xdr:to>
    <xdr:cxnSp macro="">
      <xdr:nvCxnSpPr>
        <xdr:cNvPr id="329" name="直線コネクタ 328">
          <a:extLst>
            <a:ext uri="{FF2B5EF4-FFF2-40B4-BE49-F238E27FC236}">
              <a16:creationId xmlns:a16="http://schemas.microsoft.com/office/drawing/2014/main" id="{34FB5E18-03C7-4F35-A736-2F88C4581E5E}"/>
            </a:ext>
          </a:extLst>
        </xdr:cNvPr>
        <xdr:cNvCxnSpPr/>
      </xdr:nvCxnSpPr>
      <xdr:spPr>
        <a:xfrm flipV="1">
          <a:off x="9219565" y="12987019"/>
          <a:ext cx="0" cy="1529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30" name="【福祉施設】&#10;一人当たり面積最小値テキスト">
          <a:extLst>
            <a:ext uri="{FF2B5EF4-FFF2-40B4-BE49-F238E27FC236}">
              <a16:creationId xmlns:a16="http://schemas.microsoft.com/office/drawing/2014/main" id="{6B6243A6-D4E9-4BFD-8144-54C78D7F4656}"/>
            </a:ext>
          </a:extLst>
        </xdr:cNvPr>
        <xdr:cNvSpPr txBox="1"/>
      </xdr:nvSpPr>
      <xdr:spPr>
        <a:xfrm>
          <a:off x="9258300" y="1451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31" name="直線コネクタ 330">
          <a:extLst>
            <a:ext uri="{FF2B5EF4-FFF2-40B4-BE49-F238E27FC236}">
              <a16:creationId xmlns:a16="http://schemas.microsoft.com/office/drawing/2014/main" id="{EAAB6A06-3449-4FC4-89A8-344E8F5A27BD}"/>
            </a:ext>
          </a:extLst>
        </xdr:cNvPr>
        <xdr:cNvCxnSpPr/>
      </xdr:nvCxnSpPr>
      <xdr:spPr>
        <a:xfrm>
          <a:off x="9154160" y="145161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25416</xdr:rowOff>
    </xdr:from>
    <xdr:ext cx="469744" cy="259045"/>
    <xdr:sp macro="" textlink="">
      <xdr:nvSpPr>
        <xdr:cNvPr id="332" name="【福祉施設】&#10;一人当たり面積最大値テキスト">
          <a:extLst>
            <a:ext uri="{FF2B5EF4-FFF2-40B4-BE49-F238E27FC236}">
              <a16:creationId xmlns:a16="http://schemas.microsoft.com/office/drawing/2014/main" id="{66CE795D-B53E-451A-BD59-1A542DDF3DF9}"/>
            </a:ext>
          </a:extLst>
        </xdr:cNvPr>
        <xdr:cNvSpPr txBox="1"/>
      </xdr:nvSpPr>
      <xdr:spPr>
        <a:xfrm>
          <a:off x="9258300" y="1276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78739</xdr:rowOff>
    </xdr:from>
    <xdr:to>
      <xdr:col>55</xdr:col>
      <xdr:colOff>88900</xdr:colOff>
      <xdr:row>77</xdr:row>
      <xdr:rowOff>78739</xdr:rowOff>
    </xdr:to>
    <xdr:cxnSp macro="">
      <xdr:nvCxnSpPr>
        <xdr:cNvPr id="333" name="直線コネクタ 332">
          <a:extLst>
            <a:ext uri="{FF2B5EF4-FFF2-40B4-BE49-F238E27FC236}">
              <a16:creationId xmlns:a16="http://schemas.microsoft.com/office/drawing/2014/main" id="{7DFBE922-ABBF-4871-B725-FC90154FCF77}"/>
            </a:ext>
          </a:extLst>
        </xdr:cNvPr>
        <xdr:cNvCxnSpPr/>
      </xdr:nvCxnSpPr>
      <xdr:spPr>
        <a:xfrm>
          <a:off x="9154160" y="129870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166388</xdr:rowOff>
    </xdr:from>
    <xdr:ext cx="469744" cy="259045"/>
    <xdr:sp macro="" textlink="">
      <xdr:nvSpPr>
        <xdr:cNvPr id="334" name="【福祉施設】&#10;一人当たり面積平均値テキスト">
          <a:extLst>
            <a:ext uri="{FF2B5EF4-FFF2-40B4-BE49-F238E27FC236}">
              <a16:creationId xmlns:a16="http://schemas.microsoft.com/office/drawing/2014/main" id="{4CDD9199-4058-4E5F-B369-AA02BC5DB5BF}"/>
            </a:ext>
          </a:extLst>
        </xdr:cNvPr>
        <xdr:cNvSpPr txBox="1"/>
      </xdr:nvSpPr>
      <xdr:spPr>
        <a:xfrm>
          <a:off x="9258300" y="14080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335" name="フローチャート: 判断 334">
          <a:extLst>
            <a:ext uri="{FF2B5EF4-FFF2-40B4-BE49-F238E27FC236}">
              <a16:creationId xmlns:a16="http://schemas.microsoft.com/office/drawing/2014/main" id="{1862F8F2-413C-4477-BC94-3D560754CFDB}"/>
            </a:ext>
          </a:extLst>
        </xdr:cNvPr>
        <xdr:cNvSpPr/>
      </xdr:nvSpPr>
      <xdr:spPr>
        <a:xfrm>
          <a:off x="9192260" y="142252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160020</xdr:rowOff>
    </xdr:from>
    <xdr:to>
      <xdr:col>50</xdr:col>
      <xdr:colOff>165100</xdr:colOff>
      <xdr:row>85</xdr:row>
      <xdr:rowOff>90170</xdr:rowOff>
    </xdr:to>
    <xdr:sp macro="" textlink="">
      <xdr:nvSpPr>
        <xdr:cNvPr id="336" name="フローチャート: 判断 335">
          <a:extLst>
            <a:ext uri="{FF2B5EF4-FFF2-40B4-BE49-F238E27FC236}">
              <a16:creationId xmlns:a16="http://schemas.microsoft.com/office/drawing/2014/main" id="{C544F6FF-27FF-4417-A42B-139CCB8AAF5C}"/>
            </a:ext>
          </a:extLst>
        </xdr:cNvPr>
        <xdr:cNvSpPr/>
      </xdr:nvSpPr>
      <xdr:spPr>
        <a:xfrm>
          <a:off x="8445500" y="14241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120650</xdr:rowOff>
    </xdr:from>
    <xdr:to>
      <xdr:col>46</xdr:col>
      <xdr:colOff>38100</xdr:colOff>
      <xdr:row>85</xdr:row>
      <xdr:rowOff>50800</xdr:rowOff>
    </xdr:to>
    <xdr:sp macro="" textlink="">
      <xdr:nvSpPr>
        <xdr:cNvPr id="337" name="フローチャート: 判断 336">
          <a:extLst>
            <a:ext uri="{FF2B5EF4-FFF2-40B4-BE49-F238E27FC236}">
              <a16:creationId xmlns:a16="http://schemas.microsoft.com/office/drawing/2014/main" id="{12D64B3B-CF0A-4240-B079-907B7A85D8FA}"/>
            </a:ext>
          </a:extLst>
        </xdr:cNvPr>
        <xdr:cNvSpPr/>
      </xdr:nvSpPr>
      <xdr:spPr>
        <a:xfrm>
          <a:off x="7670800" y="142024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57150</xdr:rowOff>
    </xdr:from>
    <xdr:to>
      <xdr:col>41</xdr:col>
      <xdr:colOff>101600</xdr:colOff>
      <xdr:row>84</xdr:row>
      <xdr:rowOff>158750</xdr:rowOff>
    </xdr:to>
    <xdr:sp macro="" textlink="">
      <xdr:nvSpPr>
        <xdr:cNvPr id="338" name="フローチャート: 判断 337">
          <a:extLst>
            <a:ext uri="{FF2B5EF4-FFF2-40B4-BE49-F238E27FC236}">
              <a16:creationId xmlns:a16="http://schemas.microsoft.com/office/drawing/2014/main" id="{66EDAE68-762F-4E4E-A0E8-6D8581F20B17}"/>
            </a:ext>
          </a:extLst>
        </xdr:cNvPr>
        <xdr:cNvSpPr/>
      </xdr:nvSpPr>
      <xdr:spPr>
        <a:xfrm>
          <a:off x="6873240" y="1413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83820</xdr:rowOff>
    </xdr:from>
    <xdr:to>
      <xdr:col>36</xdr:col>
      <xdr:colOff>165100</xdr:colOff>
      <xdr:row>85</xdr:row>
      <xdr:rowOff>13970</xdr:rowOff>
    </xdr:to>
    <xdr:sp macro="" textlink="">
      <xdr:nvSpPr>
        <xdr:cNvPr id="339" name="フローチャート: 判断 338">
          <a:extLst>
            <a:ext uri="{FF2B5EF4-FFF2-40B4-BE49-F238E27FC236}">
              <a16:creationId xmlns:a16="http://schemas.microsoft.com/office/drawing/2014/main" id="{27934358-7423-4B37-9A66-58EA65D203CB}"/>
            </a:ext>
          </a:extLst>
        </xdr:cNvPr>
        <xdr:cNvSpPr/>
      </xdr:nvSpPr>
      <xdr:spPr>
        <a:xfrm>
          <a:off x="6098540" y="14165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56EED4DC-2258-4238-9847-C821F9F8F67A}"/>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31EADF72-5257-45DB-9146-36E695817BCD}"/>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58B59931-B079-4A7E-A106-895AF2474FD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F43278CB-9654-4262-BBDF-6526C44B299A}"/>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F9C799D4-6D89-4A48-8480-F795079CA52A}"/>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166370</xdr:rowOff>
    </xdr:from>
    <xdr:to>
      <xdr:col>55</xdr:col>
      <xdr:colOff>50800</xdr:colOff>
      <xdr:row>85</xdr:row>
      <xdr:rowOff>96520</xdr:rowOff>
    </xdr:to>
    <xdr:sp macro="" textlink="">
      <xdr:nvSpPr>
        <xdr:cNvPr id="345" name="楕円 344">
          <a:extLst>
            <a:ext uri="{FF2B5EF4-FFF2-40B4-BE49-F238E27FC236}">
              <a16:creationId xmlns:a16="http://schemas.microsoft.com/office/drawing/2014/main" id="{DF9E3191-C40F-47A0-8647-EF799C9DFAFB}"/>
            </a:ext>
          </a:extLst>
        </xdr:cNvPr>
        <xdr:cNvSpPr/>
      </xdr:nvSpPr>
      <xdr:spPr>
        <a:xfrm>
          <a:off x="9192260" y="142481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144797</xdr:rowOff>
    </xdr:from>
    <xdr:ext cx="469744" cy="259045"/>
    <xdr:sp macro="" textlink="">
      <xdr:nvSpPr>
        <xdr:cNvPr id="346" name="【福祉施設】&#10;一人当たり面積該当値テキスト">
          <a:extLst>
            <a:ext uri="{FF2B5EF4-FFF2-40B4-BE49-F238E27FC236}">
              <a16:creationId xmlns:a16="http://schemas.microsoft.com/office/drawing/2014/main" id="{4A970786-4FE6-48F3-98A0-5252331BAA01}"/>
            </a:ext>
          </a:extLst>
        </xdr:cNvPr>
        <xdr:cNvSpPr txBox="1"/>
      </xdr:nvSpPr>
      <xdr:spPr>
        <a:xfrm>
          <a:off x="9258300" y="1422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168911</xdr:rowOff>
    </xdr:from>
    <xdr:to>
      <xdr:col>50</xdr:col>
      <xdr:colOff>165100</xdr:colOff>
      <xdr:row>85</xdr:row>
      <xdr:rowOff>99061</xdr:rowOff>
    </xdr:to>
    <xdr:sp macro="" textlink="">
      <xdr:nvSpPr>
        <xdr:cNvPr id="347" name="楕円 346">
          <a:extLst>
            <a:ext uri="{FF2B5EF4-FFF2-40B4-BE49-F238E27FC236}">
              <a16:creationId xmlns:a16="http://schemas.microsoft.com/office/drawing/2014/main" id="{90AD0FC7-D4C0-45EB-AAD9-780568F0F789}"/>
            </a:ext>
          </a:extLst>
        </xdr:cNvPr>
        <xdr:cNvSpPr/>
      </xdr:nvSpPr>
      <xdr:spPr>
        <a:xfrm>
          <a:off x="8445500" y="142506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45720</xdr:rowOff>
    </xdr:from>
    <xdr:to>
      <xdr:col>55</xdr:col>
      <xdr:colOff>0</xdr:colOff>
      <xdr:row>85</xdr:row>
      <xdr:rowOff>48261</xdr:rowOff>
    </xdr:to>
    <xdr:cxnSp macro="">
      <xdr:nvCxnSpPr>
        <xdr:cNvPr id="348" name="直線コネクタ 347">
          <a:extLst>
            <a:ext uri="{FF2B5EF4-FFF2-40B4-BE49-F238E27FC236}">
              <a16:creationId xmlns:a16="http://schemas.microsoft.com/office/drawing/2014/main" id="{6C4F6470-B62A-4A25-A183-2262EC494599}"/>
            </a:ext>
          </a:extLst>
        </xdr:cNvPr>
        <xdr:cNvCxnSpPr/>
      </xdr:nvCxnSpPr>
      <xdr:spPr>
        <a:xfrm flipV="1">
          <a:off x="8496300" y="14295120"/>
          <a:ext cx="7239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0</xdr:rowOff>
    </xdr:from>
    <xdr:to>
      <xdr:col>46</xdr:col>
      <xdr:colOff>38100</xdr:colOff>
      <xdr:row>85</xdr:row>
      <xdr:rowOff>101600</xdr:rowOff>
    </xdr:to>
    <xdr:sp macro="" textlink="">
      <xdr:nvSpPr>
        <xdr:cNvPr id="349" name="楕円 348">
          <a:extLst>
            <a:ext uri="{FF2B5EF4-FFF2-40B4-BE49-F238E27FC236}">
              <a16:creationId xmlns:a16="http://schemas.microsoft.com/office/drawing/2014/main" id="{BA2E53B3-7B55-4FB0-9946-0406B63C94B0}"/>
            </a:ext>
          </a:extLst>
        </xdr:cNvPr>
        <xdr:cNvSpPr/>
      </xdr:nvSpPr>
      <xdr:spPr>
        <a:xfrm>
          <a:off x="7670800" y="142494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48261</xdr:rowOff>
    </xdr:from>
    <xdr:to>
      <xdr:col>50</xdr:col>
      <xdr:colOff>114300</xdr:colOff>
      <xdr:row>85</xdr:row>
      <xdr:rowOff>50800</xdr:rowOff>
    </xdr:to>
    <xdr:cxnSp macro="">
      <xdr:nvCxnSpPr>
        <xdr:cNvPr id="350" name="直線コネクタ 349">
          <a:extLst>
            <a:ext uri="{FF2B5EF4-FFF2-40B4-BE49-F238E27FC236}">
              <a16:creationId xmlns:a16="http://schemas.microsoft.com/office/drawing/2014/main" id="{08D31E68-2592-48D8-9300-F7E23561CF94}"/>
            </a:ext>
          </a:extLst>
        </xdr:cNvPr>
        <xdr:cNvCxnSpPr/>
      </xdr:nvCxnSpPr>
      <xdr:spPr>
        <a:xfrm flipV="1">
          <a:off x="7713980" y="14297661"/>
          <a:ext cx="78232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2539</xdr:rowOff>
    </xdr:from>
    <xdr:to>
      <xdr:col>41</xdr:col>
      <xdr:colOff>101600</xdr:colOff>
      <xdr:row>85</xdr:row>
      <xdr:rowOff>104139</xdr:rowOff>
    </xdr:to>
    <xdr:sp macro="" textlink="">
      <xdr:nvSpPr>
        <xdr:cNvPr id="351" name="楕円 350">
          <a:extLst>
            <a:ext uri="{FF2B5EF4-FFF2-40B4-BE49-F238E27FC236}">
              <a16:creationId xmlns:a16="http://schemas.microsoft.com/office/drawing/2014/main" id="{27A435ED-BBA9-416B-9159-35D5CE73C96D}"/>
            </a:ext>
          </a:extLst>
        </xdr:cNvPr>
        <xdr:cNvSpPr/>
      </xdr:nvSpPr>
      <xdr:spPr>
        <a:xfrm>
          <a:off x="687324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50800</xdr:rowOff>
    </xdr:from>
    <xdr:to>
      <xdr:col>45</xdr:col>
      <xdr:colOff>177800</xdr:colOff>
      <xdr:row>85</xdr:row>
      <xdr:rowOff>53339</xdr:rowOff>
    </xdr:to>
    <xdr:cxnSp macro="">
      <xdr:nvCxnSpPr>
        <xdr:cNvPr id="352" name="直線コネクタ 351">
          <a:extLst>
            <a:ext uri="{FF2B5EF4-FFF2-40B4-BE49-F238E27FC236}">
              <a16:creationId xmlns:a16="http://schemas.microsoft.com/office/drawing/2014/main" id="{D6D29BA6-E871-4520-BCE2-0058A1D93629}"/>
            </a:ext>
          </a:extLst>
        </xdr:cNvPr>
        <xdr:cNvCxnSpPr/>
      </xdr:nvCxnSpPr>
      <xdr:spPr>
        <a:xfrm flipV="1">
          <a:off x="6924040" y="14300200"/>
          <a:ext cx="78994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106697</xdr:rowOff>
    </xdr:from>
    <xdr:ext cx="469744" cy="259045"/>
    <xdr:sp macro="" textlink="">
      <xdr:nvSpPr>
        <xdr:cNvPr id="353" name="n_1aveValue【福祉施設】&#10;一人当たり面積">
          <a:extLst>
            <a:ext uri="{FF2B5EF4-FFF2-40B4-BE49-F238E27FC236}">
              <a16:creationId xmlns:a16="http://schemas.microsoft.com/office/drawing/2014/main" id="{F6840529-EABB-4D57-9A73-0C6BC6E5CA37}"/>
            </a:ext>
          </a:extLst>
        </xdr:cNvPr>
        <xdr:cNvSpPr txBox="1"/>
      </xdr:nvSpPr>
      <xdr:spPr>
        <a:xfrm>
          <a:off x="8271587" y="1402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67327</xdr:rowOff>
    </xdr:from>
    <xdr:ext cx="469744" cy="259045"/>
    <xdr:sp macro="" textlink="">
      <xdr:nvSpPr>
        <xdr:cNvPr id="354" name="n_2aveValue【福祉施設】&#10;一人当たり面積">
          <a:extLst>
            <a:ext uri="{FF2B5EF4-FFF2-40B4-BE49-F238E27FC236}">
              <a16:creationId xmlns:a16="http://schemas.microsoft.com/office/drawing/2014/main" id="{58FC08D8-FCDE-4A28-B17F-5F975D47B2B1}"/>
            </a:ext>
          </a:extLst>
        </xdr:cNvPr>
        <xdr:cNvSpPr txBox="1"/>
      </xdr:nvSpPr>
      <xdr:spPr>
        <a:xfrm>
          <a:off x="750958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3827</xdr:rowOff>
    </xdr:from>
    <xdr:ext cx="469744" cy="259045"/>
    <xdr:sp macro="" textlink="">
      <xdr:nvSpPr>
        <xdr:cNvPr id="355" name="n_3aveValue【福祉施設】&#10;一人当たり面積">
          <a:extLst>
            <a:ext uri="{FF2B5EF4-FFF2-40B4-BE49-F238E27FC236}">
              <a16:creationId xmlns:a16="http://schemas.microsoft.com/office/drawing/2014/main" id="{D06B40AD-D257-4833-901B-4A5C7782C196}"/>
            </a:ext>
          </a:extLst>
        </xdr:cNvPr>
        <xdr:cNvSpPr txBox="1"/>
      </xdr:nvSpPr>
      <xdr:spPr>
        <a:xfrm>
          <a:off x="6712027" y="1391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30497</xdr:rowOff>
    </xdr:from>
    <xdr:ext cx="469744" cy="259045"/>
    <xdr:sp macro="" textlink="">
      <xdr:nvSpPr>
        <xdr:cNvPr id="356" name="n_4aveValue【福祉施設】&#10;一人当たり面積">
          <a:extLst>
            <a:ext uri="{FF2B5EF4-FFF2-40B4-BE49-F238E27FC236}">
              <a16:creationId xmlns:a16="http://schemas.microsoft.com/office/drawing/2014/main" id="{FB2A6EBE-5F9B-4514-AB80-C17A707BABF4}"/>
            </a:ext>
          </a:extLst>
        </xdr:cNvPr>
        <xdr:cNvSpPr txBox="1"/>
      </xdr:nvSpPr>
      <xdr:spPr>
        <a:xfrm>
          <a:off x="5937327" y="1394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90188</xdr:rowOff>
    </xdr:from>
    <xdr:ext cx="469744" cy="259045"/>
    <xdr:sp macro="" textlink="">
      <xdr:nvSpPr>
        <xdr:cNvPr id="357" name="n_1mainValue【福祉施設】&#10;一人当たり面積">
          <a:extLst>
            <a:ext uri="{FF2B5EF4-FFF2-40B4-BE49-F238E27FC236}">
              <a16:creationId xmlns:a16="http://schemas.microsoft.com/office/drawing/2014/main" id="{B5EFC2D9-AE28-47B6-94F3-CD131ECC9133}"/>
            </a:ext>
          </a:extLst>
        </xdr:cNvPr>
        <xdr:cNvSpPr txBox="1"/>
      </xdr:nvSpPr>
      <xdr:spPr>
        <a:xfrm>
          <a:off x="8271587" y="1433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92727</xdr:rowOff>
    </xdr:from>
    <xdr:ext cx="469744" cy="259045"/>
    <xdr:sp macro="" textlink="">
      <xdr:nvSpPr>
        <xdr:cNvPr id="358" name="n_2mainValue【福祉施設】&#10;一人当たり面積">
          <a:extLst>
            <a:ext uri="{FF2B5EF4-FFF2-40B4-BE49-F238E27FC236}">
              <a16:creationId xmlns:a16="http://schemas.microsoft.com/office/drawing/2014/main" id="{D966658B-CA86-477C-BA82-F6C0D5322486}"/>
            </a:ext>
          </a:extLst>
        </xdr:cNvPr>
        <xdr:cNvSpPr txBox="1"/>
      </xdr:nvSpPr>
      <xdr:spPr>
        <a:xfrm>
          <a:off x="750958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95266</xdr:rowOff>
    </xdr:from>
    <xdr:ext cx="469744" cy="259045"/>
    <xdr:sp macro="" textlink="">
      <xdr:nvSpPr>
        <xdr:cNvPr id="359" name="n_3mainValue【福祉施設】&#10;一人当たり面積">
          <a:extLst>
            <a:ext uri="{FF2B5EF4-FFF2-40B4-BE49-F238E27FC236}">
              <a16:creationId xmlns:a16="http://schemas.microsoft.com/office/drawing/2014/main" id="{5D30D061-6434-4BC5-85DB-E6F3C0686B98}"/>
            </a:ext>
          </a:extLst>
        </xdr:cNvPr>
        <xdr:cNvSpPr txBox="1"/>
      </xdr:nvSpPr>
      <xdr:spPr>
        <a:xfrm>
          <a:off x="67120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0" name="正方形/長方形 359">
          <a:extLst>
            <a:ext uri="{FF2B5EF4-FFF2-40B4-BE49-F238E27FC236}">
              <a16:creationId xmlns:a16="http://schemas.microsoft.com/office/drawing/2014/main" id="{8011FEE2-DBFD-42A9-B48A-D973FD52D3B7}"/>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1" name="正方形/長方形 360">
          <a:extLst>
            <a:ext uri="{FF2B5EF4-FFF2-40B4-BE49-F238E27FC236}">
              <a16:creationId xmlns:a16="http://schemas.microsoft.com/office/drawing/2014/main" id="{ECFD60A9-C36A-47D1-89FA-BEA6C18D5FF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2" name="正方形/長方形 361">
          <a:extLst>
            <a:ext uri="{FF2B5EF4-FFF2-40B4-BE49-F238E27FC236}">
              <a16:creationId xmlns:a16="http://schemas.microsoft.com/office/drawing/2014/main" id="{173BBDD6-54EF-455E-BF0E-10A4D9E428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3" name="正方形/長方形 362">
          <a:extLst>
            <a:ext uri="{FF2B5EF4-FFF2-40B4-BE49-F238E27FC236}">
              <a16:creationId xmlns:a16="http://schemas.microsoft.com/office/drawing/2014/main" id="{49FBC239-B4CD-415A-AF2D-5B83682D40C9}"/>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4" name="正方形/長方形 363">
          <a:extLst>
            <a:ext uri="{FF2B5EF4-FFF2-40B4-BE49-F238E27FC236}">
              <a16:creationId xmlns:a16="http://schemas.microsoft.com/office/drawing/2014/main" id="{01B9CBAF-F770-4E35-8DB6-15F0E7818C7E}"/>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5" name="正方形/長方形 364">
          <a:extLst>
            <a:ext uri="{FF2B5EF4-FFF2-40B4-BE49-F238E27FC236}">
              <a16:creationId xmlns:a16="http://schemas.microsoft.com/office/drawing/2014/main" id="{AB2A2EC2-14A0-414B-BAC4-7A87194DD43C}"/>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6" name="正方形/長方形 365">
          <a:extLst>
            <a:ext uri="{FF2B5EF4-FFF2-40B4-BE49-F238E27FC236}">
              <a16:creationId xmlns:a16="http://schemas.microsoft.com/office/drawing/2014/main" id="{4D3A77D2-9B0C-4755-9A82-32392A691D1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正方形/長方形 366">
          <a:extLst>
            <a:ext uri="{FF2B5EF4-FFF2-40B4-BE49-F238E27FC236}">
              <a16:creationId xmlns:a16="http://schemas.microsoft.com/office/drawing/2014/main" id="{F0EF03A6-87E9-4554-90E9-2876E6C335C8}"/>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8" name="正方形/長方形 367">
          <a:extLst>
            <a:ext uri="{FF2B5EF4-FFF2-40B4-BE49-F238E27FC236}">
              <a16:creationId xmlns:a16="http://schemas.microsoft.com/office/drawing/2014/main" id="{E66BFD96-E32A-4647-B948-6F780C99D34B}"/>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9" name="正方形/長方形 368">
          <a:extLst>
            <a:ext uri="{FF2B5EF4-FFF2-40B4-BE49-F238E27FC236}">
              <a16:creationId xmlns:a16="http://schemas.microsoft.com/office/drawing/2014/main" id="{9CC2B184-6B1B-4C2B-A414-407CE33ABEAC}"/>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0" name="正方形/長方形 369">
          <a:extLst>
            <a:ext uri="{FF2B5EF4-FFF2-40B4-BE49-F238E27FC236}">
              <a16:creationId xmlns:a16="http://schemas.microsoft.com/office/drawing/2014/main" id="{04EFDEA0-78FC-4481-884D-A2E63E21B0CE}"/>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1" name="正方形/長方形 370">
          <a:extLst>
            <a:ext uri="{FF2B5EF4-FFF2-40B4-BE49-F238E27FC236}">
              <a16:creationId xmlns:a16="http://schemas.microsoft.com/office/drawing/2014/main" id="{B01EDBC8-F53E-4C66-A626-2CACB790EF8B}"/>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2" name="正方形/長方形 371">
          <a:extLst>
            <a:ext uri="{FF2B5EF4-FFF2-40B4-BE49-F238E27FC236}">
              <a16:creationId xmlns:a16="http://schemas.microsoft.com/office/drawing/2014/main" id="{7A8E47F9-12E1-4C5E-86EE-9EB1E3034255}"/>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3" name="正方形/長方形 372">
          <a:extLst>
            <a:ext uri="{FF2B5EF4-FFF2-40B4-BE49-F238E27FC236}">
              <a16:creationId xmlns:a16="http://schemas.microsoft.com/office/drawing/2014/main" id="{30FF9E6B-63D2-4B01-9C49-DB4BEE42F413}"/>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4" name="正方形/長方形 373">
          <a:extLst>
            <a:ext uri="{FF2B5EF4-FFF2-40B4-BE49-F238E27FC236}">
              <a16:creationId xmlns:a16="http://schemas.microsoft.com/office/drawing/2014/main" id="{E7179A78-4D4C-4024-97E6-CEA0E1B89043}"/>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5" name="正方形/長方形 374">
          <a:extLst>
            <a:ext uri="{FF2B5EF4-FFF2-40B4-BE49-F238E27FC236}">
              <a16:creationId xmlns:a16="http://schemas.microsoft.com/office/drawing/2014/main" id="{3B09E131-B3E4-4218-B883-097F3C49D976}"/>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6" name="正方形/長方形 375">
          <a:extLst>
            <a:ext uri="{FF2B5EF4-FFF2-40B4-BE49-F238E27FC236}">
              <a16:creationId xmlns:a16="http://schemas.microsoft.com/office/drawing/2014/main" id="{3A8B49B6-E12A-466F-9E21-41EB02505A32}"/>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7" name="正方形/長方形 376">
          <a:extLst>
            <a:ext uri="{FF2B5EF4-FFF2-40B4-BE49-F238E27FC236}">
              <a16:creationId xmlns:a16="http://schemas.microsoft.com/office/drawing/2014/main" id="{9CB3B84D-2410-45E0-A8A1-73FDCB427EA4}"/>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8" name="正方形/長方形 377">
          <a:extLst>
            <a:ext uri="{FF2B5EF4-FFF2-40B4-BE49-F238E27FC236}">
              <a16:creationId xmlns:a16="http://schemas.microsoft.com/office/drawing/2014/main" id="{B8D5A44D-0626-48B1-AB4E-5B2D4DB69B9D}"/>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9" name="正方形/長方形 378">
          <a:extLst>
            <a:ext uri="{FF2B5EF4-FFF2-40B4-BE49-F238E27FC236}">
              <a16:creationId xmlns:a16="http://schemas.microsoft.com/office/drawing/2014/main" id="{B7D41D0A-CCCA-431D-BA85-A636EFF8E04F}"/>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0" name="正方形/長方形 379">
          <a:extLst>
            <a:ext uri="{FF2B5EF4-FFF2-40B4-BE49-F238E27FC236}">
              <a16:creationId xmlns:a16="http://schemas.microsoft.com/office/drawing/2014/main" id="{C911AC12-AA9F-4CCF-8772-D1DEE00BF3C1}"/>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1" name="正方形/長方形 380">
          <a:extLst>
            <a:ext uri="{FF2B5EF4-FFF2-40B4-BE49-F238E27FC236}">
              <a16:creationId xmlns:a16="http://schemas.microsoft.com/office/drawing/2014/main" id="{02988F3B-AD85-4BD1-90EC-A41E01F5BDBB}"/>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2" name="正方形/長方形 381">
          <a:extLst>
            <a:ext uri="{FF2B5EF4-FFF2-40B4-BE49-F238E27FC236}">
              <a16:creationId xmlns:a16="http://schemas.microsoft.com/office/drawing/2014/main" id="{C80FC1A3-6CA4-4A9E-8F2E-2E515D63C8A3}"/>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a:extLst>
            <a:ext uri="{FF2B5EF4-FFF2-40B4-BE49-F238E27FC236}">
              <a16:creationId xmlns:a16="http://schemas.microsoft.com/office/drawing/2014/main" id="{C0448D17-09AA-4A99-8BFB-EDC59F075A27}"/>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84" name="正方形/長方形 383">
          <a:extLst>
            <a:ext uri="{FF2B5EF4-FFF2-40B4-BE49-F238E27FC236}">
              <a16:creationId xmlns:a16="http://schemas.microsoft.com/office/drawing/2014/main" id="{E36DAFC7-D20B-4030-8153-B5255F8C0306}"/>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5" name="正方形/長方形 384">
          <a:extLst>
            <a:ext uri="{FF2B5EF4-FFF2-40B4-BE49-F238E27FC236}">
              <a16:creationId xmlns:a16="http://schemas.microsoft.com/office/drawing/2014/main" id="{444C5EF9-561D-4557-A736-00E1C4B7EB9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6" name="正方形/長方形 385">
          <a:extLst>
            <a:ext uri="{FF2B5EF4-FFF2-40B4-BE49-F238E27FC236}">
              <a16:creationId xmlns:a16="http://schemas.microsoft.com/office/drawing/2014/main" id="{CE41943D-3BF8-4375-8D5D-75CA9BF085CB}"/>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7" name="正方形/長方形 386">
          <a:extLst>
            <a:ext uri="{FF2B5EF4-FFF2-40B4-BE49-F238E27FC236}">
              <a16:creationId xmlns:a16="http://schemas.microsoft.com/office/drawing/2014/main" id="{91C8698E-3F5B-4BCB-879E-D792BADF2C64}"/>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8" name="正方形/長方形 387">
          <a:extLst>
            <a:ext uri="{FF2B5EF4-FFF2-40B4-BE49-F238E27FC236}">
              <a16:creationId xmlns:a16="http://schemas.microsoft.com/office/drawing/2014/main" id="{6DA6EB09-1538-43DA-AE2F-290A1496F41F}"/>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9" name="正方形/長方形 388">
          <a:extLst>
            <a:ext uri="{FF2B5EF4-FFF2-40B4-BE49-F238E27FC236}">
              <a16:creationId xmlns:a16="http://schemas.microsoft.com/office/drawing/2014/main" id="{B4F76ED5-5D77-42DD-9774-24F79EF4D613}"/>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0" name="正方形/長方形 389">
          <a:extLst>
            <a:ext uri="{FF2B5EF4-FFF2-40B4-BE49-F238E27FC236}">
              <a16:creationId xmlns:a16="http://schemas.microsoft.com/office/drawing/2014/main" id="{E6EA001F-AD58-44DF-ABE6-63F3771C4009}"/>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1" name="正方形/長方形 390">
          <a:extLst>
            <a:ext uri="{FF2B5EF4-FFF2-40B4-BE49-F238E27FC236}">
              <a16:creationId xmlns:a16="http://schemas.microsoft.com/office/drawing/2014/main" id="{7A144366-CCED-4C03-B97D-C4EE5CA360BA}"/>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92" name="正方形/長方形 391">
          <a:extLst>
            <a:ext uri="{FF2B5EF4-FFF2-40B4-BE49-F238E27FC236}">
              <a16:creationId xmlns:a16="http://schemas.microsoft.com/office/drawing/2014/main" id="{7B40AC4A-25DE-43C5-97F4-D2540503AEE6}"/>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3" name="正方形/長方形 392">
          <a:extLst>
            <a:ext uri="{FF2B5EF4-FFF2-40B4-BE49-F238E27FC236}">
              <a16:creationId xmlns:a16="http://schemas.microsoft.com/office/drawing/2014/main" id="{36276E6B-8B91-4A0E-BF1C-ED132D3C601B}"/>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4" name="正方形/長方形 393">
          <a:extLst>
            <a:ext uri="{FF2B5EF4-FFF2-40B4-BE49-F238E27FC236}">
              <a16:creationId xmlns:a16="http://schemas.microsoft.com/office/drawing/2014/main" id="{27D59F0D-BCB9-46A0-A59C-56A6500AFE1C}"/>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5" name="正方形/長方形 394">
          <a:extLst>
            <a:ext uri="{FF2B5EF4-FFF2-40B4-BE49-F238E27FC236}">
              <a16:creationId xmlns:a16="http://schemas.microsoft.com/office/drawing/2014/main" id="{98D6AB68-0424-4273-8893-A14410E89414}"/>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6" name="正方形/長方形 395">
          <a:extLst>
            <a:ext uri="{FF2B5EF4-FFF2-40B4-BE49-F238E27FC236}">
              <a16:creationId xmlns:a16="http://schemas.microsoft.com/office/drawing/2014/main" id="{71FDDBF1-3BF6-47F9-A724-0224CD945D0F}"/>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7" name="正方形/長方形 396">
          <a:extLst>
            <a:ext uri="{FF2B5EF4-FFF2-40B4-BE49-F238E27FC236}">
              <a16:creationId xmlns:a16="http://schemas.microsoft.com/office/drawing/2014/main" id="{F072B420-E189-4958-8471-98B43F7409C9}"/>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8" name="正方形/長方形 397">
          <a:extLst>
            <a:ext uri="{FF2B5EF4-FFF2-40B4-BE49-F238E27FC236}">
              <a16:creationId xmlns:a16="http://schemas.microsoft.com/office/drawing/2014/main" id="{48497953-0F8E-4D4E-8877-8A40AD53F44C}"/>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9" name="正方形/長方形 398">
          <a:extLst>
            <a:ext uri="{FF2B5EF4-FFF2-40B4-BE49-F238E27FC236}">
              <a16:creationId xmlns:a16="http://schemas.microsoft.com/office/drawing/2014/main" id="{845BBE2E-75C0-4655-8FB6-D51FD8ED8432}"/>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0" name="テキスト ボックス 399">
          <a:extLst>
            <a:ext uri="{FF2B5EF4-FFF2-40B4-BE49-F238E27FC236}">
              <a16:creationId xmlns:a16="http://schemas.microsoft.com/office/drawing/2014/main" id="{7D27A3D7-9CB7-40C8-8AA5-68D58698D34F}"/>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1" name="直線コネクタ 400">
          <a:extLst>
            <a:ext uri="{FF2B5EF4-FFF2-40B4-BE49-F238E27FC236}">
              <a16:creationId xmlns:a16="http://schemas.microsoft.com/office/drawing/2014/main" id="{22ED0B87-4810-498F-9028-44E26C0475E5}"/>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2" name="テキスト ボックス 401">
          <a:extLst>
            <a:ext uri="{FF2B5EF4-FFF2-40B4-BE49-F238E27FC236}">
              <a16:creationId xmlns:a16="http://schemas.microsoft.com/office/drawing/2014/main" id="{1288BFAA-F728-46ED-89F9-373091901D84}"/>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03" name="直線コネクタ 402">
          <a:extLst>
            <a:ext uri="{FF2B5EF4-FFF2-40B4-BE49-F238E27FC236}">
              <a16:creationId xmlns:a16="http://schemas.microsoft.com/office/drawing/2014/main" id="{9320042A-FF59-43AD-8ECA-01CC99143F18}"/>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04" name="テキスト ボックス 403">
          <a:extLst>
            <a:ext uri="{FF2B5EF4-FFF2-40B4-BE49-F238E27FC236}">
              <a16:creationId xmlns:a16="http://schemas.microsoft.com/office/drawing/2014/main" id="{94BE9E4E-604D-4F73-8241-E0AF72ECCF83}"/>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5" name="直線コネクタ 404">
          <a:extLst>
            <a:ext uri="{FF2B5EF4-FFF2-40B4-BE49-F238E27FC236}">
              <a16:creationId xmlns:a16="http://schemas.microsoft.com/office/drawing/2014/main" id="{5C3967E4-6E91-4825-8BCD-87F47A6582C1}"/>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6" name="テキスト ボックス 405">
          <a:extLst>
            <a:ext uri="{FF2B5EF4-FFF2-40B4-BE49-F238E27FC236}">
              <a16:creationId xmlns:a16="http://schemas.microsoft.com/office/drawing/2014/main" id="{38414075-12C7-4F00-8652-D4A4C57DA520}"/>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7" name="直線コネクタ 406">
          <a:extLst>
            <a:ext uri="{FF2B5EF4-FFF2-40B4-BE49-F238E27FC236}">
              <a16:creationId xmlns:a16="http://schemas.microsoft.com/office/drawing/2014/main" id="{2B9EF6BB-83E5-4FC2-BAEE-6114DE23B790}"/>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8" name="テキスト ボックス 407">
          <a:extLst>
            <a:ext uri="{FF2B5EF4-FFF2-40B4-BE49-F238E27FC236}">
              <a16:creationId xmlns:a16="http://schemas.microsoft.com/office/drawing/2014/main" id="{F95B8C1B-EE9F-45A7-9924-38B5311C5C3D}"/>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9" name="直線コネクタ 408">
          <a:extLst>
            <a:ext uri="{FF2B5EF4-FFF2-40B4-BE49-F238E27FC236}">
              <a16:creationId xmlns:a16="http://schemas.microsoft.com/office/drawing/2014/main" id="{6FE12003-7FEC-4143-8640-CDC9D3A03982}"/>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0" name="テキスト ボックス 409">
          <a:extLst>
            <a:ext uri="{FF2B5EF4-FFF2-40B4-BE49-F238E27FC236}">
              <a16:creationId xmlns:a16="http://schemas.microsoft.com/office/drawing/2014/main" id="{B137056C-7EBD-4187-AFDF-50E61A2AC0BD}"/>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1" name="直線コネクタ 410">
          <a:extLst>
            <a:ext uri="{FF2B5EF4-FFF2-40B4-BE49-F238E27FC236}">
              <a16:creationId xmlns:a16="http://schemas.microsoft.com/office/drawing/2014/main" id="{8B267101-4047-4141-BA13-0E0A7455E327}"/>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2" name="テキスト ボックス 411">
          <a:extLst>
            <a:ext uri="{FF2B5EF4-FFF2-40B4-BE49-F238E27FC236}">
              <a16:creationId xmlns:a16="http://schemas.microsoft.com/office/drawing/2014/main" id="{041988DD-38D7-4656-A201-B16B65910137}"/>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3" name="直線コネクタ 412">
          <a:extLst>
            <a:ext uri="{FF2B5EF4-FFF2-40B4-BE49-F238E27FC236}">
              <a16:creationId xmlns:a16="http://schemas.microsoft.com/office/drawing/2014/main" id="{1B8D41E9-3EA0-4A00-A2B4-85EC16FCDCBE}"/>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14" name="テキスト ボックス 413">
          <a:extLst>
            <a:ext uri="{FF2B5EF4-FFF2-40B4-BE49-F238E27FC236}">
              <a16:creationId xmlns:a16="http://schemas.microsoft.com/office/drawing/2014/main" id="{F5BF1BBC-A606-40E6-B892-2C9BB7D55FC3}"/>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5" name="直線コネクタ 414">
          <a:extLst>
            <a:ext uri="{FF2B5EF4-FFF2-40B4-BE49-F238E27FC236}">
              <a16:creationId xmlns:a16="http://schemas.microsoft.com/office/drawing/2014/main" id="{006D132C-F758-4807-A1AF-FA7415185E64}"/>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保健センター・保健所】&#10;有形固定資産減価償却率グラフ枠">
          <a:extLst>
            <a:ext uri="{FF2B5EF4-FFF2-40B4-BE49-F238E27FC236}">
              <a16:creationId xmlns:a16="http://schemas.microsoft.com/office/drawing/2014/main" id="{62B0A78F-D688-4EF7-B12E-37100BF05CDA}"/>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97972</xdr:rowOff>
    </xdr:from>
    <xdr:to>
      <xdr:col>85</xdr:col>
      <xdr:colOff>126364</xdr:colOff>
      <xdr:row>64</xdr:row>
      <xdr:rowOff>130628</xdr:rowOff>
    </xdr:to>
    <xdr:cxnSp macro="">
      <xdr:nvCxnSpPr>
        <xdr:cNvPr id="417" name="直線コネクタ 416">
          <a:extLst>
            <a:ext uri="{FF2B5EF4-FFF2-40B4-BE49-F238E27FC236}">
              <a16:creationId xmlns:a16="http://schemas.microsoft.com/office/drawing/2014/main" id="{AA8AFB55-AC94-4EF9-A8A2-FEC1C0F702E8}"/>
            </a:ext>
          </a:extLst>
        </xdr:cNvPr>
        <xdr:cNvCxnSpPr/>
      </xdr:nvCxnSpPr>
      <xdr:spPr>
        <a:xfrm flipV="1">
          <a:off x="14375764" y="9318172"/>
          <a:ext cx="0" cy="1541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18" name="【保健センター・保健所】&#10;有形固定資産減価償却率最小値テキスト">
          <a:extLst>
            <a:ext uri="{FF2B5EF4-FFF2-40B4-BE49-F238E27FC236}">
              <a16:creationId xmlns:a16="http://schemas.microsoft.com/office/drawing/2014/main" id="{B689357D-BFF6-4012-9DAF-115ACED880A4}"/>
            </a:ext>
          </a:extLst>
        </xdr:cNvPr>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19" name="直線コネクタ 418">
          <a:extLst>
            <a:ext uri="{FF2B5EF4-FFF2-40B4-BE49-F238E27FC236}">
              <a16:creationId xmlns:a16="http://schemas.microsoft.com/office/drawing/2014/main" id="{7CD62BBE-A59B-4BB2-B883-69A0E32C0096}"/>
            </a:ext>
          </a:extLst>
        </xdr:cNvPr>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44649</xdr:rowOff>
    </xdr:from>
    <xdr:ext cx="340478" cy="259045"/>
    <xdr:sp macro="" textlink="">
      <xdr:nvSpPr>
        <xdr:cNvPr id="420" name="【保健センター・保健所】&#10;有形固定資産減価償却率最大値テキスト">
          <a:extLst>
            <a:ext uri="{FF2B5EF4-FFF2-40B4-BE49-F238E27FC236}">
              <a16:creationId xmlns:a16="http://schemas.microsoft.com/office/drawing/2014/main" id="{0C61C1D9-962D-4683-85D0-4B5A823BB281}"/>
            </a:ext>
          </a:extLst>
        </xdr:cNvPr>
        <xdr:cNvSpPr txBox="1"/>
      </xdr:nvSpPr>
      <xdr:spPr>
        <a:xfrm>
          <a:off x="14414500" y="90972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97972</xdr:rowOff>
    </xdr:from>
    <xdr:to>
      <xdr:col>86</xdr:col>
      <xdr:colOff>25400</xdr:colOff>
      <xdr:row>55</xdr:row>
      <xdr:rowOff>97972</xdr:rowOff>
    </xdr:to>
    <xdr:cxnSp macro="">
      <xdr:nvCxnSpPr>
        <xdr:cNvPr id="421" name="直線コネクタ 420">
          <a:extLst>
            <a:ext uri="{FF2B5EF4-FFF2-40B4-BE49-F238E27FC236}">
              <a16:creationId xmlns:a16="http://schemas.microsoft.com/office/drawing/2014/main" id="{BA122B16-C44F-4FDE-8C92-D17CA949BDE3}"/>
            </a:ext>
          </a:extLst>
        </xdr:cNvPr>
        <xdr:cNvCxnSpPr/>
      </xdr:nvCxnSpPr>
      <xdr:spPr>
        <a:xfrm>
          <a:off x="14287500" y="9318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63517</xdr:rowOff>
    </xdr:from>
    <xdr:ext cx="405111" cy="259045"/>
    <xdr:sp macro="" textlink="">
      <xdr:nvSpPr>
        <xdr:cNvPr id="422" name="【保健センター・保健所】&#10;有形固定資産減価償却率平均値テキスト">
          <a:extLst>
            <a:ext uri="{FF2B5EF4-FFF2-40B4-BE49-F238E27FC236}">
              <a16:creationId xmlns:a16="http://schemas.microsoft.com/office/drawing/2014/main" id="{75BB7F0B-3123-4183-960B-3C2F72D9FA00}"/>
            </a:ext>
          </a:extLst>
        </xdr:cNvPr>
        <xdr:cNvSpPr txBox="1"/>
      </xdr:nvSpPr>
      <xdr:spPr>
        <a:xfrm>
          <a:off x="14414500" y="995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423" name="フローチャート: 判断 422">
          <a:extLst>
            <a:ext uri="{FF2B5EF4-FFF2-40B4-BE49-F238E27FC236}">
              <a16:creationId xmlns:a16="http://schemas.microsoft.com/office/drawing/2014/main" id="{A128A173-34F5-44DC-B591-E7BC2018F640}"/>
            </a:ext>
          </a:extLst>
        </xdr:cNvPr>
        <xdr:cNvSpPr/>
      </xdr:nvSpPr>
      <xdr:spPr>
        <a:xfrm>
          <a:off x="14325600" y="1009904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19413</xdr:rowOff>
    </xdr:from>
    <xdr:to>
      <xdr:col>81</xdr:col>
      <xdr:colOff>101600</xdr:colOff>
      <xdr:row>60</xdr:row>
      <xdr:rowOff>121013</xdr:rowOff>
    </xdr:to>
    <xdr:sp macro="" textlink="">
      <xdr:nvSpPr>
        <xdr:cNvPr id="424" name="フローチャート: 判断 423">
          <a:extLst>
            <a:ext uri="{FF2B5EF4-FFF2-40B4-BE49-F238E27FC236}">
              <a16:creationId xmlns:a16="http://schemas.microsoft.com/office/drawing/2014/main" id="{BBBD4052-E7C5-4D1C-AB83-0A5CA927A23B}"/>
            </a:ext>
          </a:extLst>
        </xdr:cNvPr>
        <xdr:cNvSpPr/>
      </xdr:nvSpPr>
      <xdr:spPr>
        <a:xfrm>
          <a:off x="1357884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21046</xdr:rowOff>
    </xdr:from>
    <xdr:to>
      <xdr:col>76</xdr:col>
      <xdr:colOff>165100</xdr:colOff>
      <xdr:row>60</xdr:row>
      <xdr:rowOff>122646</xdr:rowOff>
    </xdr:to>
    <xdr:sp macro="" textlink="">
      <xdr:nvSpPr>
        <xdr:cNvPr id="425" name="フローチャート: 判断 424">
          <a:extLst>
            <a:ext uri="{FF2B5EF4-FFF2-40B4-BE49-F238E27FC236}">
              <a16:creationId xmlns:a16="http://schemas.microsoft.com/office/drawing/2014/main" id="{5905E4AD-38D7-406C-B364-4A26681B1BFC}"/>
            </a:ext>
          </a:extLst>
        </xdr:cNvPr>
        <xdr:cNvSpPr/>
      </xdr:nvSpPr>
      <xdr:spPr>
        <a:xfrm>
          <a:off x="1280414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17780</xdr:rowOff>
    </xdr:from>
    <xdr:to>
      <xdr:col>72</xdr:col>
      <xdr:colOff>38100</xdr:colOff>
      <xdr:row>60</xdr:row>
      <xdr:rowOff>119380</xdr:rowOff>
    </xdr:to>
    <xdr:sp macro="" textlink="">
      <xdr:nvSpPr>
        <xdr:cNvPr id="426" name="フローチャート: 判断 425">
          <a:extLst>
            <a:ext uri="{FF2B5EF4-FFF2-40B4-BE49-F238E27FC236}">
              <a16:creationId xmlns:a16="http://schemas.microsoft.com/office/drawing/2014/main" id="{4328F27F-B7D4-439E-872C-46A78CD064EA}"/>
            </a:ext>
          </a:extLst>
        </xdr:cNvPr>
        <xdr:cNvSpPr/>
      </xdr:nvSpPr>
      <xdr:spPr>
        <a:xfrm>
          <a:off x="12029440" y="100761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145143</xdr:rowOff>
    </xdr:from>
    <xdr:to>
      <xdr:col>67</xdr:col>
      <xdr:colOff>101600</xdr:colOff>
      <xdr:row>60</xdr:row>
      <xdr:rowOff>75293</xdr:rowOff>
    </xdr:to>
    <xdr:sp macro="" textlink="">
      <xdr:nvSpPr>
        <xdr:cNvPr id="427" name="フローチャート: 判断 426">
          <a:extLst>
            <a:ext uri="{FF2B5EF4-FFF2-40B4-BE49-F238E27FC236}">
              <a16:creationId xmlns:a16="http://schemas.microsoft.com/office/drawing/2014/main" id="{230BEF67-E3B3-40CD-81A1-A6B37B856FE6}"/>
            </a:ext>
          </a:extLst>
        </xdr:cNvPr>
        <xdr:cNvSpPr/>
      </xdr:nvSpPr>
      <xdr:spPr>
        <a:xfrm>
          <a:off x="11231880" y="100359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8" name="テキスト ボックス 427">
          <a:extLst>
            <a:ext uri="{FF2B5EF4-FFF2-40B4-BE49-F238E27FC236}">
              <a16:creationId xmlns:a16="http://schemas.microsoft.com/office/drawing/2014/main" id="{89F27E51-3222-41BC-9C85-9B78EB11C60C}"/>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9" name="テキスト ボックス 428">
          <a:extLst>
            <a:ext uri="{FF2B5EF4-FFF2-40B4-BE49-F238E27FC236}">
              <a16:creationId xmlns:a16="http://schemas.microsoft.com/office/drawing/2014/main" id="{A5F952F5-C707-4D2D-B2C1-ECD40379097D}"/>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0" name="テキスト ボックス 429">
          <a:extLst>
            <a:ext uri="{FF2B5EF4-FFF2-40B4-BE49-F238E27FC236}">
              <a16:creationId xmlns:a16="http://schemas.microsoft.com/office/drawing/2014/main" id="{C52DA95F-03FB-4610-B7EE-7B879FDC2C22}"/>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1" name="テキスト ボックス 430">
          <a:extLst>
            <a:ext uri="{FF2B5EF4-FFF2-40B4-BE49-F238E27FC236}">
              <a16:creationId xmlns:a16="http://schemas.microsoft.com/office/drawing/2014/main" id="{91984025-233F-4A4C-904E-237DFB4D74F8}"/>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2" name="テキスト ボックス 431">
          <a:extLst>
            <a:ext uri="{FF2B5EF4-FFF2-40B4-BE49-F238E27FC236}">
              <a16:creationId xmlns:a16="http://schemas.microsoft.com/office/drawing/2014/main" id="{59702DAF-2A49-4C6F-A96E-8DAAA7401448}"/>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89626</xdr:rowOff>
    </xdr:from>
    <xdr:to>
      <xdr:col>85</xdr:col>
      <xdr:colOff>177800</xdr:colOff>
      <xdr:row>63</xdr:row>
      <xdr:rowOff>19776</xdr:rowOff>
    </xdr:to>
    <xdr:sp macro="" textlink="">
      <xdr:nvSpPr>
        <xdr:cNvPr id="433" name="楕円 432">
          <a:extLst>
            <a:ext uri="{FF2B5EF4-FFF2-40B4-BE49-F238E27FC236}">
              <a16:creationId xmlns:a16="http://schemas.microsoft.com/office/drawing/2014/main" id="{1A0A1811-5CF3-400F-A84B-DBBB0D1C351A}"/>
            </a:ext>
          </a:extLst>
        </xdr:cNvPr>
        <xdr:cNvSpPr/>
      </xdr:nvSpPr>
      <xdr:spPr>
        <a:xfrm>
          <a:off x="14325600" y="1048330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68053</xdr:rowOff>
    </xdr:from>
    <xdr:ext cx="405111" cy="259045"/>
    <xdr:sp macro="" textlink="">
      <xdr:nvSpPr>
        <xdr:cNvPr id="434" name="【保健センター・保健所】&#10;有形固定資産減価償却率該当値テキスト">
          <a:extLst>
            <a:ext uri="{FF2B5EF4-FFF2-40B4-BE49-F238E27FC236}">
              <a16:creationId xmlns:a16="http://schemas.microsoft.com/office/drawing/2014/main" id="{D9BDE701-C3E7-4151-9637-10FBC3BADF23}"/>
            </a:ext>
          </a:extLst>
        </xdr:cNvPr>
        <xdr:cNvSpPr txBox="1"/>
      </xdr:nvSpPr>
      <xdr:spPr>
        <a:xfrm>
          <a:off x="14414500" y="1046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53703</xdr:rowOff>
    </xdr:from>
    <xdr:to>
      <xdr:col>81</xdr:col>
      <xdr:colOff>101600</xdr:colOff>
      <xdr:row>62</xdr:row>
      <xdr:rowOff>155303</xdr:rowOff>
    </xdr:to>
    <xdr:sp macro="" textlink="">
      <xdr:nvSpPr>
        <xdr:cNvPr id="435" name="楕円 434">
          <a:extLst>
            <a:ext uri="{FF2B5EF4-FFF2-40B4-BE49-F238E27FC236}">
              <a16:creationId xmlns:a16="http://schemas.microsoft.com/office/drawing/2014/main" id="{6A84A3D1-5009-4596-8588-9A1C7D8C75F2}"/>
            </a:ext>
          </a:extLst>
        </xdr:cNvPr>
        <xdr:cNvSpPr/>
      </xdr:nvSpPr>
      <xdr:spPr>
        <a:xfrm>
          <a:off x="13578840" y="1044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104503</xdr:rowOff>
    </xdr:from>
    <xdr:to>
      <xdr:col>85</xdr:col>
      <xdr:colOff>127000</xdr:colOff>
      <xdr:row>62</xdr:row>
      <xdr:rowOff>140426</xdr:rowOff>
    </xdr:to>
    <xdr:cxnSp macro="">
      <xdr:nvCxnSpPr>
        <xdr:cNvPr id="436" name="直線コネクタ 435">
          <a:extLst>
            <a:ext uri="{FF2B5EF4-FFF2-40B4-BE49-F238E27FC236}">
              <a16:creationId xmlns:a16="http://schemas.microsoft.com/office/drawing/2014/main" id="{1C0646D1-736C-4440-859C-589E352FFE9E}"/>
            </a:ext>
          </a:extLst>
        </xdr:cNvPr>
        <xdr:cNvCxnSpPr/>
      </xdr:nvCxnSpPr>
      <xdr:spPr>
        <a:xfrm>
          <a:off x="13629640" y="10498183"/>
          <a:ext cx="74676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17780</xdr:rowOff>
    </xdr:from>
    <xdr:to>
      <xdr:col>76</xdr:col>
      <xdr:colOff>165100</xdr:colOff>
      <xdr:row>62</xdr:row>
      <xdr:rowOff>119380</xdr:rowOff>
    </xdr:to>
    <xdr:sp macro="" textlink="">
      <xdr:nvSpPr>
        <xdr:cNvPr id="437" name="楕円 436">
          <a:extLst>
            <a:ext uri="{FF2B5EF4-FFF2-40B4-BE49-F238E27FC236}">
              <a16:creationId xmlns:a16="http://schemas.microsoft.com/office/drawing/2014/main" id="{212B57C5-68DD-457D-9FAB-2A11A81CFA9E}"/>
            </a:ext>
          </a:extLst>
        </xdr:cNvPr>
        <xdr:cNvSpPr/>
      </xdr:nvSpPr>
      <xdr:spPr>
        <a:xfrm>
          <a:off x="1280414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68580</xdr:rowOff>
    </xdr:from>
    <xdr:to>
      <xdr:col>81</xdr:col>
      <xdr:colOff>50800</xdr:colOff>
      <xdr:row>62</xdr:row>
      <xdr:rowOff>104503</xdr:rowOff>
    </xdr:to>
    <xdr:cxnSp macro="">
      <xdr:nvCxnSpPr>
        <xdr:cNvPr id="438" name="直線コネクタ 437">
          <a:extLst>
            <a:ext uri="{FF2B5EF4-FFF2-40B4-BE49-F238E27FC236}">
              <a16:creationId xmlns:a16="http://schemas.microsoft.com/office/drawing/2014/main" id="{5EE11B24-6441-4715-B4EA-933393C5356E}"/>
            </a:ext>
          </a:extLst>
        </xdr:cNvPr>
        <xdr:cNvCxnSpPr/>
      </xdr:nvCxnSpPr>
      <xdr:spPr>
        <a:xfrm>
          <a:off x="12854940" y="10462260"/>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153307</xdr:rowOff>
    </xdr:from>
    <xdr:to>
      <xdr:col>72</xdr:col>
      <xdr:colOff>38100</xdr:colOff>
      <xdr:row>62</xdr:row>
      <xdr:rowOff>83457</xdr:rowOff>
    </xdr:to>
    <xdr:sp macro="" textlink="">
      <xdr:nvSpPr>
        <xdr:cNvPr id="439" name="楕円 438">
          <a:extLst>
            <a:ext uri="{FF2B5EF4-FFF2-40B4-BE49-F238E27FC236}">
              <a16:creationId xmlns:a16="http://schemas.microsoft.com/office/drawing/2014/main" id="{5029BD91-20B1-4EEC-8F4B-B65C0444A63B}"/>
            </a:ext>
          </a:extLst>
        </xdr:cNvPr>
        <xdr:cNvSpPr/>
      </xdr:nvSpPr>
      <xdr:spPr>
        <a:xfrm>
          <a:off x="12029440" y="103793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32657</xdr:rowOff>
    </xdr:from>
    <xdr:to>
      <xdr:col>76</xdr:col>
      <xdr:colOff>114300</xdr:colOff>
      <xdr:row>62</xdr:row>
      <xdr:rowOff>68580</xdr:rowOff>
    </xdr:to>
    <xdr:cxnSp macro="">
      <xdr:nvCxnSpPr>
        <xdr:cNvPr id="440" name="直線コネクタ 439">
          <a:extLst>
            <a:ext uri="{FF2B5EF4-FFF2-40B4-BE49-F238E27FC236}">
              <a16:creationId xmlns:a16="http://schemas.microsoft.com/office/drawing/2014/main" id="{297C5058-42C6-4449-9D6E-507E4E702735}"/>
            </a:ext>
          </a:extLst>
        </xdr:cNvPr>
        <xdr:cNvCxnSpPr/>
      </xdr:nvCxnSpPr>
      <xdr:spPr>
        <a:xfrm>
          <a:off x="12072620" y="10426337"/>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137540</xdr:rowOff>
    </xdr:from>
    <xdr:ext cx="405111" cy="259045"/>
    <xdr:sp macro="" textlink="">
      <xdr:nvSpPr>
        <xdr:cNvPr id="441" name="n_1aveValue【保健センター・保健所】&#10;有形固定資産減価償却率">
          <a:extLst>
            <a:ext uri="{FF2B5EF4-FFF2-40B4-BE49-F238E27FC236}">
              <a16:creationId xmlns:a16="http://schemas.microsoft.com/office/drawing/2014/main" id="{64E742F6-6280-4DB1-8005-AD708EF166E7}"/>
            </a:ext>
          </a:extLst>
        </xdr:cNvPr>
        <xdr:cNvSpPr txBox="1"/>
      </xdr:nvSpPr>
      <xdr:spPr>
        <a:xfrm>
          <a:off x="13437244" y="9860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139173</xdr:rowOff>
    </xdr:from>
    <xdr:ext cx="405111" cy="259045"/>
    <xdr:sp macro="" textlink="">
      <xdr:nvSpPr>
        <xdr:cNvPr id="442" name="n_2aveValue【保健センター・保健所】&#10;有形固定資産減価償却率">
          <a:extLst>
            <a:ext uri="{FF2B5EF4-FFF2-40B4-BE49-F238E27FC236}">
              <a16:creationId xmlns:a16="http://schemas.microsoft.com/office/drawing/2014/main" id="{B2F990DF-4AAE-4219-8046-12DC307A730A}"/>
            </a:ext>
          </a:extLst>
        </xdr:cNvPr>
        <xdr:cNvSpPr txBox="1"/>
      </xdr:nvSpPr>
      <xdr:spPr>
        <a:xfrm>
          <a:off x="12675244" y="986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135907</xdr:rowOff>
    </xdr:from>
    <xdr:ext cx="405111" cy="259045"/>
    <xdr:sp macro="" textlink="">
      <xdr:nvSpPr>
        <xdr:cNvPr id="443" name="n_3aveValue【保健センター・保健所】&#10;有形固定資産減価償却率">
          <a:extLst>
            <a:ext uri="{FF2B5EF4-FFF2-40B4-BE49-F238E27FC236}">
              <a16:creationId xmlns:a16="http://schemas.microsoft.com/office/drawing/2014/main" id="{17CFC731-726F-4D3A-9D8E-92B27BC983F3}"/>
            </a:ext>
          </a:extLst>
        </xdr:cNvPr>
        <xdr:cNvSpPr txBox="1"/>
      </xdr:nvSpPr>
      <xdr:spPr>
        <a:xfrm>
          <a:off x="119005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91820</xdr:rowOff>
    </xdr:from>
    <xdr:ext cx="405111" cy="259045"/>
    <xdr:sp macro="" textlink="">
      <xdr:nvSpPr>
        <xdr:cNvPr id="444" name="n_4aveValue【保健センター・保健所】&#10;有形固定資産減価償却率">
          <a:extLst>
            <a:ext uri="{FF2B5EF4-FFF2-40B4-BE49-F238E27FC236}">
              <a16:creationId xmlns:a16="http://schemas.microsoft.com/office/drawing/2014/main" id="{635D87E6-80FE-428F-B139-192AC82A03DF}"/>
            </a:ext>
          </a:extLst>
        </xdr:cNvPr>
        <xdr:cNvSpPr txBox="1"/>
      </xdr:nvSpPr>
      <xdr:spPr>
        <a:xfrm>
          <a:off x="11102984" y="981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146430</xdr:rowOff>
    </xdr:from>
    <xdr:ext cx="405111" cy="259045"/>
    <xdr:sp macro="" textlink="">
      <xdr:nvSpPr>
        <xdr:cNvPr id="445" name="n_1mainValue【保健センター・保健所】&#10;有形固定資産減価償却率">
          <a:extLst>
            <a:ext uri="{FF2B5EF4-FFF2-40B4-BE49-F238E27FC236}">
              <a16:creationId xmlns:a16="http://schemas.microsoft.com/office/drawing/2014/main" id="{B14A06C2-481E-4946-9CC2-EBB376CC31CA}"/>
            </a:ext>
          </a:extLst>
        </xdr:cNvPr>
        <xdr:cNvSpPr txBox="1"/>
      </xdr:nvSpPr>
      <xdr:spPr>
        <a:xfrm>
          <a:off x="13437244" y="10540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110507</xdr:rowOff>
    </xdr:from>
    <xdr:ext cx="405111" cy="259045"/>
    <xdr:sp macro="" textlink="">
      <xdr:nvSpPr>
        <xdr:cNvPr id="446" name="n_2mainValue【保健センター・保健所】&#10;有形固定資産減価償却率">
          <a:extLst>
            <a:ext uri="{FF2B5EF4-FFF2-40B4-BE49-F238E27FC236}">
              <a16:creationId xmlns:a16="http://schemas.microsoft.com/office/drawing/2014/main" id="{E6EBC0F7-C933-4281-BAC7-A4BF8B33C970}"/>
            </a:ext>
          </a:extLst>
        </xdr:cNvPr>
        <xdr:cNvSpPr txBox="1"/>
      </xdr:nvSpPr>
      <xdr:spPr>
        <a:xfrm>
          <a:off x="126752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74584</xdr:rowOff>
    </xdr:from>
    <xdr:ext cx="405111" cy="259045"/>
    <xdr:sp macro="" textlink="">
      <xdr:nvSpPr>
        <xdr:cNvPr id="447" name="n_3mainValue【保健センター・保健所】&#10;有形固定資産減価償却率">
          <a:extLst>
            <a:ext uri="{FF2B5EF4-FFF2-40B4-BE49-F238E27FC236}">
              <a16:creationId xmlns:a16="http://schemas.microsoft.com/office/drawing/2014/main" id="{0FA1AE71-3255-41AC-A142-497F8C45E6DC}"/>
            </a:ext>
          </a:extLst>
        </xdr:cNvPr>
        <xdr:cNvSpPr txBox="1"/>
      </xdr:nvSpPr>
      <xdr:spPr>
        <a:xfrm>
          <a:off x="11900544" y="1046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8" name="正方形/長方形 447">
          <a:extLst>
            <a:ext uri="{FF2B5EF4-FFF2-40B4-BE49-F238E27FC236}">
              <a16:creationId xmlns:a16="http://schemas.microsoft.com/office/drawing/2014/main" id="{88D52049-8D9E-4E3E-9FA7-62D974F278BA}"/>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9" name="正方形/長方形 448">
          <a:extLst>
            <a:ext uri="{FF2B5EF4-FFF2-40B4-BE49-F238E27FC236}">
              <a16:creationId xmlns:a16="http://schemas.microsoft.com/office/drawing/2014/main" id="{91160F53-D0EC-4D9F-BCB4-2D535FD647A6}"/>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0" name="正方形/長方形 449">
          <a:extLst>
            <a:ext uri="{FF2B5EF4-FFF2-40B4-BE49-F238E27FC236}">
              <a16:creationId xmlns:a16="http://schemas.microsoft.com/office/drawing/2014/main" id="{DC83DE30-F506-4274-A09F-10D9F8C6831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1" name="正方形/長方形 450">
          <a:extLst>
            <a:ext uri="{FF2B5EF4-FFF2-40B4-BE49-F238E27FC236}">
              <a16:creationId xmlns:a16="http://schemas.microsoft.com/office/drawing/2014/main" id="{976DE571-C293-41E6-994E-6B8A693297C6}"/>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2" name="正方形/長方形 451">
          <a:extLst>
            <a:ext uri="{FF2B5EF4-FFF2-40B4-BE49-F238E27FC236}">
              <a16:creationId xmlns:a16="http://schemas.microsoft.com/office/drawing/2014/main" id="{80A5C87A-D2F2-4FAE-9884-8894AC906B21}"/>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3" name="正方形/長方形 452">
          <a:extLst>
            <a:ext uri="{FF2B5EF4-FFF2-40B4-BE49-F238E27FC236}">
              <a16:creationId xmlns:a16="http://schemas.microsoft.com/office/drawing/2014/main" id="{CA17B2AB-22E8-4B97-8F39-79EB965FB2D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4" name="正方形/長方形 453">
          <a:extLst>
            <a:ext uri="{FF2B5EF4-FFF2-40B4-BE49-F238E27FC236}">
              <a16:creationId xmlns:a16="http://schemas.microsoft.com/office/drawing/2014/main" id="{BF6D9264-0AE7-4977-B746-86C35D39B384}"/>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5" name="正方形/長方形 454">
          <a:extLst>
            <a:ext uri="{FF2B5EF4-FFF2-40B4-BE49-F238E27FC236}">
              <a16:creationId xmlns:a16="http://schemas.microsoft.com/office/drawing/2014/main" id="{3A09DA4D-2025-461D-A374-3FD7F2365E28}"/>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6" name="テキスト ボックス 455">
          <a:extLst>
            <a:ext uri="{FF2B5EF4-FFF2-40B4-BE49-F238E27FC236}">
              <a16:creationId xmlns:a16="http://schemas.microsoft.com/office/drawing/2014/main" id="{8A6BA4AB-47B5-46DD-9F11-DD4E2C92C85F}"/>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7" name="直線コネクタ 456">
          <a:extLst>
            <a:ext uri="{FF2B5EF4-FFF2-40B4-BE49-F238E27FC236}">
              <a16:creationId xmlns:a16="http://schemas.microsoft.com/office/drawing/2014/main" id="{DCBE9C7D-842E-430B-AEEE-6BBF7C08E25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58" name="直線コネクタ 457">
          <a:extLst>
            <a:ext uri="{FF2B5EF4-FFF2-40B4-BE49-F238E27FC236}">
              <a16:creationId xmlns:a16="http://schemas.microsoft.com/office/drawing/2014/main" id="{2938B9C0-35EE-47B1-A44D-F65946CCF7B4}"/>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9" name="テキスト ボックス 458">
          <a:extLst>
            <a:ext uri="{FF2B5EF4-FFF2-40B4-BE49-F238E27FC236}">
              <a16:creationId xmlns:a16="http://schemas.microsoft.com/office/drawing/2014/main" id="{52E4B56F-318E-4A5C-82FD-9BE0F4753335}"/>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0" name="直線コネクタ 459">
          <a:extLst>
            <a:ext uri="{FF2B5EF4-FFF2-40B4-BE49-F238E27FC236}">
              <a16:creationId xmlns:a16="http://schemas.microsoft.com/office/drawing/2014/main" id="{8602CE96-634E-480A-8059-7ECA117D476B}"/>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1" name="テキスト ボックス 460">
          <a:extLst>
            <a:ext uri="{FF2B5EF4-FFF2-40B4-BE49-F238E27FC236}">
              <a16:creationId xmlns:a16="http://schemas.microsoft.com/office/drawing/2014/main" id="{B8EF196B-8F72-4233-9B89-335C95DFB5B8}"/>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2" name="直線コネクタ 461">
          <a:extLst>
            <a:ext uri="{FF2B5EF4-FFF2-40B4-BE49-F238E27FC236}">
              <a16:creationId xmlns:a16="http://schemas.microsoft.com/office/drawing/2014/main" id="{F949BFCA-C811-4282-900D-7E454C2ECEBD}"/>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3" name="テキスト ボックス 462">
          <a:extLst>
            <a:ext uri="{FF2B5EF4-FFF2-40B4-BE49-F238E27FC236}">
              <a16:creationId xmlns:a16="http://schemas.microsoft.com/office/drawing/2014/main" id="{267DFBF3-3D1F-4D48-A659-8502B51D4DD9}"/>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4" name="直線コネクタ 463">
          <a:extLst>
            <a:ext uri="{FF2B5EF4-FFF2-40B4-BE49-F238E27FC236}">
              <a16:creationId xmlns:a16="http://schemas.microsoft.com/office/drawing/2014/main" id="{E3062391-4631-41E5-AAE7-EF0A99823EA6}"/>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5" name="テキスト ボックス 464">
          <a:extLst>
            <a:ext uri="{FF2B5EF4-FFF2-40B4-BE49-F238E27FC236}">
              <a16:creationId xmlns:a16="http://schemas.microsoft.com/office/drawing/2014/main" id="{51CC3E59-9BC9-444A-9AF6-72A4CC6981FC}"/>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6" name="直線コネクタ 465">
          <a:extLst>
            <a:ext uri="{FF2B5EF4-FFF2-40B4-BE49-F238E27FC236}">
              <a16:creationId xmlns:a16="http://schemas.microsoft.com/office/drawing/2014/main" id="{5DE4AC9B-8FC5-488C-BB0C-58862A25B9B1}"/>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67" name="テキスト ボックス 466">
          <a:extLst>
            <a:ext uri="{FF2B5EF4-FFF2-40B4-BE49-F238E27FC236}">
              <a16:creationId xmlns:a16="http://schemas.microsoft.com/office/drawing/2014/main" id="{58FB48D4-8BA3-4A5D-9E75-9523202BA5AB}"/>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8" name="直線コネクタ 467">
          <a:extLst>
            <a:ext uri="{FF2B5EF4-FFF2-40B4-BE49-F238E27FC236}">
              <a16:creationId xmlns:a16="http://schemas.microsoft.com/office/drawing/2014/main" id="{CAB74A7C-9B90-49A5-BED8-4250FB4F7AA8}"/>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69" name="テキスト ボックス 468">
          <a:extLst>
            <a:ext uri="{FF2B5EF4-FFF2-40B4-BE49-F238E27FC236}">
              <a16:creationId xmlns:a16="http://schemas.microsoft.com/office/drawing/2014/main" id="{5BF29D4F-FF85-45E1-B368-DE1B34754F6D}"/>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a:extLst>
            <a:ext uri="{FF2B5EF4-FFF2-40B4-BE49-F238E27FC236}">
              <a16:creationId xmlns:a16="http://schemas.microsoft.com/office/drawing/2014/main" id="{BB6BF9D7-FBA0-4CBF-B2A5-B64F4EDEB452}"/>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1" name="テキスト ボックス 470">
          <a:extLst>
            <a:ext uri="{FF2B5EF4-FFF2-40B4-BE49-F238E27FC236}">
              <a16:creationId xmlns:a16="http://schemas.microsoft.com/office/drawing/2014/main" id="{447F3A93-24C5-4242-8C56-AAE4471EE8C3}"/>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保健センター・保健所】&#10;一人当たり面積グラフ枠">
          <a:extLst>
            <a:ext uri="{FF2B5EF4-FFF2-40B4-BE49-F238E27FC236}">
              <a16:creationId xmlns:a16="http://schemas.microsoft.com/office/drawing/2014/main" id="{9EA3590E-EDCA-47C2-8868-3718A1C0415D}"/>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40822</xdr:rowOff>
    </xdr:from>
    <xdr:to>
      <xdr:col>116</xdr:col>
      <xdr:colOff>62864</xdr:colOff>
      <xdr:row>64</xdr:row>
      <xdr:rowOff>68580</xdr:rowOff>
    </xdr:to>
    <xdr:cxnSp macro="">
      <xdr:nvCxnSpPr>
        <xdr:cNvPr id="473" name="直線コネクタ 472">
          <a:extLst>
            <a:ext uri="{FF2B5EF4-FFF2-40B4-BE49-F238E27FC236}">
              <a16:creationId xmlns:a16="http://schemas.microsoft.com/office/drawing/2014/main" id="{3D6136D2-666C-42F5-827B-03E832F7DE93}"/>
            </a:ext>
          </a:extLst>
        </xdr:cNvPr>
        <xdr:cNvCxnSpPr/>
      </xdr:nvCxnSpPr>
      <xdr:spPr>
        <a:xfrm flipV="1">
          <a:off x="19509104" y="9261022"/>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72407</xdr:rowOff>
    </xdr:from>
    <xdr:ext cx="469744" cy="259045"/>
    <xdr:sp macro="" textlink="">
      <xdr:nvSpPr>
        <xdr:cNvPr id="474" name="【保健センター・保健所】&#10;一人当たり面積最小値テキスト">
          <a:extLst>
            <a:ext uri="{FF2B5EF4-FFF2-40B4-BE49-F238E27FC236}">
              <a16:creationId xmlns:a16="http://schemas.microsoft.com/office/drawing/2014/main" id="{7C75CAD3-2833-4AA9-9470-4E89D45C3F3C}"/>
            </a:ext>
          </a:extLst>
        </xdr:cNvPr>
        <xdr:cNvSpPr txBox="1"/>
      </xdr:nvSpPr>
      <xdr:spPr>
        <a:xfrm>
          <a:off x="19547840"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68580</xdr:rowOff>
    </xdr:from>
    <xdr:to>
      <xdr:col>116</xdr:col>
      <xdr:colOff>152400</xdr:colOff>
      <xdr:row>64</xdr:row>
      <xdr:rowOff>68580</xdr:rowOff>
    </xdr:to>
    <xdr:cxnSp macro="">
      <xdr:nvCxnSpPr>
        <xdr:cNvPr id="475" name="直線コネクタ 474">
          <a:extLst>
            <a:ext uri="{FF2B5EF4-FFF2-40B4-BE49-F238E27FC236}">
              <a16:creationId xmlns:a16="http://schemas.microsoft.com/office/drawing/2014/main" id="{2B3F3ED0-979B-4902-BE85-8A4C289F68BF}"/>
            </a:ext>
          </a:extLst>
        </xdr:cNvPr>
        <xdr:cNvCxnSpPr/>
      </xdr:nvCxnSpPr>
      <xdr:spPr>
        <a:xfrm>
          <a:off x="19443700" y="10797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158949</xdr:rowOff>
    </xdr:from>
    <xdr:ext cx="469744" cy="259045"/>
    <xdr:sp macro="" textlink="">
      <xdr:nvSpPr>
        <xdr:cNvPr id="476" name="【保健センター・保健所】&#10;一人当たり面積最大値テキスト">
          <a:extLst>
            <a:ext uri="{FF2B5EF4-FFF2-40B4-BE49-F238E27FC236}">
              <a16:creationId xmlns:a16="http://schemas.microsoft.com/office/drawing/2014/main" id="{7274A4E3-FED5-419F-AA2C-0D11A38A9B54}"/>
            </a:ext>
          </a:extLst>
        </xdr:cNvPr>
        <xdr:cNvSpPr txBox="1"/>
      </xdr:nvSpPr>
      <xdr:spPr>
        <a:xfrm>
          <a:off x="19547840" y="904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40822</xdr:rowOff>
    </xdr:from>
    <xdr:to>
      <xdr:col>116</xdr:col>
      <xdr:colOff>152400</xdr:colOff>
      <xdr:row>55</xdr:row>
      <xdr:rowOff>40822</xdr:rowOff>
    </xdr:to>
    <xdr:cxnSp macro="">
      <xdr:nvCxnSpPr>
        <xdr:cNvPr id="477" name="直線コネクタ 476">
          <a:extLst>
            <a:ext uri="{FF2B5EF4-FFF2-40B4-BE49-F238E27FC236}">
              <a16:creationId xmlns:a16="http://schemas.microsoft.com/office/drawing/2014/main" id="{63D1A643-F185-432D-8CA8-632B02A7B8C9}"/>
            </a:ext>
          </a:extLst>
        </xdr:cNvPr>
        <xdr:cNvCxnSpPr/>
      </xdr:nvCxnSpPr>
      <xdr:spPr>
        <a:xfrm>
          <a:off x="1944370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73314</xdr:rowOff>
    </xdr:from>
    <xdr:ext cx="469744" cy="259045"/>
    <xdr:sp macro="" textlink="">
      <xdr:nvSpPr>
        <xdr:cNvPr id="478" name="【保健センター・保健所】&#10;一人当たり面積平均値テキスト">
          <a:extLst>
            <a:ext uri="{FF2B5EF4-FFF2-40B4-BE49-F238E27FC236}">
              <a16:creationId xmlns:a16="http://schemas.microsoft.com/office/drawing/2014/main" id="{BD81F4B2-7579-4DF2-A5A6-4C3E25222131}"/>
            </a:ext>
          </a:extLst>
        </xdr:cNvPr>
        <xdr:cNvSpPr txBox="1"/>
      </xdr:nvSpPr>
      <xdr:spPr>
        <a:xfrm>
          <a:off x="19547840" y="10299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50437</xdr:rowOff>
    </xdr:from>
    <xdr:to>
      <xdr:col>116</xdr:col>
      <xdr:colOff>114300</xdr:colOff>
      <xdr:row>62</xdr:row>
      <xdr:rowOff>152037</xdr:rowOff>
    </xdr:to>
    <xdr:sp macro="" textlink="">
      <xdr:nvSpPr>
        <xdr:cNvPr id="479" name="フローチャート: 判断 478">
          <a:extLst>
            <a:ext uri="{FF2B5EF4-FFF2-40B4-BE49-F238E27FC236}">
              <a16:creationId xmlns:a16="http://schemas.microsoft.com/office/drawing/2014/main" id="{6C006617-9446-4985-9B97-C62FC296B373}"/>
            </a:ext>
          </a:extLst>
        </xdr:cNvPr>
        <xdr:cNvSpPr/>
      </xdr:nvSpPr>
      <xdr:spPr>
        <a:xfrm>
          <a:off x="19458940" y="1044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73297</xdr:rowOff>
    </xdr:from>
    <xdr:to>
      <xdr:col>112</xdr:col>
      <xdr:colOff>38100</xdr:colOff>
      <xdr:row>63</xdr:row>
      <xdr:rowOff>3447</xdr:rowOff>
    </xdr:to>
    <xdr:sp macro="" textlink="">
      <xdr:nvSpPr>
        <xdr:cNvPr id="480" name="フローチャート: 判断 479">
          <a:extLst>
            <a:ext uri="{FF2B5EF4-FFF2-40B4-BE49-F238E27FC236}">
              <a16:creationId xmlns:a16="http://schemas.microsoft.com/office/drawing/2014/main" id="{AF0850B6-5B93-4CF4-BF82-FA48532E5CC9}"/>
            </a:ext>
          </a:extLst>
        </xdr:cNvPr>
        <xdr:cNvSpPr/>
      </xdr:nvSpPr>
      <xdr:spPr>
        <a:xfrm>
          <a:off x="18735040" y="104669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66766</xdr:rowOff>
    </xdr:from>
    <xdr:to>
      <xdr:col>107</xdr:col>
      <xdr:colOff>101600</xdr:colOff>
      <xdr:row>62</xdr:row>
      <xdr:rowOff>168366</xdr:rowOff>
    </xdr:to>
    <xdr:sp macro="" textlink="">
      <xdr:nvSpPr>
        <xdr:cNvPr id="481" name="フローチャート: 判断 480">
          <a:extLst>
            <a:ext uri="{FF2B5EF4-FFF2-40B4-BE49-F238E27FC236}">
              <a16:creationId xmlns:a16="http://schemas.microsoft.com/office/drawing/2014/main" id="{C981C25D-F0A9-4420-B1D3-36123FE6CE90}"/>
            </a:ext>
          </a:extLst>
        </xdr:cNvPr>
        <xdr:cNvSpPr/>
      </xdr:nvSpPr>
      <xdr:spPr>
        <a:xfrm>
          <a:off x="17937480" y="1046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56969</xdr:rowOff>
    </xdr:from>
    <xdr:to>
      <xdr:col>102</xdr:col>
      <xdr:colOff>165100</xdr:colOff>
      <xdr:row>62</xdr:row>
      <xdr:rowOff>158569</xdr:rowOff>
    </xdr:to>
    <xdr:sp macro="" textlink="">
      <xdr:nvSpPr>
        <xdr:cNvPr id="482" name="フローチャート: 判断 481">
          <a:extLst>
            <a:ext uri="{FF2B5EF4-FFF2-40B4-BE49-F238E27FC236}">
              <a16:creationId xmlns:a16="http://schemas.microsoft.com/office/drawing/2014/main" id="{F2C5E6C2-CA38-4E49-9620-44C3788E6BCE}"/>
            </a:ext>
          </a:extLst>
        </xdr:cNvPr>
        <xdr:cNvSpPr/>
      </xdr:nvSpPr>
      <xdr:spPr>
        <a:xfrm>
          <a:off x="17162780" y="1045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56969</xdr:rowOff>
    </xdr:from>
    <xdr:to>
      <xdr:col>98</xdr:col>
      <xdr:colOff>38100</xdr:colOff>
      <xdr:row>62</xdr:row>
      <xdr:rowOff>158569</xdr:rowOff>
    </xdr:to>
    <xdr:sp macro="" textlink="">
      <xdr:nvSpPr>
        <xdr:cNvPr id="483" name="フローチャート: 判断 482">
          <a:extLst>
            <a:ext uri="{FF2B5EF4-FFF2-40B4-BE49-F238E27FC236}">
              <a16:creationId xmlns:a16="http://schemas.microsoft.com/office/drawing/2014/main" id="{87CB25CB-CAFD-419B-82E4-370045240E9F}"/>
            </a:ext>
          </a:extLst>
        </xdr:cNvPr>
        <xdr:cNvSpPr/>
      </xdr:nvSpPr>
      <xdr:spPr>
        <a:xfrm>
          <a:off x="16388080" y="104506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4FD72E49-4962-405C-BDA5-175E0B6B72ED}"/>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BA1E7A54-9171-42B9-8032-655757592F1A}"/>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4F9E6D47-8EE3-490B-99C4-2F73C93A20B5}"/>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DB7FE93B-0071-4D16-BD86-4FF27D2BAD0A}"/>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D8877F3B-5D4A-4F6D-89CD-C5D6686102FD}"/>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19413</xdr:rowOff>
    </xdr:from>
    <xdr:to>
      <xdr:col>116</xdr:col>
      <xdr:colOff>114300</xdr:colOff>
      <xdr:row>63</xdr:row>
      <xdr:rowOff>121013</xdr:rowOff>
    </xdr:to>
    <xdr:sp macro="" textlink="">
      <xdr:nvSpPr>
        <xdr:cNvPr id="489" name="楕円 488">
          <a:extLst>
            <a:ext uri="{FF2B5EF4-FFF2-40B4-BE49-F238E27FC236}">
              <a16:creationId xmlns:a16="http://schemas.microsoft.com/office/drawing/2014/main" id="{EC7498F7-66E9-4F46-A19F-9BC5F974E7F9}"/>
            </a:ext>
          </a:extLst>
        </xdr:cNvPr>
        <xdr:cNvSpPr/>
      </xdr:nvSpPr>
      <xdr:spPr>
        <a:xfrm>
          <a:off x="19458940" y="105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169290</xdr:rowOff>
    </xdr:from>
    <xdr:ext cx="469744" cy="259045"/>
    <xdr:sp macro="" textlink="">
      <xdr:nvSpPr>
        <xdr:cNvPr id="490" name="【保健センター・保健所】&#10;一人当たり面積該当値テキスト">
          <a:extLst>
            <a:ext uri="{FF2B5EF4-FFF2-40B4-BE49-F238E27FC236}">
              <a16:creationId xmlns:a16="http://schemas.microsoft.com/office/drawing/2014/main" id="{6DC3D280-5616-4288-9C2C-DFC618D40176}"/>
            </a:ext>
          </a:extLst>
        </xdr:cNvPr>
        <xdr:cNvSpPr txBox="1"/>
      </xdr:nvSpPr>
      <xdr:spPr>
        <a:xfrm>
          <a:off x="19547840" y="1056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19413</xdr:rowOff>
    </xdr:from>
    <xdr:to>
      <xdr:col>112</xdr:col>
      <xdr:colOff>38100</xdr:colOff>
      <xdr:row>63</xdr:row>
      <xdr:rowOff>121013</xdr:rowOff>
    </xdr:to>
    <xdr:sp macro="" textlink="">
      <xdr:nvSpPr>
        <xdr:cNvPr id="491" name="楕円 490">
          <a:extLst>
            <a:ext uri="{FF2B5EF4-FFF2-40B4-BE49-F238E27FC236}">
              <a16:creationId xmlns:a16="http://schemas.microsoft.com/office/drawing/2014/main" id="{6FCC975F-2E43-4BD6-A5A7-CDB182E46EA6}"/>
            </a:ext>
          </a:extLst>
        </xdr:cNvPr>
        <xdr:cNvSpPr/>
      </xdr:nvSpPr>
      <xdr:spPr>
        <a:xfrm>
          <a:off x="18735040" y="105807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70213</xdr:rowOff>
    </xdr:from>
    <xdr:to>
      <xdr:col>116</xdr:col>
      <xdr:colOff>63500</xdr:colOff>
      <xdr:row>63</xdr:row>
      <xdr:rowOff>70213</xdr:rowOff>
    </xdr:to>
    <xdr:cxnSp macro="">
      <xdr:nvCxnSpPr>
        <xdr:cNvPr id="492" name="直線コネクタ 491">
          <a:extLst>
            <a:ext uri="{FF2B5EF4-FFF2-40B4-BE49-F238E27FC236}">
              <a16:creationId xmlns:a16="http://schemas.microsoft.com/office/drawing/2014/main" id="{E08F5AA5-B186-4C22-BC08-819DCDBDA1EF}"/>
            </a:ext>
          </a:extLst>
        </xdr:cNvPr>
        <xdr:cNvCxnSpPr/>
      </xdr:nvCxnSpPr>
      <xdr:spPr>
        <a:xfrm>
          <a:off x="18778220" y="10631533"/>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22678</xdr:rowOff>
    </xdr:from>
    <xdr:to>
      <xdr:col>107</xdr:col>
      <xdr:colOff>101600</xdr:colOff>
      <xdr:row>63</xdr:row>
      <xdr:rowOff>124278</xdr:rowOff>
    </xdr:to>
    <xdr:sp macro="" textlink="">
      <xdr:nvSpPr>
        <xdr:cNvPr id="493" name="楕円 492">
          <a:extLst>
            <a:ext uri="{FF2B5EF4-FFF2-40B4-BE49-F238E27FC236}">
              <a16:creationId xmlns:a16="http://schemas.microsoft.com/office/drawing/2014/main" id="{D6E9D00C-C691-4BD0-8D4B-9C8270601B9D}"/>
            </a:ext>
          </a:extLst>
        </xdr:cNvPr>
        <xdr:cNvSpPr/>
      </xdr:nvSpPr>
      <xdr:spPr>
        <a:xfrm>
          <a:off x="17937480" y="1058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70213</xdr:rowOff>
    </xdr:from>
    <xdr:to>
      <xdr:col>111</xdr:col>
      <xdr:colOff>177800</xdr:colOff>
      <xdr:row>63</xdr:row>
      <xdr:rowOff>73478</xdr:rowOff>
    </xdr:to>
    <xdr:cxnSp macro="">
      <xdr:nvCxnSpPr>
        <xdr:cNvPr id="494" name="直線コネクタ 493">
          <a:extLst>
            <a:ext uri="{FF2B5EF4-FFF2-40B4-BE49-F238E27FC236}">
              <a16:creationId xmlns:a16="http://schemas.microsoft.com/office/drawing/2014/main" id="{0AF04660-E760-419B-8150-6D6C4E0E3CE4}"/>
            </a:ext>
          </a:extLst>
        </xdr:cNvPr>
        <xdr:cNvCxnSpPr/>
      </xdr:nvCxnSpPr>
      <xdr:spPr>
        <a:xfrm flipV="1">
          <a:off x="17988280" y="10631533"/>
          <a:ext cx="78994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25944</xdr:rowOff>
    </xdr:from>
    <xdr:to>
      <xdr:col>102</xdr:col>
      <xdr:colOff>165100</xdr:colOff>
      <xdr:row>63</xdr:row>
      <xdr:rowOff>127544</xdr:rowOff>
    </xdr:to>
    <xdr:sp macro="" textlink="">
      <xdr:nvSpPr>
        <xdr:cNvPr id="495" name="楕円 494">
          <a:extLst>
            <a:ext uri="{FF2B5EF4-FFF2-40B4-BE49-F238E27FC236}">
              <a16:creationId xmlns:a16="http://schemas.microsoft.com/office/drawing/2014/main" id="{6BF7C547-B528-4FF9-9A4F-B11898ADB65A}"/>
            </a:ext>
          </a:extLst>
        </xdr:cNvPr>
        <xdr:cNvSpPr/>
      </xdr:nvSpPr>
      <xdr:spPr>
        <a:xfrm>
          <a:off x="17162780" y="1058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73478</xdr:rowOff>
    </xdr:from>
    <xdr:to>
      <xdr:col>107</xdr:col>
      <xdr:colOff>50800</xdr:colOff>
      <xdr:row>63</xdr:row>
      <xdr:rowOff>76744</xdr:rowOff>
    </xdr:to>
    <xdr:cxnSp macro="">
      <xdr:nvCxnSpPr>
        <xdr:cNvPr id="496" name="直線コネクタ 495">
          <a:extLst>
            <a:ext uri="{FF2B5EF4-FFF2-40B4-BE49-F238E27FC236}">
              <a16:creationId xmlns:a16="http://schemas.microsoft.com/office/drawing/2014/main" id="{63E812E6-FCF9-4CE7-8161-B11A5DC85814}"/>
            </a:ext>
          </a:extLst>
        </xdr:cNvPr>
        <xdr:cNvCxnSpPr/>
      </xdr:nvCxnSpPr>
      <xdr:spPr>
        <a:xfrm flipV="1">
          <a:off x="17213580" y="10634798"/>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19974</xdr:rowOff>
    </xdr:from>
    <xdr:ext cx="469744" cy="259045"/>
    <xdr:sp macro="" textlink="">
      <xdr:nvSpPr>
        <xdr:cNvPr id="497" name="n_1aveValue【保健センター・保健所】&#10;一人当たり面積">
          <a:extLst>
            <a:ext uri="{FF2B5EF4-FFF2-40B4-BE49-F238E27FC236}">
              <a16:creationId xmlns:a16="http://schemas.microsoft.com/office/drawing/2014/main" id="{4F6618A8-EBD7-4F08-8EA9-B69269559824}"/>
            </a:ext>
          </a:extLst>
        </xdr:cNvPr>
        <xdr:cNvSpPr txBox="1"/>
      </xdr:nvSpPr>
      <xdr:spPr>
        <a:xfrm>
          <a:off x="18561127" y="1024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13443</xdr:rowOff>
    </xdr:from>
    <xdr:ext cx="469744" cy="259045"/>
    <xdr:sp macro="" textlink="">
      <xdr:nvSpPr>
        <xdr:cNvPr id="498" name="n_2aveValue【保健センター・保健所】&#10;一人当たり面積">
          <a:extLst>
            <a:ext uri="{FF2B5EF4-FFF2-40B4-BE49-F238E27FC236}">
              <a16:creationId xmlns:a16="http://schemas.microsoft.com/office/drawing/2014/main" id="{9C2013D4-3CAF-46CE-AF7B-7ACA81F8369B}"/>
            </a:ext>
          </a:extLst>
        </xdr:cNvPr>
        <xdr:cNvSpPr txBox="1"/>
      </xdr:nvSpPr>
      <xdr:spPr>
        <a:xfrm>
          <a:off x="17776267" y="1023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3646</xdr:rowOff>
    </xdr:from>
    <xdr:ext cx="469744" cy="259045"/>
    <xdr:sp macro="" textlink="">
      <xdr:nvSpPr>
        <xdr:cNvPr id="499" name="n_3aveValue【保健センター・保健所】&#10;一人当たり面積">
          <a:extLst>
            <a:ext uri="{FF2B5EF4-FFF2-40B4-BE49-F238E27FC236}">
              <a16:creationId xmlns:a16="http://schemas.microsoft.com/office/drawing/2014/main" id="{99CDF88E-AC47-4DDE-BFD1-B686D486D344}"/>
            </a:ext>
          </a:extLst>
        </xdr:cNvPr>
        <xdr:cNvSpPr txBox="1"/>
      </xdr:nvSpPr>
      <xdr:spPr>
        <a:xfrm>
          <a:off x="17001567" y="1022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3646</xdr:rowOff>
    </xdr:from>
    <xdr:ext cx="469744" cy="259045"/>
    <xdr:sp macro="" textlink="">
      <xdr:nvSpPr>
        <xdr:cNvPr id="500" name="n_4aveValue【保健センター・保健所】&#10;一人当たり面積">
          <a:extLst>
            <a:ext uri="{FF2B5EF4-FFF2-40B4-BE49-F238E27FC236}">
              <a16:creationId xmlns:a16="http://schemas.microsoft.com/office/drawing/2014/main" id="{65057ED6-A5D6-4465-AA90-C4866704E6AD}"/>
            </a:ext>
          </a:extLst>
        </xdr:cNvPr>
        <xdr:cNvSpPr txBox="1"/>
      </xdr:nvSpPr>
      <xdr:spPr>
        <a:xfrm>
          <a:off x="16226867" y="1022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112140</xdr:rowOff>
    </xdr:from>
    <xdr:ext cx="469744" cy="259045"/>
    <xdr:sp macro="" textlink="">
      <xdr:nvSpPr>
        <xdr:cNvPr id="501" name="n_1mainValue【保健センター・保健所】&#10;一人当たり面積">
          <a:extLst>
            <a:ext uri="{FF2B5EF4-FFF2-40B4-BE49-F238E27FC236}">
              <a16:creationId xmlns:a16="http://schemas.microsoft.com/office/drawing/2014/main" id="{D2056ECC-07F8-4FEF-8A2C-1B5D24EA738B}"/>
            </a:ext>
          </a:extLst>
        </xdr:cNvPr>
        <xdr:cNvSpPr txBox="1"/>
      </xdr:nvSpPr>
      <xdr:spPr>
        <a:xfrm>
          <a:off x="18561127" y="1067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115405</xdr:rowOff>
    </xdr:from>
    <xdr:ext cx="469744" cy="259045"/>
    <xdr:sp macro="" textlink="">
      <xdr:nvSpPr>
        <xdr:cNvPr id="502" name="n_2mainValue【保健センター・保健所】&#10;一人当たり面積">
          <a:extLst>
            <a:ext uri="{FF2B5EF4-FFF2-40B4-BE49-F238E27FC236}">
              <a16:creationId xmlns:a16="http://schemas.microsoft.com/office/drawing/2014/main" id="{2B3421EF-4F37-4473-BA6B-6DF91C0C1E7D}"/>
            </a:ext>
          </a:extLst>
        </xdr:cNvPr>
        <xdr:cNvSpPr txBox="1"/>
      </xdr:nvSpPr>
      <xdr:spPr>
        <a:xfrm>
          <a:off x="17776267" y="1067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118671</xdr:rowOff>
    </xdr:from>
    <xdr:ext cx="469744" cy="259045"/>
    <xdr:sp macro="" textlink="">
      <xdr:nvSpPr>
        <xdr:cNvPr id="503" name="n_3mainValue【保健センター・保健所】&#10;一人当たり面積">
          <a:extLst>
            <a:ext uri="{FF2B5EF4-FFF2-40B4-BE49-F238E27FC236}">
              <a16:creationId xmlns:a16="http://schemas.microsoft.com/office/drawing/2014/main" id="{878A70DB-D615-4F95-AE14-AE77A9F8A15A}"/>
            </a:ext>
          </a:extLst>
        </xdr:cNvPr>
        <xdr:cNvSpPr txBox="1"/>
      </xdr:nvSpPr>
      <xdr:spPr>
        <a:xfrm>
          <a:off x="17001567" y="1067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4" name="正方形/長方形 503">
          <a:extLst>
            <a:ext uri="{FF2B5EF4-FFF2-40B4-BE49-F238E27FC236}">
              <a16:creationId xmlns:a16="http://schemas.microsoft.com/office/drawing/2014/main" id="{5F72B272-2E1F-4F04-BB6B-93C2DFD2E18B}"/>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5" name="正方形/長方形 504">
          <a:extLst>
            <a:ext uri="{FF2B5EF4-FFF2-40B4-BE49-F238E27FC236}">
              <a16:creationId xmlns:a16="http://schemas.microsoft.com/office/drawing/2014/main" id="{9ED4EEEA-D74E-4F90-9616-706624EBA214}"/>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6" name="正方形/長方形 505">
          <a:extLst>
            <a:ext uri="{FF2B5EF4-FFF2-40B4-BE49-F238E27FC236}">
              <a16:creationId xmlns:a16="http://schemas.microsoft.com/office/drawing/2014/main" id="{7E673222-027A-4484-ACF6-483C912AD152}"/>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7" name="正方形/長方形 506">
          <a:extLst>
            <a:ext uri="{FF2B5EF4-FFF2-40B4-BE49-F238E27FC236}">
              <a16:creationId xmlns:a16="http://schemas.microsoft.com/office/drawing/2014/main" id="{0E16347F-4D1E-4F4A-B9E5-CD27E078C106}"/>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8" name="正方形/長方形 507">
          <a:extLst>
            <a:ext uri="{FF2B5EF4-FFF2-40B4-BE49-F238E27FC236}">
              <a16:creationId xmlns:a16="http://schemas.microsoft.com/office/drawing/2014/main" id="{42E6ED7B-7A30-4704-B515-ADA9341AC5AE}"/>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9" name="正方形/長方形 508">
          <a:extLst>
            <a:ext uri="{FF2B5EF4-FFF2-40B4-BE49-F238E27FC236}">
              <a16:creationId xmlns:a16="http://schemas.microsoft.com/office/drawing/2014/main" id="{942E36CF-AC0C-4358-81FE-7A317F4C916A}"/>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0" name="正方形/長方形 509">
          <a:extLst>
            <a:ext uri="{FF2B5EF4-FFF2-40B4-BE49-F238E27FC236}">
              <a16:creationId xmlns:a16="http://schemas.microsoft.com/office/drawing/2014/main" id="{25F7E480-9277-49BD-8081-724C1D560A6D}"/>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1" name="正方形/長方形 510">
          <a:extLst>
            <a:ext uri="{FF2B5EF4-FFF2-40B4-BE49-F238E27FC236}">
              <a16:creationId xmlns:a16="http://schemas.microsoft.com/office/drawing/2014/main" id="{1C03E480-E02E-4E2F-9BC9-6979C5788B48}"/>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2" name="テキスト ボックス 511">
          <a:extLst>
            <a:ext uri="{FF2B5EF4-FFF2-40B4-BE49-F238E27FC236}">
              <a16:creationId xmlns:a16="http://schemas.microsoft.com/office/drawing/2014/main" id="{782BAF97-59B2-4812-B5A5-72A8344D14ED}"/>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3" name="直線コネクタ 512">
          <a:extLst>
            <a:ext uri="{FF2B5EF4-FFF2-40B4-BE49-F238E27FC236}">
              <a16:creationId xmlns:a16="http://schemas.microsoft.com/office/drawing/2014/main" id="{2DA4331A-21DF-4E08-8791-C070012E2A9C}"/>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4" name="テキスト ボックス 513">
          <a:extLst>
            <a:ext uri="{FF2B5EF4-FFF2-40B4-BE49-F238E27FC236}">
              <a16:creationId xmlns:a16="http://schemas.microsoft.com/office/drawing/2014/main" id="{EE97494E-B4D7-4719-A7A1-B196BB36BD1E}"/>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15" name="直線コネクタ 514">
          <a:extLst>
            <a:ext uri="{FF2B5EF4-FFF2-40B4-BE49-F238E27FC236}">
              <a16:creationId xmlns:a16="http://schemas.microsoft.com/office/drawing/2014/main" id="{6ACE7921-3241-451E-ABE8-B24F5155DCE9}"/>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16" name="テキスト ボックス 515">
          <a:extLst>
            <a:ext uri="{FF2B5EF4-FFF2-40B4-BE49-F238E27FC236}">
              <a16:creationId xmlns:a16="http://schemas.microsoft.com/office/drawing/2014/main" id="{9301A80C-444E-4047-8854-512C51EAE0CA}"/>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7" name="直線コネクタ 516">
          <a:extLst>
            <a:ext uri="{FF2B5EF4-FFF2-40B4-BE49-F238E27FC236}">
              <a16:creationId xmlns:a16="http://schemas.microsoft.com/office/drawing/2014/main" id="{0A7F1385-5C9A-42D6-9CBF-9F917E6FF172}"/>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8" name="テキスト ボックス 517">
          <a:extLst>
            <a:ext uri="{FF2B5EF4-FFF2-40B4-BE49-F238E27FC236}">
              <a16:creationId xmlns:a16="http://schemas.microsoft.com/office/drawing/2014/main" id="{0EBFBB5C-64EC-4C7B-876B-6F6ECCE932A4}"/>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9" name="直線コネクタ 518">
          <a:extLst>
            <a:ext uri="{FF2B5EF4-FFF2-40B4-BE49-F238E27FC236}">
              <a16:creationId xmlns:a16="http://schemas.microsoft.com/office/drawing/2014/main" id="{C7598A4D-7358-4985-949E-835F64315EED}"/>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20" name="テキスト ボックス 519">
          <a:extLst>
            <a:ext uri="{FF2B5EF4-FFF2-40B4-BE49-F238E27FC236}">
              <a16:creationId xmlns:a16="http://schemas.microsoft.com/office/drawing/2014/main" id="{53C10850-F443-4578-B70F-8C85F0B48322}"/>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21" name="直線コネクタ 520">
          <a:extLst>
            <a:ext uri="{FF2B5EF4-FFF2-40B4-BE49-F238E27FC236}">
              <a16:creationId xmlns:a16="http://schemas.microsoft.com/office/drawing/2014/main" id="{001FC68C-606D-4C46-B2A9-D63F93B4A68A}"/>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22" name="テキスト ボックス 521">
          <a:extLst>
            <a:ext uri="{FF2B5EF4-FFF2-40B4-BE49-F238E27FC236}">
              <a16:creationId xmlns:a16="http://schemas.microsoft.com/office/drawing/2014/main" id="{57FAB7D5-F8FB-4108-B361-878FEDEEB4F6}"/>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23" name="直線コネクタ 522">
          <a:extLst>
            <a:ext uri="{FF2B5EF4-FFF2-40B4-BE49-F238E27FC236}">
              <a16:creationId xmlns:a16="http://schemas.microsoft.com/office/drawing/2014/main" id="{E6EEE25C-2B37-4FE4-8540-15D07CD0D807}"/>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24" name="テキスト ボックス 523">
          <a:extLst>
            <a:ext uri="{FF2B5EF4-FFF2-40B4-BE49-F238E27FC236}">
              <a16:creationId xmlns:a16="http://schemas.microsoft.com/office/drawing/2014/main" id="{F188083F-A66F-408F-8675-0CDD17B2FE81}"/>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5" name="直線コネクタ 524">
          <a:extLst>
            <a:ext uri="{FF2B5EF4-FFF2-40B4-BE49-F238E27FC236}">
              <a16:creationId xmlns:a16="http://schemas.microsoft.com/office/drawing/2014/main" id="{8CC653A7-4F70-4F8E-B263-ACD3F11D381A}"/>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26" name="テキスト ボックス 525">
          <a:extLst>
            <a:ext uri="{FF2B5EF4-FFF2-40B4-BE49-F238E27FC236}">
              <a16:creationId xmlns:a16="http://schemas.microsoft.com/office/drawing/2014/main" id="{C90030A0-6657-4B8A-8913-27AFC0772BBB}"/>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7" name="【消防施設】&#10;有形固定資産減価償却率グラフ枠">
          <a:extLst>
            <a:ext uri="{FF2B5EF4-FFF2-40B4-BE49-F238E27FC236}">
              <a16:creationId xmlns:a16="http://schemas.microsoft.com/office/drawing/2014/main" id="{CA71B3BA-56D9-4229-89C2-5C6F96F086F1}"/>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34289</xdr:rowOff>
    </xdr:from>
    <xdr:to>
      <xdr:col>85</xdr:col>
      <xdr:colOff>126364</xdr:colOff>
      <xdr:row>85</xdr:row>
      <xdr:rowOff>169545</xdr:rowOff>
    </xdr:to>
    <xdr:cxnSp macro="">
      <xdr:nvCxnSpPr>
        <xdr:cNvPr id="528" name="直線コネクタ 527">
          <a:extLst>
            <a:ext uri="{FF2B5EF4-FFF2-40B4-BE49-F238E27FC236}">
              <a16:creationId xmlns:a16="http://schemas.microsoft.com/office/drawing/2014/main" id="{632ECA18-B218-46DD-9F36-AC8FA1D115A4}"/>
            </a:ext>
          </a:extLst>
        </xdr:cNvPr>
        <xdr:cNvCxnSpPr/>
      </xdr:nvCxnSpPr>
      <xdr:spPr>
        <a:xfrm flipV="1">
          <a:off x="14375764" y="12942569"/>
          <a:ext cx="0" cy="1476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1922</xdr:rowOff>
    </xdr:from>
    <xdr:ext cx="405111" cy="259045"/>
    <xdr:sp macro="" textlink="">
      <xdr:nvSpPr>
        <xdr:cNvPr id="529" name="【消防施設】&#10;有形固定資産減価償却率最小値テキスト">
          <a:extLst>
            <a:ext uri="{FF2B5EF4-FFF2-40B4-BE49-F238E27FC236}">
              <a16:creationId xmlns:a16="http://schemas.microsoft.com/office/drawing/2014/main" id="{CE885654-4698-414E-97C2-FBD14B6DB5BC}"/>
            </a:ext>
          </a:extLst>
        </xdr:cNvPr>
        <xdr:cNvSpPr txBox="1"/>
      </xdr:nvSpPr>
      <xdr:spPr>
        <a:xfrm>
          <a:off x="14414500" y="1441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169545</xdr:rowOff>
    </xdr:from>
    <xdr:to>
      <xdr:col>86</xdr:col>
      <xdr:colOff>25400</xdr:colOff>
      <xdr:row>85</xdr:row>
      <xdr:rowOff>169545</xdr:rowOff>
    </xdr:to>
    <xdr:cxnSp macro="">
      <xdr:nvCxnSpPr>
        <xdr:cNvPr id="530" name="直線コネクタ 529">
          <a:extLst>
            <a:ext uri="{FF2B5EF4-FFF2-40B4-BE49-F238E27FC236}">
              <a16:creationId xmlns:a16="http://schemas.microsoft.com/office/drawing/2014/main" id="{DF0FE5E4-7291-420A-988B-79771AA18E55}"/>
            </a:ext>
          </a:extLst>
        </xdr:cNvPr>
        <xdr:cNvCxnSpPr/>
      </xdr:nvCxnSpPr>
      <xdr:spPr>
        <a:xfrm>
          <a:off x="14287500" y="144189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152416</xdr:rowOff>
    </xdr:from>
    <xdr:ext cx="405111" cy="259045"/>
    <xdr:sp macro="" textlink="">
      <xdr:nvSpPr>
        <xdr:cNvPr id="531" name="【消防施設】&#10;有形固定資産減価償却率最大値テキスト">
          <a:extLst>
            <a:ext uri="{FF2B5EF4-FFF2-40B4-BE49-F238E27FC236}">
              <a16:creationId xmlns:a16="http://schemas.microsoft.com/office/drawing/2014/main" id="{0FA990E2-969F-411D-8661-6746C5DB3A1D}"/>
            </a:ext>
          </a:extLst>
        </xdr:cNvPr>
        <xdr:cNvSpPr txBox="1"/>
      </xdr:nvSpPr>
      <xdr:spPr>
        <a:xfrm>
          <a:off x="14414500" y="12725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34289</xdr:rowOff>
    </xdr:from>
    <xdr:to>
      <xdr:col>86</xdr:col>
      <xdr:colOff>25400</xdr:colOff>
      <xdr:row>77</xdr:row>
      <xdr:rowOff>34289</xdr:rowOff>
    </xdr:to>
    <xdr:cxnSp macro="">
      <xdr:nvCxnSpPr>
        <xdr:cNvPr id="532" name="直線コネクタ 531">
          <a:extLst>
            <a:ext uri="{FF2B5EF4-FFF2-40B4-BE49-F238E27FC236}">
              <a16:creationId xmlns:a16="http://schemas.microsoft.com/office/drawing/2014/main" id="{ABE49806-05A0-4448-879C-89E0990EA286}"/>
            </a:ext>
          </a:extLst>
        </xdr:cNvPr>
        <xdr:cNvCxnSpPr/>
      </xdr:nvCxnSpPr>
      <xdr:spPr>
        <a:xfrm>
          <a:off x="14287500" y="129425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2557</xdr:rowOff>
    </xdr:from>
    <xdr:ext cx="405111" cy="259045"/>
    <xdr:sp macro="" textlink="">
      <xdr:nvSpPr>
        <xdr:cNvPr id="533" name="【消防施設】&#10;有形固定資産減価償却率平均値テキスト">
          <a:extLst>
            <a:ext uri="{FF2B5EF4-FFF2-40B4-BE49-F238E27FC236}">
              <a16:creationId xmlns:a16="http://schemas.microsoft.com/office/drawing/2014/main" id="{B9433716-2366-46B3-B619-FB15C9ADDDAF}"/>
            </a:ext>
          </a:extLst>
        </xdr:cNvPr>
        <xdr:cNvSpPr txBox="1"/>
      </xdr:nvSpPr>
      <xdr:spPr>
        <a:xfrm>
          <a:off x="14414500" y="13581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151130</xdr:rowOff>
    </xdr:from>
    <xdr:to>
      <xdr:col>85</xdr:col>
      <xdr:colOff>177800</xdr:colOff>
      <xdr:row>82</xdr:row>
      <xdr:rowOff>81280</xdr:rowOff>
    </xdr:to>
    <xdr:sp macro="" textlink="">
      <xdr:nvSpPr>
        <xdr:cNvPr id="534" name="フローチャート: 判断 533">
          <a:extLst>
            <a:ext uri="{FF2B5EF4-FFF2-40B4-BE49-F238E27FC236}">
              <a16:creationId xmlns:a16="http://schemas.microsoft.com/office/drawing/2014/main" id="{1A07B3D9-DD76-4BFC-939B-6D540430ABEA}"/>
            </a:ext>
          </a:extLst>
        </xdr:cNvPr>
        <xdr:cNvSpPr/>
      </xdr:nvSpPr>
      <xdr:spPr>
        <a:xfrm>
          <a:off x="14325600" y="1372997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535" name="フローチャート: 判断 534">
          <a:extLst>
            <a:ext uri="{FF2B5EF4-FFF2-40B4-BE49-F238E27FC236}">
              <a16:creationId xmlns:a16="http://schemas.microsoft.com/office/drawing/2014/main" id="{D9E808A5-7750-4190-865B-B2A507B12AEF}"/>
            </a:ext>
          </a:extLst>
        </xdr:cNvPr>
        <xdr:cNvSpPr/>
      </xdr:nvSpPr>
      <xdr:spPr>
        <a:xfrm>
          <a:off x="13578840" y="137128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2539</xdr:rowOff>
    </xdr:from>
    <xdr:to>
      <xdr:col>76</xdr:col>
      <xdr:colOff>165100</xdr:colOff>
      <xdr:row>82</xdr:row>
      <xdr:rowOff>104139</xdr:rowOff>
    </xdr:to>
    <xdr:sp macro="" textlink="">
      <xdr:nvSpPr>
        <xdr:cNvPr id="536" name="フローチャート: 判断 535">
          <a:extLst>
            <a:ext uri="{FF2B5EF4-FFF2-40B4-BE49-F238E27FC236}">
              <a16:creationId xmlns:a16="http://schemas.microsoft.com/office/drawing/2014/main" id="{742D7046-AD5B-4C64-947F-C478A1B643BF}"/>
            </a:ext>
          </a:extLst>
        </xdr:cNvPr>
        <xdr:cNvSpPr/>
      </xdr:nvSpPr>
      <xdr:spPr>
        <a:xfrm>
          <a:off x="12804140" y="1374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137795</xdr:rowOff>
    </xdr:from>
    <xdr:to>
      <xdr:col>72</xdr:col>
      <xdr:colOff>38100</xdr:colOff>
      <xdr:row>82</xdr:row>
      <xdr:rowOff>67945</xdr:rowOff>
    </xdr:to>
    <xdr:sp macro="" textlink="">
      <xdr:nvSpPr>
        <xdr:cNvPr id="537" name="フローチャート: 判断 536">
          <a:extLst>
            <a:ext uri="{FF2B5EF4-FFF2-40B4-BE49-F238E27FC236}">
              <a16:creationId xmlns:a16="http://schemas.microsoft.com/office/drawing/2014/main" id="{35524C67-788A-4EE9-829A-7D660D215980}"/>
            </a:ext>
          </a:extLst>
        </xdr:cNvPr>
        <xdr:cNvSpPr/>
      </xdr:nvSpPr>
      <xdr:spPr>
        <a:xfrm>
          <a:off x="12029440" y="137166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166370</xdr:rowOff>
    </xdr:from>
    <xdr:to>
      <xdr:col>67</xdr:col>
      <xdr:colOff>101600</xdr:colOff>
      <xdr:row>82</xdr:row>
      <xdr:rowOff>96520</xdr:rowOff>
    </xdr:to>
    <xdr:sp macro="" textlink="">
      <xdr:nvSpPr>
        <xdr:cNvPr id="538" name="フローチャート: 判断 537">
          <a:extLst>
            <a:ext uri="{FF2B5EF4-FFF2-40B4-BE49-F238E27FC236}">
              <a16:creationId xmlns:a16="http://schemas.microsoft.com/office/drawing/2014/main" id="{02245D42-21D7-49DF-A942-BDF060CB83F4}"/>
            </a:ext>
          </a:extLst>
        </xdr:cNvPr>
        <xdr:cNvSpPr/>
      </xdr:nvSpPr>
      <xdr:spPr>
        <a:xfrm>
          <a:off x="11231880" y="13745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id="{2C99103D-33A3-45C7-9E1A-CBB53EDB9428}"/>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0" name="テキスト ボックス 539">
          <a:extLst>
            <a:ext uri="{FF2B5EF4-FFF2-40B4-BE49-F238E27FC236}">
              <a16:creationId xmlns:a16="http://schemas.microsoft.com/office/drawing/2014/main" id="{2BC6A2CF-7EE3-4F17-A30E-61287E9D80F7}"/>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1" name="テキスト ボックス 540">
          <a:extLst>
            <a:ext uri="{FF2B5EF4-FFF2-40B4-BE49-F238E27FC236}">
              <a16:creationId xmlns:a16="http://schemas.microsoft.com/office/drawing/2014/main" id="{D85C784C-DF7E-4099-A8D8-19551A12ADE2}"/>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2" name="テキスト ボックス 541">
          <a:extLst>
            <a:ext uri="{FF2B5EF4-FFF2-40B4-BE49-F238E27FC236}">
              <a16:creationId xmlns:a16="http://schemas.microsoft.com/office/drawing/2014/main" id="{EE70059D-178B-44AE-BD78-439D0151AC96}"/>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3" name="テキスト ボックス 542">
          <a:extLst>
            <a:ext uri="{FF2B5EF4-FFF2-40B4-BE49-F238E27FC236}">
              <a16:creationId xmlns:a16="http://schemas.microsoft.com/office/drawing/2014/main" id="{FFE31B22-3577-46B7-B6A0-616F2B165C01}"/>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118745</xdr:rowOff>
    </xdr:from>
    <xdr:to>
      <xdr:col>85</xdr:col>
      <xdr:colOff>177800</xdr:colOff>
      <xdr:row>86</xdr:row>
      <xdr:rowOff>48895</xdr:rowOff>
    </xdr:to>
    <xdr:sp macro="" textlink="">
      <xdr:nvSpPr>
        <xdr:cNvPr id="544" name="楕円 543">
          <a:extLst>
            <a:ext uri="{FF2B5EF4-FFF2-40B4-BE49-F238E27FC236}">
              <a16:creationId xmlns:a16="http://schemas.microsoft.com/office/drawing/2014/main" id="{2B023BD2-90F7-4E9D-8271-57679A5CE1BC}"/>
            </a:ext>
          </a:extLst>
        </xdr:cNvPr>
        <xdr:cNvSpPr/>
      </xdr:nvSpPr>
      <xdr:spPr>
        <a:xfrm>
          <a:off x="14325600" y="1436814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33672</xdr:rowOff>
    </xdr:from>
    <xdr:ext cx="405111" cy="259045"/>
    <xdr:sp macro="" textlink="">
      <xdr:nvSpPr>
        <xdr:cNvPr id="545" name="【消防施設】&#10;有形固定資産減価償却率該当値テキスト">
          <a:extLst>
            <a:ext uri="{FF2B5EF4-FFF2-40B4-BE49-F238E27FC236}">
              <a16:creationId xmlns:a16="http://schemas.microsoft.com/office/drawing/2014/main" id="{19A9B715-C93D-42A9-A73A-E84BFDAD3060}"/>
            </a:ext>
          </a:extLst>
        </xdr:cNvPr>
        <xdr:cNvSpPr txBox="1"/>
      </xdr:nvSpPr>
      <xdr:spPr>
        <a:xfrm>
          <a:off x="14414500" y="1428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88264</xdr:rowOff>
    </xdr:from>
    <xdr:to>
      <xdr:col>81</xdr:col>
      <xdr:colOff>101600</xdr:colOff>
      <xdr:row>86</xdr:row>
      <xdr:rowOff>18414</xdr:rowOff>
    </xdr:to>
    <xdr:sp macro="" textlink="">
      <xdr:nvSpPr>
        <xdr:cNvPr id="546" name="楕円 545">
          <a:extLst>
            <a:ext uri="{FF2B5EF4-FFF2-40B4-BE49-F238E27FC236}">
              <a16:creationId xmlns:a16="http://schemas.microsoft.com/office/drawing/2014/main" id="{43CEBC04-7884-44DE-9EE9-0333D5568AB3}"/>
            </a:ext>
          </a:extLst>
        </xdr:cNvPr>
        <xdr:cNvSpPr/>
      </xdr:nvSpPr>
      <xdr:spPr>
        <a:xfrm>
          <a:off x="13578840" y="143376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139064</xdr:rowOff>
    </xdr:from>
    <xdr:to>
      <xdr:col>85</xdr:col>
      <xdr:colOff>127000</xdr:colOff>
      <xdr:row>85</xdr:row>
      <xdr:rowOff>169545</xdr:rowOff>
    </xdr:to>
    <xdr:cxnSp macro="">
      <xdr:nvCxnSpPr>
        <xdr:cNvPr id="547" name="直線コネクタ 546">
          <a:extLst>
            <a:ext uri="{FF2B5EF4-FFF2-40B4-BE49-F238E27FC236}">
              <a16:creationId xmlns:a16="http://schemas.microsoft.com/office/drawing/2014/main" id="{B2E72F6A-FFB5-4D39-BA32-64FF890585CC}"/>
            </a:ext>
          </a:extLst>
        </xdr:cNvPr>
        <xdr:cNvCxnSpPr/>
      </xdr:nvCxnSpPr>
      <xdr:spPr>
        <a:xfrm>
          <a:off x="13629640" y="14388464"/>
          <a:ext cx="74676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34925</xdr:rowOff>
    </xdr:from>
    <xdr:to>
      <xdr:col>76</xdr:col>
      <xdr:colOff>165100</xdr:colOff>
      <xdr:row>85</xdr:row>
      <xdr:rowOff>136525</xdr:rowOff>
    </xdr:to>
    <xdr:sp macro="" textlink="">
      <xdr:nvSpPr>
        <xdr:cNvPr id="548" name="楕円 547">
          <a:extLst>
            <a:ext uri="{FF2B5EF4-FFF2-40B4-BE49-F238E27FC236}">
              <a16:creationId xmlns:a16="http://schemas.microsoft.com/office/drawing/2014/main" id="{8A519EF9-CD87-4B51-A6B4-34F600B386F3}"/>
            </a:ext>
          </a:extLst>
        </xdr:cNvPr>
        <xdr:cNvSpPr/>
      </xdr:nvSpPr>
      <xdr:spPr>
        <a:xfrm>
          <a:off x="12804140" y="142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85725</xdr:rowOff>
    </xdr:from>
    <xdr:to>
      <xdr:col>81</xdr:col>
      <xdr:colOff>50800</xdr:colOff>
      <xdr:row>85</xdr:row>
      <xdr:rowOff>139064</xdr:rowOff>
    </xdr:to>
    <xdr:cxnSp macro="">
      <xdr:nvCxnSpPr>
        <xdr:cNvPr id="549" name="直線コネクタ 548">
          <a:extLst>
            <a:ext uri="{FF2B5EF4-FFF2-40B4-BE49-F238E27FC236}">
              <a16:creationId xmlns:a16="http://schemas.microsoft.com/office/drawing/2014/main" id="{100E6BF0-6772-4A26-8E9B-433DB81AD2F4}"/>
            </a:ext>
          </a:extLst>
        </xdr:cNvPr>
        <xdr:cNvCxnSpPr/>
      </xdr:nvCxnSpPr>
      <xdr:spPr>
        <a:xfrm>
          <a:off x="12854940" y="14335125"/>
          <a:ext cx="7747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154939</xdr:rowOff>
    </xdr:from>
    <xdr:to>
      <xdr:col>72</xdr:col>
      <xdr:colOff>38100</xdr:colOff>
      <xdr:row>85</xdr:row>
      <xdr:rowOff>85089</xdr:rowOff>
    </xdr:to>
    <xdr:sp macro="" textlink="">
      <xdr:nvSpPr>
        <xdr:cNvPr id="550" name="楕円 549">
          <a:extLst>
            <a:ext uri="{FF2B5EF4-FFF2-40B4-BE49-F238E27FC236}">
              <a16:creationId xmlns:a16="http://schemas.microsoft.com/office/drawing/2014/main" id="{492C2A2B-7CB3-4E3A-813F-6AEA0C14940B}"/>
            </a:ext>
          </a:extLst>
        </xdr:cNvPr>
        <xdr:cNvSpPr/>
      </xdr:nvSpPr>
      <xdr:spPr>
        <a:xfrm>
          <a:off x="12029440" y="142366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34289</xdr:rowOff>
    </xdr:from>
    <xdr:to>
      <xdr:col>76</xdr:col>
      <xdr:colOff>114300</xdr:colOff>
      <xdr:row>85</xdr:row>
      <xdr:rowOff>85725</xdr:rowOff>
    </xdr:to>
    <xdr:cxnSp macro="">
      <xdr:nvCxnSpPr>
        <xdr:cNvPr id="551" name="直線コネクタ 550">
          <a:extLst>
            <a:ext uri="{FF2B5EF4-FFF2-40B4-BE49-F238E27FC236}">
              <a16:creationId xmlns:a16="http://schemas.microsoft.com/office/drawing/2014/main" id="{8517A5EE-90A1-4AC5-9F8E-D94B1C68F17D}"/>
            </a:ext>
          </a:extLst>
        </xdr:cNvPr>
        <xdr:cNvCxnSpPr/>
      </xdr:nvCxnSpPr>
      <xdr:spPr>
        <a:xfrm>
          <a:off x="12072620" y="14283689"/>
          <a:ext cx="78232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80663</xdr:rowOff>
    </xdr:from>
    <xdr:ext cx="405111" cy="259045"/>
    <xdr:sp macro="" textlink="">
      <xdr:nvSpPr>
        <xdr:cNvPr id="552" name="n_1aveValue【消防施設】&#10;有形固定資産減価償却率">
          <a:extLst>
            <a:ext uri="{FF2B5EF4-FFF2-40B4-BE49-F238E27FC236}">
              <a16:creationId xmlns:a16="http://schemas.microsoft.com/office/drawing/2014/main" id="{59124C2D-A20A-45D7-99CD-1C6F85B50F88}"/>
            </a:ext>
          </a:extLst>
        </xdr:cNvPr>
        <xdr:cNvSpPr txBox="1"/>
      </xdr:nvSpPr>
      <xdr:spPr>
        <a:xfrm>
          <a:off x="13437244" y="1349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120666</xdr:rowOff>
    </xdr:from>
    <xdr:ext cx="405111" cy="259045"/>
    <xdr:sp macro="" textlink="">
      <xdr:nvSpPr>
        <xdr:cNvPr id="553" name="n_2aveValue【消防施設】&#10;有形固定資産減価償却率">
          <a:extLst>
            <a:ext uri="{FF2B5EF4-FFF2-40B4-BE49-F238E27FC236}">
              <a16:creationId xmlns:a16="http://schemas.microsoft.com/office/drawing/2014/main" id="{06A2A0DB-0EAC-4601-8852-72878F2F8FE5}"/>
            </a:ext>
          </a:extLst>
        </xdr:cNvPr>
        <xdr:cNvSpPr txBox="1"/>
      </xdr:nvSpPr>
      <xdr:spPr>
        <a:xfrm>
          <a:off x="12675244"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84472</xdr:rowOff>
    </xdr:from>
    <xdr:ext cx="405111" cy="259045"/>
    <xdr:sp macro="" textlink="">
      <xdr:nvSpPr>
        <xdr:cNvPr id="554" name="n_3aveValue【消防施設】&#10;有形固定資産減価償却率">
          <a:extLst>
            <a:ext uri="{FF2B5EF4-FFF2-40B4-BE49-F238E27FC236}">
              <a16:creationId xmlns:a16="http://schemas.microsoft.com/office/drawing/2014/main" id="{5F9E3E9B-88FC-41BC-8985-0841A7F2A4EA}"/>
            </a:ext>
          </a:extLst>
        </xdr:cNvPr>
        <xdr:cNvSpPr txBox="1"/>
      </xdr:nvSpPr>
      <xdr:spPr>
        <a:xfrm>
          <a:off x="11900544" y="1349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113047</xdr:rowOff>
    </xdr:from>
    <xdr:ext cx="405111" cy="259045"/>
    <xdr:sp macro="" textlink="">
      <xdr:nvSpPr>
        <xdr:cNvPr id="555" name="n_4aveValue【消防施設】&#10;有形固定資産減価償却率">
          <a:extLst>
            <a:ext uri="{FF2B5EF4-FFF2-40B4-BE49-F238E27FC236}">
              <a16:creationId xmlns:a16="http://schemas.microsoft.com/office/drawing/2014/main" id="{DF4E0EF6-83E1-4FDD-AFBF-06B77E62E4E6}"/>
            </a:ext>
          </a:extLst>
        </xdr:cNvPr>
        <xdr:cNvSpPr txBox="1"/>
      </xdr:nvSpPr>
      <xdr:spPr>
        <a:xfrm>
          <a:off x="1110298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9541</xdr:rowOff>
    </xdr:from>
    <xdr:ext cx="405111" cy="259045"/>
    <xdr:sp macro="" textlink="">
      <xdr:nvSpPr>
        <xdr:cNvPr id="556" name="n_1mainValue【消防施設】&#10;有形固定資産減価償却率">
          <a:extLst>
            <a:ext uri="{FF2B5EF4-FFF2-40B4-BE49-F238E27FC236}">
              <a16:creationId xmlns:a16="http://schemas.microsoft.com/office/drawing/2014/main" id="{95003720-3905-4883-B15E-38839BF24EFB}"/>
            </a:ext>
          </a:extLst>
        </xdr:cNvPr>
        <xdr:cNvSpPr txBox="1"/>
      </xdr:nvSpPr>
      <xdr:spPr>
        <a:xfrm>
          <a:off x="13437244" y="14426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127652</xdr:rowOff>
    </xdr:from>
    <xdr:ext cx="405111" cy="259045"/>
    <xdr:sp macro="" textlink="">
      <xdr:nvSpPr>
        <xdr:cNvPr id="557" name="n_2mainValue【消防施設】&#10;有形固定資産減価償却率">
          <a:extLst>
            <a:ext uri="{FF2B5EF4-FFF2-40B4-BE49-F238E27FC236}">
              <a16:creationId xmlns:a16="http://schemas.microsoft.com/office/drawing/2014/main" id="{2E18E9A6-CCA9-4B28-888D-8780A076A823}"/>
            </a:ext>
          </a:extLst>
        </xdr:cNvPr>
        <xdr:cNvSpPr txBox="1"/>
      </xdr:nvSpPr>
      <xdr:spPr>
        <a:xfrm>
          <a:off x="12675244" y="1437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76216</xdr:rowOff>
    </xdr:from>
    <xdr:ext cx="405111" cy="259045"/>
    <xdr:sp macro="" textlink="">
      <xdr:nvSpPr>
        <xdr:cNvPr id="558" name="n_3mainValue【消防施設】&#10;有形固定資産減価償却率">
          <a:extLst>
            <a:ext uri="{FF2B5EF4-FFF2-40B4-BE49-F238E27FC236}">
              <a16:creationId xmlns:a16="http://schemas.microsoft.com/office/drawing/2014/main" id="{E205D23A-AEDB-46B1-9390-1BE0B4D8D960}"/>
            </a:ext>
          </a:extLst>
        </xdr:cNvPr>
        <xdr:cNvSpPr txBox="1"/>
      </xdr:nvSpPr>
      <xdr:spPr>
        <a:xfrm>
          <a:off x="119005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9" name="正方形/長方形 558">
          <a:extLst>
            <a:ext uri="{FF2B5EF4-FFF2-40B4-BE49-F238E27FC236}">
              <a16:creationId xmlns:a16="http://schemas.microsoft.com/office/drawing/2014/main" id="{97923E55-77FB-4A14-AF20-3A634CE6D4E3}"/>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0" name="正方形/長方形 559">
          <a:extLst>
            <a:ext uri="{FF2B5EF4-FFF2-40B4-BE49-F238E27FC236}">
              <a16:creationId xmlns:a16="http://schemas.microsoft.com/office/drawing/2014/main" id="{14B53A23-B891-4D88-9D0B-3B7AF019FFD3}"/>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1" name="正方形/長方形 560">
          <a:extLst>
            <a:ext uri="{FF2B5EF4-FFF2-40B4-BE49-F238E27FC236}">
              <a16:creationId xmlns:a16="http://schemas.microsoft.com/office/drawing/2014/main" id="{AEBD5C88-B48D-4ADA-9B99-774942765AB3}"/>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2" name="正方形/長方形 561">
          <a:extLst>
            <a:ext uri="{FF2B5EF4-FFF2-40B4-BE49-F238E27FC236}">
              <a16:creationId xmlns:a16="http://schemas.microsoft.com/office/drawing/2014/main" id="{C74938EA-3F79-45C0-A4AC-952569D96DE5}"/>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3" name="正方形/長方形 562">
          <a:extLst>
            <a:ext uri="{FF2B5EF4-FFF2-40B4-BE49-F238E27FC236}">
              <a16:creationId xmlns:a16="http://schemas.microsoft.com/office/drawing/2014/main" id="{4603E682-0099-426B-B928-D087B0443EF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4" name="正方形/長方形 563">
          <a:extLst>
            <a:ext uri="{FF2B5EF4-FFF2-40B4-BE49-F238E27FC236}">
              <a16:creationId xmlns:a16="http://schemas.microsoft.com/office/drawing/2014/main" id="{56BF92EF-E7D3-4FB6-A6D9-E5F3BC716A5D}"/>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5" name="正方形/長方形 564">
          <a:extLst>
            <a:ext uri="{FF2B5EF4-FFF2-40B4-BE49-F238E27FC236}">
              <a16:creationId xmlns:a16="http://schemas.microsoft.com/office/drawing/2014/main" id="{C43708D0-9E34-4921-BDA9-D10A691648CF}"/>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6" name="正方形/長方形 565">
          <a:extLst>
            <a:ext uri="{FF2B5EF4-FFF2-40B4-BE49-F238E27FC236}">
              <a16:creationId xmlns:a16="http://schemas.microsoft.com/office/drawing/2014/main" id="{8A98A093-3B21-47B6-86F4-A7899E78EC87}"/>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7" name="テキスト ボックス 566">
          <a:extLst>
            <a:ext uri="{FF2B5EF4-FFF2-40B4-BE49-F238E27FC236}">
              <a16:creationId xmlns:a16="http://schemas.microsoft.com/office/drawing/2014/main" id="{BCD3F970-F676-4663-B9C1-B86B4C5689FE}"/>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8" name="直線コネクタ 567">
          <a:extLst>
            <a:ext uri="{FF2B5EF4-FFF2-40B4-BE49-F238E27FC236}">
              <a16:creationId xmlns:a16="http://schemas.microsoft.com/office/drawing/2014/main" id="{03555C78-A146-44A4-9322-4101541BB0A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9" name="直線コネクタ 568">
          <a:extLst>
            <a:ext uri="{FF2B5EF4-FFF2-40B4-BE49-F238E27FC236}">
              <a16:creationId xmlns:a16="http://schemas.microsoft.com/office/drawing/2014/main" id="{D1A02CCF-BED3-43CC-A9FC-F5876560D79B}"/>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0" name="テキスト ボックス 569">
          <a:extLst>
            <a:ext uri="{FF2B5EF4-FFF2-40B4-BE49-F238E27FC236}">
              <a16:creationId xmlns:a16="http://schemas.microsoft.com/office/drawing/2014/main" id="{8C7FA6E6-58EB-4343-B7BD-A125ACB63215}"/>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1" name="直線コネクタ 570">
          <a:extLst>
            <a:ext uri="{FF2B5EF4-FFF2-40B4-BE49-F238E27FC236}">
              <a16:creationId xmlns:a16="http://schemas.microsoft.com/office/drawing/2014/main" id="{03FFD981-6E79-4F9B-94E7-FDB2C04475B4}"/>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2" name="テキスト ボックス 571">
          <a:extLst>
            <a:ext uri="{FF2B5EF4-FFF2-40B4-BE49-F238E27FC236}">
              <a16:creationId xmlns:a16="http://schemas.microsoft.com/office/drawing/2014/main" id="{2D59E891-31E1-4ADA-89A9-119312165938}"/>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3" name="直線コネクタ 572">
          <a:extLst>
            <a:ext uri="{FF2B5EF4-FFF2-40B4-BE49-F238E27FC236}">
              <a16:creationId xmlns:a16="http://schemas.microsoft.com/office/drawing/2014/main" id="{B640D93F-F19F-4AF6-A17A-5C2B91428386}"/>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4" name="テキスト ボックス 573">
          <a:extLst>
            <a:ext uri="{FF2B5EF4-FFF2-40B4-BE49-F238E27FC236}">
              <a16:creationId xmlns:a16="http://schemas.microsoft.com/office/drawing/2014/main" id="{E8440740-8755-43E6-8CD4-8EBE9E9C9075}"/>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5" name="直線コネクタ 574">
          <a:extLst>
            <a:ext uri="{FF2B5EF4-FFF2-40B4-BE49-F238E27FC236}">
              <a16:creationId xmlns:a16="http://schemas.microsoft.com/office/drawing/2014/main" id="{1518363B-B556-4755-8FA9-25694847839C}"/>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6" name="テキスト ボックス 575">
          <a:extLst>
            <a:ext uri="{FF2B5EF4-FFF2-40B4-BE49-F238E27FC236}">
              <a16:creationId xmlns:a16="http://schemas.microsoft.com/office/drawing/2014/main" id="{ADD135FA-5413-4EB4-9FCD-DAB8D815DB51}"/>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7" name="直線コネクタ 576">
          <a:extLst>
            <a:ext uri="{FF2B5EF4-FFF2-40B4-BE49-F238E27FC236}">
              <a16:creationId xmlns:a16="http://schemas.microsoft.com/office/drawing/2014/main" id="{1ED29ACE-05A4-44D8-A4E5-CBFD6D67E7FE}"/>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8" name="テキスト ボックス 577">
          <a:extLst>
            <a:ext uri="{FF2B5EF4-FFF2-40B4-BE49-F238E27FC236}">
              <a16:creationId xmlns:a16="http://schemas.microsoft.com/office/drawing/2014/main" id="{2589247C-2A40-4731-B640-67F6A9BC80E7}"/>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9" name="直線コネクタ 578">
          <a:extLst>
            <a:ext uri="{FF2B5EF4-FFF2-40B4-BE49-F238E27FC236}">
              <a16:creationId xmlns:a16="http://schemas.microsoft.com/office/drawing/2014/main" id="{272E1D1E-B2D3-4293-82EA-34B38E7BB087}"/>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0" name="テキスト ボックス 579">
          <a:extLst>
            <a:ext uri="{FF2B5EF4-FFF2-40B4-BE49-F238E27FC236}">
              <a16:creationId xmlns:a16="http://schemas.microsoft.com/office/drawing/2014/main" id="{F24E7828-FF6A-4212-8578-A3B8512444A8}"/>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1" name="【消防施設】&#10;一人当たり面積グラフ枠">
          <a:extLst>
            <a:ext uri="{FF2B5EF4-FFF2-40B4-BE49-F238E27FC236}">
              <a16:creationId xmlns:a16="http://schemas.microsoft.com/office/drawing/2014/main" id="{BE54FA95-14DA-4459-A342-30DC886D4A59}"/>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106680</xdr:rowOff>
    </xdr:from>
    <xdr:to>
      <xdr:col>116</xdr:col>
      <xdr:colOff>62864</xdr:colOff>
      <xdr:row>86</xdr:row>
      <xdr:rowOff>76200</xdr:rowOff>
    </xdr:to>
    <xdr:cxnSp macro="">
      <xdr:nvCxnSpPr>
        <xdr:cNvPr id="582" name="直線コネクタ 581">
          <a:extLst>
            <a:ext uri="{FF2B5EF4-FFF2-40B4-BE49-F238E27FC236}">
              <a16:creationId xmlns:a16="http://schemas.microsoft.com/office/drawing/2014/main" id="{7D90029F-A571-4A2B-9850-9B3C5023B438}"/>
            </a:ext>
          </a:extLst>
        </xdr:cNvPr>
        <xdr:cNvCxnSpPr/>
      </xdr:nvCxnSpPr>
      <xdr:spPr>
        <a:xfrm flipV="1">
          <a:off x="19509104" y="130149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83" name="【消防施設】&#10;一人当たり面積最小値テキスト">
          <a:extLst>
            <a:ext uri="{FF2B5EF4-FFF2-40B4-BE49-F238E27FC236}">
              <a16:creationId xmlns:a16="http://schemas.microsoft.com/office/drawing/2014/main" id="{A3574DE9-B0A7-48BD-8018-830C3EAC9B30}"/>
            </a:ext>
          </a:extLst>
        </xdr:cNvPr>
        <xdr:cNvSpPr txBox="1"/>
      </xdr:nvSpPr>
      <xdr:spPr>
        <a:xfrm>
          <a:off x="19547840"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84" name="直線コネクタ 583">
          <a:extLst>
            <a:ext uri="{FF2B5EF4-FFF2-40B4-BE49-F238E27FC236}">
              <a16:creationId xmlns:a16="http://schemas.microsoft.com/office/drawing/2014/main" id="{FC82B1C8-A4E0-4CD2-8AF8-7C46604086CA}"/>
            </a:ext>
          </a:extLst>
        </xdr:cNvPr>
        <xdr:cNvCxnSpPr/>
      </xdr:nvCxnSpPr>
      <xdr:spPr>
        <a:xfrm>
          <a:off x="1944370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53357</xdr:rowOff>
    </xdr:from>
    <xdr:ext cx="469744" cy="259045"/>
    <xdr:sp macro="" textlink="">
      <xdr:nvSpPr>
        <xdr:cNvPr id="585" name="【消防施設】&#10;一人当たり面積最大値テキスト">
          <a:extLst>
            <a:ext uri="{FF2B5EF4-FFF2-40B4-BE49-F238E27FC236}">
              <a16:creationId xmlns:a16="http://schemas.microsoft.com/office/drawing/2014/main" id="{2C3240C7-14C4-42D5-817F-2BD98ACE0FA0}"/>
            </a:ext>
          </a:extLst>
        </xdr:cNvPr>
        <xdr:cNvSpPr txBox="1"/>
      </xdr:nvSpPr>
      <xdr:spPr>
        <a:xfrm>
          <a:off x="19547840" y="1279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106680</xdr:rowOff>
    </xdr:from>
    <xdr:to>
      <xdr:col>116</xdr:col>
      <xdr:colOff>152400</xdr:colOff>
      <xdr:row>77</xdr:row>
      <xdr:rowOff>106680</xdr:rowOff>
    </xdr:to>
    <xdr:cxnSp macro="">
      <xdr:nvCxnSpPr>
        <xdr:cNvPr id="586" name="直線コネクタ 585">
          <a:extLst>
            <a:ext uri="{FF2B5EF4-FFF2-40B4-BE49-F238E27FC236}">
              <a16:creationId xmlns:a16="http://schemas.microsoft.com/office/drawing/2014/main" id="{92FA6598-18E7-4A3C-B0E5-05B2434FA2A9}"/>
            </a:ext>
          </a:extLst>
        </xdr:cNvPr>
        <xdr:cNvCxnSpPr/>
      </xdr:nvCxnSpPr>
      <xdr:spPr>
        <a:xfrm>
          <a:off x="19443700" y="13014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156863</xdr:rowOff>
    </xdr:from>
    <xdr:ext cx="469744" cy="259045"/>
    <xdr:sp macro="" textlink="">
      <xdr:nvSpPr>
        <xdr:cNvPr id="587" name="【消防施設】&#10;一人当たり面積平均値テキスト">
          <a:extLst>
            <a:ext uri="{FF2B5EF4-FFF2-40B4-BE49-F238E27FC236}">
              <a16:creationId xmlns:a16="http://schemas.microsoft.com/office/drawing/2014/main" id="{A85616A1-C400-41DD-B90F-BC89A2C7BE52}"/>
            </a:ext>
          </a:extLst>
        </xdr:cNvPr>
        <xdr:cNvSpPr txBox="1"/>
      </xdr:nvSpPr>
      <xdr:spPr>
        <a:xfrm>
          <a:off x="19547840" y="140709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133986</xdr:rowOff>
    </xdr:from>
    <xdr:to>
      <xdr:col>116</xdr:col>
      <xdr:colOff>114300</xdr:colOff>
      <xdr:row>85</xdr:row>
      <xdr:rowOff>64136</xdr:rowOff>
    </xdr:to>
    <xdr:sp macro="" textlink="">
      <xdr:nvSpPr>
        <xdr:cNvPr id="588" name="フローチャート: 判断 587">
          <a:extLst>
            <a:ext uri="{FF2B5EF4-FFF2-40B4-BE49-F238E27FC236}">
              <a16:creationId xmlns:a16="http://schemas.microsoft.com/office/drawing/2014/main" id="{D75FFD04-C9F2-4810-9307-1EE88F0F3CFC}"/>
            </a:ext>
          </a:extLst>
        </xdr:cNvPr>
        <xdr:cNvSpPr/>
      </xdr:nvSpPr>
      <xdr:spPr>
        <a:xfrm>
          <a:off x="19458940" y="14215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141605</xdr:rowOff>
    </xdr:from>
    <xdr:to>
      <xdr:col>112</xdr:col>
      <xdr:colOff>38100</xdr:colOff>
      <xdr:row>85</xdr:row>
      <xdr:rowOff>71755</xdr:rowOff>
    </xdr:to>
    <xdr:sp macro="" textlink="">
      <xdr:nvSpPr>
        <xdr:cNvPr id="589" name="フローチャート: 判断 588">
          <a:extLst>
            <a:ext uri="{FF2B5EF4-FFF2-40B4-BE49-F238E27FC236}">
              <a16:creationId xmlns:a16="http://schemas.microsoft.com/office/drawing/2014/main" id="{4280DC6F-DE55-4939-BA94-EDDF186045F2}"/>
            </a:ext>
          </a:extLst>
        </xdr:cNvPr>
        <xdr:cNvSpPr/>
      </xdr:nvSpPr>
      <xdr:spPr>
        <a:xfrm>
          <a:off x="18735040" y="142233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124461</xdr:rowOff>
    </xdr:from>
    <xdr:to>
      <xdr:col>107</xdr:col>
      <xdr:colOff>101600</xdr:colOff>
      <xdr:row>84</xdr:row>
      <xdr:rowOff>54611</xdr:rowOff>
    </xdr:to>
    <xdr:sp macro="" textlink="">
      <xdr:nvSpPr>
        <xdr:cNvPr id="590" name="フローチャート: 判断 589">
          <a:extLst>
            <a:ext uri="{FF2B5EF4-FFF2-40B4-BE49-F238E27FC236}">
              <a16:creationId xmlns:a16="http://schemas.microsoft.com/office/drawing/2014/main" id="{51FAD42B-50D7-4CCD-A6CD-51DEA0647E88}"/>
            </a:ext>
          </a:extLst>
        </xdr:cNvPr>
        <xdr:cNvSpPr/>
      </xdr:nvSpPr>
      <xdr:spPr>
        <a:xfrm>
          <a:off x="17937480" y="140385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153036</xdr:rowOff>
    </xdr:from>
    <xdr:to>
      <xdr:col>102</xdr:col>
      <xdr:colOff>165100</xdr:colOff>
      <xdr:row>85</xdr:row>
      <xdr:rowOff>83186</xdr:rowOff>
    </xdr:to>
    <xdr:sp macro="" textlink="">
      <xdr:nvSpPr>
        <xdr:cNvPr id="591" name="フローチャート: 判断 590">
          <a:extLst>
            <a:ext uri="{FF2B5EF4-FFF2-40B4-BE49-F238E27FC236}">
              <a16:creationId xmlns:a16="http://schemas.microsoft.com/office/drawing/2014/main" id="{D0732BC2-3F4F-4059-813E-FFDFE81DFD03}"/>
            </a:ext>
          </a:extLst>
        </xdr:cNvPr>
        <xdr:cNvSpPr/>
      </xdr:nvSpPr>
      <xdr:spPr>
        <a:xfrm>
          <a:off x="17162780" y="142347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158750</xdr:rowOff>
    </xdr:from>
    <xdr:to>
      <xdr:col>98</xdr:col>
      <xdr:colOff>38100</xdr:colOff>
      <xdr:row>85</xdr:row>
      <xdr:rowOff>88900</xdr:rowOff>
    </xdr:to>
    <xdr:sp macro="" textlink="">
      <xdr:nvSpPr>
        <xdr:cNvPr id="592" name="フローチャート: 判断 591">
          <a:extLst>
            <a:ext uri="{FF2B5EF4-FFF2-40B4-BE49-F238E27FC236}">
              <a16:creationId xmlns:a16="http://schemas.microsoft.com/office/drawing/2014/main" id="{8F280617-7B33-4A07-B4CC-443928BB462A}"/>
            </a:ext>
          </a:extLst>
        </xdr:cNvPr>
        <xdr:cNvSpPr/>
      </xdr:nvSpPr>
      <xdr:spPr>
        <a:xfrm>
          <a:off x="16388080" y="142405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150C28F6-BFAA-4252-8CF5-3822DB8A9F8C}"/>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id="{78AA877F-5680-4A3A-B37F-862798CF0F9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id="{E95D339D-E763-415A-AF00-990BD8ADA892}"/>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E4E6AFB9-2340-42EA-A434-C45A6ADAB07D}"/>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CA45031D-32C8-42E1-AC31-A69765EA9FFB}"/>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8255</xdr:rowOff>
    </xdr:from>
    <xdr:to>
      <xdr:col>116</xdr:col>
      <xdr:colOff>114300</xdr:colOff>
      <xdr:row>86</xdr:row>
      <xdr:rowOff>109855</xdr:rowOff>
    </xdr:to>
    <xdr:sp macro="" textlink="">
      <xdr:nvSpPr>
        <xdr:cNvPr id="598" name="楕円 597">
          <a:extLst>
            <a:ext uri="{FF2B5EF4-FFF2-40B4-BE49-F238E27FC236}">
              <a16:creationId xmlns:a16="http://schemas.microsoft.com/office/drawing/2014/main" id="{764A8243-E92E-4085-BBF6-1A585719085C}"/>
            </a:ext>
          </a:extLst>
        </xdr:cNvPr>
        <xdr:cNvSpPr/>
      </xdr:nvSpPr>
      <xdr:spPr>
        <a:xfrm>
          <a:off x="1945894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94632</xdr:rowOff>
    </xdr:from>
    <xdr:ext cx="469744" cy="259045"/>
    <xdr:sp macro="" textlink="">
      <xdr:nvSpPr>
        <xdr:cNvPr id="599" name="【消防施設】&#10;一人当たり面積該当値テキスト">
          <a:extLst>
            <a:ext uri="{FF2B5EF4-FFF2-40B4-BE49-F238E27FC236}">
              <a16:creationId xmlns:a16="http://schemas.microsoft.com/office/drawing/2014/main" id="{6AE69585-F7A9-4F3D-8F25-7C79F424FF48}"/>
            </a:ext>
          </a:extLst>
        </xdr:cNvPr>
        <xdr:cNvSpPr txBox="1"/>
      </xdr:nvSpPr>
      <xdr:spPr>
        <a:xfrm>
          <a:off x="19547840" y="1434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8255</xdr:rowOff>
    </xdr:from>
    <xdr:to>
      <xdr:col>112</xdr:col>
      <xdr:colOff>38100</xdr:colOff>
      <xdr:row>86</xdr:row>
      <xdr:rowOff>109855</xdr:rowOff>
    </xdr:to>
    <xdr:sp macro="" textlink="">
      <xdr:nvSpPr>
        <xdr:cNvPr id="600" name="楕円 599">
          <a:extLst>
            <a:ext uri="{FF2B5EF4-FFF2-40B4-BE49-F238E27FC236}">
              <a16:creationId xmlns:a16="http://schemas.microsoft.com/office/drawing/2014/main" id="{D474180E-B7D5-4D86-90C5-4E82C9EE7E69}"/>
            </a:ext>
          </a:extLst>
        </xdr:cNvPr>
        <xdr:cNvSpPr/>
      </xdr:nvSpPr>
      <xdr:spPr>
        <a:xfrm>
          <a:off x="18735040" y="144252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59055</xdr:rowOff>
    </xdr:from>
    <xdr:to>
      <xdr:col>116</xdr:col>
      <xdr:colOff>63500</xdr:colOff>
      <xdr:row>86</xdr:row>
      <xdr:rowOff>59055</xdr:rowOff>
    </xdr:to>
    <xdr:cxnSp macro="">
      <xdr:nvCxnSpPr>
        <xdr:cNvPr id="601" name="直線コネクタ 600">
          <a:extLst>
            <a:ext uri="{FF2B5EF4-FFF2-40B4-BE49-F238E27FC236}">
              <a16:creationId xmlns:a16="http://schemas.microsoft.com/office/drawing/2014/main" id="{677641D3-7ED8-4A1F-9B6E-A95B9DC59434}"/>
            </a:ext>
          </a:extLst>
        </xdr:cNvPr>
        <xdr:cNvCxnSpPr/>
      </xdr:nvCxnSpPr>
      <xdr:spPr>
        <a:xfrm>
          <a:off x="18778220" y="14476095"/>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8255</xdr:rowOff>
    </xdr:from>
    <xdr:to>
      <xdr:col>107</xdr:col>
      <xdr:colOff>101600</xdr:colOff>
      <xdr:row>86</xdr:row>
      <xdr:rowOff>109855</xdr:rowOff>
    </xdr:to>
    <xdr:sp macro="" textlink="">
      <xdr:nvSpPr>
        <xdr:cNvPr id="602" name="楕円 601">
          <a:extLst>
            <a:ext uri="{FF2B5EF4-FFF2-40B4-BE49-F238E27FC236}">
              <a16:creationId xmlns:a16="http://schemas.microsoft.com/office/drawing/2014/main" id="{E328EA13-4F2C-4637-8E53-B904E05B8139}"/>
            </a:ext>
          </a:extLst>
        </xdr:cNvPr>
        <xdr:cNvSpPr/>
      </xdr:nvSpPr>
      <xdr:spPr>
        <a:xfrm>
          <a:off x="1793748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59055</xdr:rowOff>
    </xdr:from>
    <xdr:to>
      <xdr:col>111</xdr:col>
      <xdr:colOff>177800</xdr:colOff>
      <xdr:row>86</xdr:row>
      <xdr:rowOff>59055</xdr:rowOff>
    </xdr:to>
    <xdr:cxnSp macro="">
      <xdr:nvCxnSpPr>
        <xdr:cNvPr id="603" name="直線コネクタ 602">
          <a:extLst>
            <a:ext uri="{FF2B5EF4-FFF2-40B4-BE49-F238E27FC236}">
              <a16:creationId xmlns:a16="http://schemas.microsoft.com/office/drawing/2014/main" id="{7E80FAEF-9BA8-4156-8EED-BA9AE7820A00}"/>
            </a:ext>
          </a:extLst>
        </xdr:cNvPr>
        <xdr:cNvCxnSpPr/>
      </xdr:nvCxnSpPr>
      <xdr:spPr>
        <a:xfrm>
          <a:off x="17988280" y="1447609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10161</xdr:rowOff>
    </xdr:from>
    <xdr:to>
      <xdr:col>102</xdr:col>
      <xdr:colOff>165100</xdr:colOff>
      <xdr:row>86</xdr:row>
      <xdr:rowOff>111761</xdr:rowOff>
    </xdr:to>
    <xdr:sp macro="" textlink="">
      <xdr:nvSpPr>
        <xdr:cNvPr id="604" name="楕円 603">
          <a:extLst>
            <a:ext uri="{FF2B5EF4-FFF2-40B4-BE49-F238E27FC236}">
              <a16:creationId xmlns:a16="http://schemas.microsoft.com/office/drawing/2014/main" id="{02237F42-1428-4C55-AFF9-5FC0744A54AF}"/>
            </a:ext>
          </a:extLst>
        </xdr:cNvPr>
        <xdr:cNvSpPr/>
      </xdr:nvSpPr>
      <xdr:spPr>
        <a:xfrm>
          <a:off x="17162780" y="1442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59055</xdr:rowOff>
    </xdr:from>
    <xdr:to>
      <xdr:col>107</xdr:col>
      <xdr:colOff>50800</xdr:colOff>
      <xdr:row>86</xdr:row>
      <xdr:rowOff>60961</xdr:rowOff>
    </xdr:to>
    <xdr:cxnSp macro="">
      <xdr:nvCxnSpPr>
        <xdr:cNvPr id="605" name="直線コネクタ 604">
          <a:extLst>
            <a:ext uri="{FF2B5EF4-FFF2-40B4-BE49-F238E27FC236}">
              <a16:creationId xmlns:a16="http://schemas.microsoft.com/office/drawing/2014/main" id="{2B13057D-FA93-43FC-BD16-F24357430546}"/>
            </a:ext>
          </a:extLst>
        </xdr:cNvPr>
        <xdr:cNvCxnSpPr/>
      </xdr:nvCxnSpPr>
      <xdr:spPr>
        <a:xfrm flipV="1">
          <a:off x="17213580" y="14476095"/>
          <a:ext cx="7747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88282</xdr:rowOff>
    </xdr:from>
    <xdr:ext cx="469744" cy="259045"/>
    <xdr:sp macro="" textlink="">
      <xdr:nvSpPr>
        <xdr:cNvPr id="606" name="n_1aveValue【消防施設】&#10;一人当たり面積">
          <a:extLst>
            <a:ext uri="{FF2B5EF4-FFF2-40B4-BE49-F238E27FC236}">
              <a16:creationId xmlns:a16="http://schemas.microsoft.com/office/drawing/2014/main" id="{7D228D1E-CA41-400E-B873-657A31DA5EF6}"/>
            </a:ext>
          </a:extLst>
        </xdr:cNvPr>
        <xdr:cNvSpPr txBox="1"/>
      </xdr:nvSpPr>
      <xdr:spPr>
        <a:xfrm>
          <a:off x="18561127" y="1400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71138</xdr:rowOff>
    </xdr:from>
    <xdr:ext cx="469744" cy="259045"/>
    <xdr:sp macro="" textlink="">
      <xdr:nvSpPr>
        <xdr:cNvPr id="607" name="n_2aveValue【消防施設】&#10;一人当たり面積">
          <a:extLst>
            <a:ext uri="{FF2B5EF4-FFF2-40B4-BE49-F238E27FC236}">
              <a16:creationId xmlns:a16="http://schemas.microsoft.com/office/drawing/2014/main" id="{AE55D71D-56F3-4A59-90DB-BFDBB1DF743D}"/>
            </a:ext>
          </a:extLst>
        </xdr:cNvPr>
        <xdr:cNvSpPr txBox="1"/>
      </xdr:nvSpPr>
      <xdr:spPr>
        <a:xfrm>
          <a:off x="17776267" y="1381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99713</xdr:rowOff>
    </xdr:from>
    <xdr:ext cx="469744" cy="259045"/>
    <xdr:sp macro="" textlink="">
      <xdr:nvSpPr>
        <xdr:cNvPr id="608" name="n_3aveValue【消防施設】&#10;一人当たり面積">
          <a:extLst>
            <a:ext uri="{FF2B5EF4-FFF2-40B4-BE49-F238E27FC236}">
              <a16:creationId xmlns:a16="http://schemas.microsoft.com/office/drawing/2014/main" id="{07D010CF-7890-464B-9CE3-337F79A13E48}"/>
            </a:ext>
          </a:extLst>
        </xdr:cNvPr>
        <xdr:cNvSpPr txBox="1"/>
      </xdr:nvSpPr>
      <xdr:spPr>
        <a:xfrm>
          <a:off x="17001567" y="14013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105427</xdr:rowOff>
    </xdr:from>
    <xdr:ext cx="469744" cy="259045"/>
    <xdr:sp macro="" textlink="">
      <xdr:nvSpPr>
        <xdr:cNvPr id="609" name="n_4aveValue【消防施設】&#10;一人当たり面積">
          <a:extLst>
            <a:ext uri="{FF2B5EF4-FFF2-40B4-BE49-F238E27FC236}">
              <a16:creationId xmlns:a16="http://schemas.microsoft.com/office/drawing/2014/main" id="{6B591A99-4E76-49D5-95D6-FA808A40CDE5}"/>
            </a:ext>
          </a:extLst>
        </xdr:cNvPr>
        <xdr:cNvSpPr txBox="1"/>
      </xdr:nvSpPr>
      <xdr:spPr>
        <a:xfrm>
          <a:off x="1622686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100982</xdr:rowOff>
    </xdr:from>
    <xdr:ext cx="469744" cy="259045"/>
    <xdr:sp macro="" textlink="">
      <xdr:nvSpPr>
        <xdr:cNvPr id="610" name="n_1mainValue【消防施設】&#10;一人当たり面積">
          <a:extLst>
            <a:ext uri="{FF2B5EF4-FFF2-40B4-BE49-F238E27FC236}">
              <a16:creationId xmlns:a16="http://schemas.microsoft.com/office/drawing/2014/main" id="{AE9D56FF-7156-4455-B165-03D99F60C25C}"/>
            </a:ext>
          </a:extLst>
        </xdr:cNvPr>
        <xdr:cNvSpPr txBox="1"/>
      </xdr:nvSpPr>
      <xdr:spPr>
        <a:xfrm>
          <a:off x="18561127" y="1451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100982</xdr:rowOff>
    </xdr:from>
    <xdr:ext cx="469744" cy="259045"/>
    <xdr:sp macro="" textlink="">
      <xdr:nvSpPr>
        <xdr:cNvPr id="611" name="n_2mainValue【消防施設】&#10;一人当たり面積">
          <a:extLst>
            <a:ext uri="{FF2B5EF4-FFF2-40B4-BE49-F238E27FC236}">
              <a16:creationId xmlns:a16="http://schemas.microsoft.com/office/drawing/2014/main" id="{4A43FD69-E48F-446A-BF4F-4652526C5E59}"/>
            </a:ext>
          </a:extLst>
        </xdr:cNvPr>
        <xdr:cNvSpPr txBox="1"/>
      </xdr:nvSpPr>
      <xdr:spPr>
        <a:xfrm>
          <a:off x="17776267" y="1451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102888</xdr:rowOff>
    </xdr:from>
    <xdr:ext cx="469744" cy="259045"/>
    <xdr:sp macro="" textlink="">
      <xdr:nvSpPr>
        <xdr:cNvPr id="612" name="n_3mainValue【消防施設】&#10;一人当たり面積">
          <a:extLst>
            <a:ext uri="{FF2B5EF4-FFF2-40B4-BE49-F238E27FC236}">
              <a16:creationId xmlns:a16="http://schemas.microsoft.com/office/drawing/2014/main" id="{CAD3F522-3963-49AF-8B00-C8FB9817478D}"/>
            </a:ext>
          </a:extLst>
        </xdr:cNvPr>
        <xdr:cNvSpPr txBox="1"/>
      </xdr:nvSpPr>
      <xdr:spPr>
        <a:xfrm>
          <a:off x="17001567" y="1451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3" name="正方形/長方形 612">
          <a:extLst>
            <a:ext uri="{FF2B5EF4-FFF2-40B4-BE49-F238E27FC236}">
              <a16:creationId xmlns:a16="http://schemas.microsoft.com/office/drawing/2014/main" id="{947086EF-CEB7-4A67-84BC-EB785AF6840D}"/>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4" name="正方形/長方形 613">
          <a:extLst>
            <a:ext uri="{FF2B5EF4-FFF2-40B4-BE49-F238E27FC236}">
              <a16:creationId xmlns:a16="http://schemas.microsoft.com/office/drawing/2014/main" id="{2890509A-F084-444E-AD13-502E1739058A}"/>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5" name="正方形/長方形 614">
          <a:extLst>
            <a:ext uri="{FF2B5EF4-FFF2-40B4-BE49-F238E27FC236}">
              <a16:creationId xmlns:a16="http://schemas.microsoft.com/office/drawing/2014/main" id="{498E41B7-887C-48BF-A84D-692418AA4AB7}"/>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6" name="正方形/長方形 615">
          <a:extLst>
            <a:ext uri="{FF2B5EF4-FFF2-40B4-BE49-F238E27FC236}">
              <a16:creationId xmlns:a16="http://schemas.microsoft.com/office/drawing/2014/main" id="{47D8A941-436D-4624-B31A-67CFA1BA8104}"/>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7" name="正方形/長方形 616">
          <a:extLst>
            <a:ext uri="{FF2B5EF4-FFF2-40B4-BE49-F238E27FC236}">
              <a16:creationId xmlns:a16="http://schemas.microsoft.com/office/drawing/2014/main" id="{EB239655-DBAF-4450-9DA0-C3A6D8685183}"/>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8" name="正方形/長方形 617">
          <a:extLst>
            <a:ext uri="{FF2B5EF4-FFF2-40B4-BE49-F238E27FC236}">
              <a16:creationId xmlns:a16="http://schemas.microsoft.com/office/drawing/2014/main" id="{52F8FFBD-513D-4C22-A688-06235C64D7C5}"/>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9" name="正方形/長方形 618">
          <a:extLst>
            <a:ext uri="{FF2B5EF4-FFF2-40B4-BE49-F238E27FC236}">
              <a16:creationId xmlns:a16="http://schemas.microsoft.com/office/drawing/2014/main" id="{E712893F-F55B-4891-BFFA-AB0C944CF148}"/>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0" name="正方形/長方形 619">
          <a:extLst>
            <a:ext uri="{FF2B5EF4-FFF2-40B4-BE49-F238E27FC236}">
              <a16:creationId xmlns:a16="http://schemas.microsoft.com/office/drawing/2014/main" id="{11C012E7-BFE2-4F54-B3EF-732D7FEB33A2}"/>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1" name="テキスト ボックス 620">
          <a:extLst>
            <a:ext uri="{FF2B5EF4-FFF2-40B4-BE49-F238E27FC236}">
              <a16:creationId xmlns:a16="http://schemas.microsoft.com/office/drawing/2014/main" id="{F5CA51AE-F810-44D2-B7D2-260CA00CC19A}"/>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2" name="直線コネクタ 621">
          <a:extLst>
            <a:ext uri="{FF2B5EF4-FFF2-40B4-BE49-F238E27FC236}">
              <a16:creationId xmlns:a16="http://schemas.microsoft.com/office/drawing/2014/main" id="{F2E727D8-715A-470A-BBFF-A3E54913484F}"/>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3" name="テキスト ボックス 622">
          <a:extLst>
            <a:ext uri="{FF2B5EF4-FFF2-40B4-BE49-F238E27FC236}">
              <a16:creationId xmlns:a16="http://schemas.microsoft.com/office/drawing/2014/main" id="{0B873499-89D1-449B-9814-031908FE9D9F}"/>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4" name="直線コネクタ 623">
          <a:extLst>
            <a:ext uri="{FF2B5EF4-FFF2-40B4-BE49-F238E27FC236}">
              <a16:creationId xmlns:a16="http://schemas.microsoft.com/office/drawing/2014/main" id="{BEE0F6A6-5B01-4A5F-8091-CFEA387ED449}"/>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5" name="テキスト ボックス 624">
          <a:extLst>
            <a:ext uri="{FF2B5EF4-FFF2-40B4-BE49-F238E27FC236}">
              <a16:creationId xmlns:a16="http://schemas.microsoft.com/office/drawing/2014/main" id="{7A4BDFA1-E37F-4934-A803-F86DB85FE828}"/>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6" name="直線コネクタ 625">
          <a:extLst>
            <a:ext uri="{FF2B5EF4-FFF2-40B4-BE49-F238E27FC236}">
              <a16:creationId xmlns:a16="http://schemas.microsoft.com/office/drawing/2014/main" id="{AA3EC829-7B38-4088-8FB3-E9E3D7D51378}"/>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7" name="テキスト ボックス 626">
          <a:extLst>
            <a:ext uri="{FF2B5EF4-FFF2-40B4-BE49-F238E27FC236}">
              <a16:creationId xmlns:a16="http://schemas.microsoft.com/office/drawing/2014/main" id="{BD96737C-CED9-4490-9D4A-DA187A728394}"/>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8" name="直線コネクタ 627">
          <a:extLst>
            <a:ext uri="{FF2B5EF4-FFF2-40B4-BE49-F238E27FC236}">
              <a16:creationId xmlns:a16="http://schemas.microsoft.com/office/drawing/2014/main" id="{DA2B3A4D-71AE-4786-8662-4671907B5F1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9" name="テキスト ボックス 628">
          <a:extLst>
            <a:ext uri="{FF2B5EF4-FFF2-40B4-BE49-F238E27FC236}">
              <a16:creationId xmlns:a16="http://schemas.microsoft.com/office/drawing/2014/main" id="{52AD0551-099C-49A1-81DF-C13E60149BE7}"/>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0" name="直線コネクタ 629">
          <a:extLst>
            <a:ext uri="{FF2B5EF4-FFF2-40B4-BE49-F238E27FC236}">
              <a16:creationId xmlns:a16="http://schemas.microsoft.com/office/drawing/2014/main" id="{04C2EAB1-E3F1-4EA1-AA99-BAEEC757588C}"/>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1" name="テキスト ボックス 630">
          <a:extLst>
            <a:ext uri="{FF2B5EF4-FFF2-40B4-BE49-F238E27FC236}">
              <a16:creationId xmlns:a16="http://schemas.microsoft.com/office/drawing/2014/main" id="{4719D2EB-600B-4D60-BAAA-86787BA9E629}"/>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2" name="直線コネクタ 631">
          <a:extLst>
            <a:ext uri="{FF2B5EF4-FFF2-40B4-BE49-F238E27FC236}">
              <a16:creationId xmlns:a16="http://schemas.microsoft.com/office/drawing/2014/main" id="{C5DC3BD2-B0FE-4DCB-8B18-DA9A9397C83F}"/>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3" name="テキスト ボックス 632">
          <a:extLst>
            <a:ext uri="{FF2B5EF4-FFF2-40B4-BE49-F238E27FC236}">
              <a16:creationId xmlns:a16="http://schemas.microsoft.com/office/drawing/2014/main" id="{C5E28DE0-5725-4F84-9670-2E8953A19FC8}"/>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4" name="直線コネクタ 633">
          <a:extLst>
            <a:ext uri="{FF2B5EF4-FFF2-40B4-BE49-F238E27FC236}">
              <a16:creationId xmlns:a16="http://schemas.microsoft.com/office/drawing/2014/main" id="{C420E837-B258-4728-9866-CCCA0182D128}"/>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5" name="テキスト ボックス 634">
          <a:extLst>
            <a:ext uri="{FF2B5EF4-FFF2-40B4-BE49-F238E27FC236}">
              <a16:creationId xmlns:a16="http://schemas.microsoft.com/office/drawing/2014/main" id="{532F8173-2833-4510-92F1-E1923667801E}"/>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6" name="直線コネクタ 635">
          <a:extLst>
            <a:ext uri="{FF2B5EF4-FFF2-40B4-BE49-F238E27FC236}">
              <a16:creationId xmlns:a16="http://schemas.microsoft.com/office/drawing/2014/main" id="{6397F6A2-FFF3-43B1-8AC1-CED4D0EAD2EE}"/>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7" name="【庁舎】&#10;有形固定資産減価償却率グラフ枠">
          <a:extLst>
            <a:ext uri="{FF2B5EF4-FFF2-40B4-BE49-F238E27FC236}">
              <a16:creationId xmlns:a16="http://schemas.microsoft.com/office/drawing/2014/main" id="{F4C0577C-D85A-4496-A961-450D6D2D4F8E}"/>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19050</xdr:rowOff>
    </xdr:to>
    <xdr:cxnSp macro="">
      <xdr:nvCxnSpPr>
        <xdr:cNvPr id="638" name="直線コネクタ 637">
          <a:extLst>
            <a:ext uri="{FF2B5EF4-FFF2-40B4-BE49-F238E27FC236}">
              <a16:creationId xmlns:a16="http://schemas.microsoft.com/office/drawing/2014/main" id="{EBDBFDC4-8DEF-40D1-A90F-3491818B4625}"/>
            </a:ext>
          </a:extLst>
        </xdr:cNvPr>
        <xdr:cNvCxnSpPr/>
      </xdr:nvCxnSpPr>
      <xdr:spPr>
        <a:xfrm flipV="1">
          <a:off x="14375764" y="16766721"/>
          <a:ext cx="0" cy="1525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639" name="【庁舎】&#10;有形固定資産減価償却率最小値テキスト">
          <a:extLst>
            <a:ext uri="{FF2B5EF4-FFF2-40B4-BE49-F238E27FC236}">
              <a16:creationId xmlns:a16="http://schemas.microsoft.com/office/drawing/2014/main" id="{4C356E47-80FD-4733-8BA8-BEC3D1A1253D}"/>
            </a:ext>
          </a:extLst>
        </xdr:cNvPr>
        <xdr:cNvSpPr txBox="1"/>
      </xdr:nvSpPr>
      <xdr:spPr>
        <a:xfrm>
          <a:off x="14414500" y="1829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640" name="直線コネクタ 639">
          <a:extLst>
            <a:ext uri="{FF2B5EF4-FFF2-40B4-BE49-F238E27FC236}">
              <a16:creationId xmlns:a16="http://schemas.microsoft.com/office/drawing/2014/main" id="{73FB42FC-3AD0-4390-9D9F-D40408605DAE}"/>
            </a:ext>
          </a:extLst>
        </xdr:cNvPr>
        <xdr:cNvCxnSpPr/>
      </xdr:nvCxnSpPr>
      <xdr:spPr>
        <a:xfrm>
          <a:off x="14287500" y="18291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641" name="【庁舎】&#10;有形固定資産減価償却率最大値テキスト">
          <a:extLst>
            <a:ext uri="{FF2B5EF4-FFF2-40B4-BE49-F238E27FC236}">
              <a16:creationId xmlns:a16="http://schemas.microsoft.com/office/drawing/2014/main" id="{FDBBC72C-5AAF-4A30-A991-C83DCEACB1CB}"/>
            </a:ext>
          </a:extLst>
        </xdr:cNvPr>
        <xdr:cNvSpPr txBox="1"/>
      </xdr:nvSpPr>
      <xdr:spPr>
        <a:xfrm>
          <a:off x="14414500" y="165495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642" name="直線コネクタ 641">
          <a:extLst>
            <a:ext uri="{FF2B5EF4-FFF2-40B4-BE49-F238E27FC236}">
              <a16:creationId xmlns:a16="http://schemas.microsoft.com/office/drawing/2014/main" id="{4EAC16BE-1093-4A85-97A2-A2ACBE59A390}"/>
            </a:ext>
          </a:extLst>
        </xdr:cNvPr>
        <xdr:cNvCxnSpPr/>
      </xdr:nvCxnSpPr>
      <xdr:spPr>
        <a:xfrm>
          <a:off x="14287500" y="167667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643" name="【庁舎】&#10;有形固定資産減価償却率平均値テキスト">
          <a:extLst>
            <a:ext uri="{FF2B5EF4-FFF2-40B4-BE49-F238E27FC236}">
              <a16:creationId xmlns:a16="http://schemas.microsoft.com/office/drawing/2014/main" id="{4C4308CD-5C76-41B1-BCD3-29DF28DC576F}"/>
            </a:ext>
          </a:extLst>
        </xdr:cNvPr>
        <xdr:cNvSpPr txBox="1"/>
      </xdr:nvSpPr>
      <xdr:spPr>
        <a:xfrm>
          <a:off x="14414500" y="17360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644" name="フローチャート: 判断 643">
          <a:extLst>
            <a:ext uri="{FF2B5EF4-FFF2-40B4-BE49-F238E27FC236}">
              <a16:creationId xmlns:a16="http://schemas.microsoft.com/office/drawing/2014/main" id="{EE9442FF-66BB-4CA5-BD37-4FEDECF9824F}"/>
            </a:ext>
          </a:extLst>
        </xdr:cNvPr>
        <xdr:cNvSpPr/>
      </xdr:nvSpPr>
      <xdr:spPr>
        <a:xfrm>
          <a:off x="14325600" y="175056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66221</xdr:rowOff>
    </xdr:from>
    <xdr:to>
      <xdr:col>81</xdr:col>
      <xdr:colOff>101600</xdr:colOff>
      <xdr:row>104</xdr:row>
      <xdr:rowOff>167821</xdr:rowOff>
    </xdr:to>
    <xdr:sp macro="" textlink="">
      <xdr:nvSpPr>
        <xdr:cNvPr id="645" name="フローチャート: 判断 644">
          <a:extLst>
            <a:ext uri="{FF2B5EF4-FFF2-40B4-BE49-F238E27FC236}">
              <a16:creationId xmlns:a16="http://schemas.microsoft.com/office/drawing/2014/main" id="{65262893-903A-490A-9E2B-D88EB4D975D5}"/>
            </a:ext>
          </a:extLst>
        </xdr:cNvPr>
        <xdr:cNvSpPr/>
      </xdr:nvSpPr>
      <xdr:spPr>
        <a:xfrm>
          <a:off x="13578840" y="1750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646" name="フローチャート: 判断 645">
          <a:extLst>
            <a:ext uri="{FF2B5EF4-FFF2-40B4-BE49-F238E27FC236}">
              <a16:creationId xmlns:a16="http://schemas.microsoft.com/office/drawing/2014/main" id="{593271BC-3AAB-413B-93BB-E0E36AB94A1F}"/>
            </a:ext>
          </a:extLst>
        </xdr:cNvPr>
        <xdr:cNvSpPr/>
      </xdr:nvSpPr>
      <xdr:spPr>
        <a:xfrm>
          <a:off x="12804140" y="175350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170724</xdr:rowOff>
    </xdr:from>
    <xdr:to>
      <xdr:col>72</xdr:col>
      <xdr:colOff>38100</xdr:colOff>
      <xdr:row>105</xdr:row>
      <xdr:rowOff>100874</xdr:rowOff>
    </xdr:to>
    <xdr:sp macro="" textlink="">
      <xdr:nvSpPr>
        <xdr:cNvPr id="647" name="フローチャート: 判断 646">
          <a:extLst>
            <a:ext uri="{FF2B5EF4-FFF2-40B4-BE49-F238E27FC236}">
              <a16:creationId xmlns:a16="http://schemas.microsoft.com/office/drawing/2014/main" id="{5D77D57D-A78A-4B8F-986C-CCBA4F8C03FD}"/>
            </a:ext>
          </a:extLst>
        </xdr:cNvPr>
        <xdr:cNvSpPr/>
      </xdr:nvSpPr>
      <xdr:spPr>
        <a:xfrm>
          <a:off x="12029440" y="176052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xdr:rowOff>
    </xdr:from>
    <xdr:to>
      <xdr:col>67</xdr:col>
      <xdr:colOff>101600</xdr:colOff>
      <xdr:row>105</xdr:row>
      <xdr:rowOff>109038</xdr:rowOff>
    </xdr:to>
    <xdr:sp macro="" textlink="">
      <xdr:nvSpPr>
        <xdr:cNvPr id="648" name="フローチャート: 判断 647">
          <a:extLst>
            <a:ext uri="{FF2B5EF4-FFF2-40B4-BE49-F238E27FC236}">
              <a16:creationId xmlns:a16="http://schemas.microsoft.com/office/drawing/2014/main" id="{816DD455-DD8D-486D-A0A6-6B89325D6B56}"/>
            </a:ext>
          </a:extLst>
        </xdr:cNvPr>
        <xdr:cNvSpPr/>
      </xdr:nvSpPr>
      <xdr:spPr>
        <a:xfrm>
          <a:off x="11231880" y="17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0409EDF8-ABA9-439C-9674-81A6B7C86FD4}"/>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31581709-6B0B-45E4-ABB0-7A23DC6AE61D}"/>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3FC95571-B409-46BE-9530-4ED4B4972A65}"/>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0FBC2EE3-FE9F-47ED-9DD9-46281CA7C402}"/>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2D794901-7768-4027-BCE6-C090BFC8E13B}"/>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7438</xdr:rowOff>
    </xdr:from>
    <xdr:to>
      <xdr:col>85</xdr:col>
      <xdr:colOff>177800</xdr:colOff>
      <xdr:row>106</xdr:row>
      <xdr:rowOff>109038</xdr:rowOff>
    </xdr:to>
    <xdr:sp macro="" textlink="">
      <xdr:nvSpPr>
        <xdr:cNvPr id="654" name="楕円 653">
          <a:extLst>
            <a:ext uri="{FF2B5EF4-FFF2-40B4-BE49-F238E27FC236}">
              <a16:creationId xmlns:a16="http://schemas.microsoft.com/office/drawing/2014/main" id="{EBFD9DC2-A600-4EFA-BEE8-E8E8F5C5D768}"/>
            </a:ext>
          </a:extLst>
        </xdr:cNvPr>
        <xdr:cNvSpPr/>
      </xdr:nvSpPr>
      <xdr:spPr>
        <a:xfrm>
          <a:off x="14325600" y="1777727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157315</xdr:rowOff>
    </xdr:from>
    <xdr:ext cx="405111" cy="259045"/>
    <xdr:sp macro="" textlink="">
      <xdr:nvSpPr>
        <xdr:cNvPr id="655" name="【庁舎】&#10;有形固定資産減価償却率該当値テキスト">
          <a:extLst>
            <a:ext uri="{FF2B5EF4-FFF2-40B4-BE49-F238E27FC236}">
              <a16:creationId xmlns:a16="http://schemas.microsoft.com/office/drawing/2014/main" id="{30081DEC-9763-449B-8E7A-2F4D5B9BEC3D}"/>
            </a:ext>
          </a:extLst>
        </xdr:cNvPr>
        <xdr:cNvSpPr txBox="1"/>
      </xdr:nvSpPr>
      <xdr:spPr>
        <a:xfrm>
          <a:off x="14414500"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156029</xdr:rowOff>
    </xdr:from>
    <xdr:to>
      <xdr:col>81</xdr:col>
      <xdr:colOff>101600</xdr:colOff>
      <xdr:row>106</xdr:row>
      <xdr:rowOff>86179</xdr:rowOff>
    </xdr:to>
    <xdr:sp macro="" textlink="">
      <xdr:nvSpPr>
        <xdr:cNvPr id="656" name="楕円 655">
          <a:extLst>
            <a:ext uri="{FF2B5EF4-FFF2-40B4-BE49-F238E27FC236}">
              <a16:creationId xmlns:a16="http://schemas.microsoft.com/office/drawing/2014/main" id="{84161751-ABE7-4019-AE1F-DE488BF4030E}"/>
            </a:ext>
          </a:extLst>
        </xdr:cNvPr>
        <xdr:cNvSpPr/>
      </xdr:nvSpPr>
      <xdr:spPr>
        <a:xfrm>
          <a:off x="13578840" y="177582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35379</xdr:rowOff>
    </xdr:from>
    <xdr:to>
      <xdr:col>85</xdr:col>
      <xdr:colOff>127000</xdr:colOff>
      <xdr:row>106</xdr:row>
      <xdr:rowOff>58238</xdr:rowOff>
    </xdr:to>
    <xdr:cxnSp macro="">
      <xdr:nvCxnSpPr>
        <xdr:cNvPr id="657" name="直線コネクタ 656">
          <a:extLst>
            <a:ext uri="{FF2B5EF4-FFF2-40B4-BE49-F238E27FC236}">
              <a16:creationId xmlns:a16="http://schemas.microsoft.com/office/drawing/2014/main" id="{A483369D-875B-4113-89BA-D825BBC700FB}"/>
            </a:ext>
          </a:extLst>
        </xdr:cNvPr>
        <xdr:cNvCxnSpPr/>
      </xdr:nvCxnSpPr>
      <xdr:spPr>
        <a:xfrm>
          <a:off x="13629640" y="17805219"/>
          <a:ext cx="74676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133169</xdr:rowOff>
    </xdr:from>
    <xdr:to>
      <xdr:col>76</xdr:col>
      <xdr:colOff>165100</xdr:colOff>
      <xdr:row>106</xdr:row>
      <xdr:rowOff>63319</xdr:rowOff>
    </xdr:to>
    <xdr:sp macro="" textlink="">
      <xdr:nvSpPr>
        <xdr:cNvPr id="658" name="楕円 657">
          <a:extLst>
            <a:ext uri="{FF2B5EF4-FFF2-40B4-BE49-F238E27FC236}">
              <a16:creationId xmlns:a16="http://schemas.microsoft.com/office/drawing/2014/main" id="{356EFB3D-2A8F-440C-B68F-BCEEA17A44C6}"/>
            </a:ext>
          </a:extLst>
        </xdr:cNvPr>
        <xdr:cNvSpPr/>
      </xdr:nvSpPr>
      <xdr:spPr>
        <a:xfrm>
          <a:off x="12804140" y="177353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12519</xdr:rowOff>
    </xdr:from>
    <xdr:to>
      <xdr:col>81</xdr:col>
      <xdr:colOff>50800</xdr:colOff>
      <xdr:row>106</xdr:row>
      <xdr:rowOff>35379</xdr:rowOff>
    </xdr:to>
    <xdr:cxnSp macro="">
      <xdr:nvCxnSpPr>
        <xdr:cNvPr id="659" name="直線コネクタ 658">
          <a:extLst>
            <a:ext uri="{FF2B5EF4-FFF2-40B4-BE49-F238E27FC236}">
              <a16:creationId xmlns:a16="http://schemas.microsoft.com/office/drawing/2014/main" id="{CD682310-6AC0-44A2-BAFF-C68883C34B3D}"/>
            </a:ext>
          </a:extLst>
        </xdr:cNvPr>
        <xdr:cNvCxnSpPr/>
      </xdr:nvCxnSpPr>
      <xdr:spPr>
        <a:xfrm>
          <a:off x="12854940" y="17782359"/>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110308</xdr:rowOff>
    </xdr:from>
    <xdr:to>
      <xdr:col>72</xdr:col>
      <xdr:colOff>38100</xdr:colOff>
      <xdr:row>106</xdr:row>
      <xdr:rowOff>40458</xdr:rowOff>
    </xdr:to>
    <xdr:sp macro="" textlink="">
      <xdr:nvSpPr>
        <xdr:cNvPr id="660" name="楕円 659">
          <a:extLst>
            <a:ext uri="{FF2B5EF4-FFF2-40B4-BE49-F238E27FC236}">
              <a16:creationId xmlns:a16="http://schemas.microsoft.com/office/drawing/2014/main" id="{6B43A35C-1BC8-4F40-AD71-22B2C5F6C03C}"/>
            </a:ext>
          </a:extLst>
        </xdr:cNvPr>
        <xdr:cNvSpPr/>
      </xdr:nvSpPr>
      <xdr:spPr>
        <a:xfrm>
          <a:off x="12029440" y="177125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161108</xdr:rowOff>
    </xdr:from>
    <xdr:to>
      <xdr:col>76</xdr:col>
      <xdr:colOff>114300</xdr:colOff>
      <xdr:row>106</xdr:row>
      <xdr:rowOff>12519</xdr:rowOff>
    </xdr:to>
    <xdr:cxnSp macro="">
      <xdr:nvCxnSpPr>
        <xdr:cNvPr id="661" name="直線コネクタ 660">
          <a:extLst>
            <a:ext uri="{FF2B5EF4-FFF2-40B4-BE49-F238E27FC236}">
              <a16:creationId xmlns:a16="http://schemas.microsoft.com/office/drawing/2014/main" id="{9A4BE5BF-53BB-4E13-97AB-A9A40667418E}"/>
            </a:ext>
          </a:extLst>
        </xdr:cNvPr>
        <xdr:cNvCxnSpPr/>
      </xdr:nvCxnSpPr>
      <xdr:spPr>
        <a:xfrm>
          <a:off x="12072620" y="17763308"/>
          <a:ext cx="782320" cy="1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12898</xdr:rowOff>
    </xdr:from>
    <xdr:ext cx="405111" cy="259045"/>
    <xdr:sp macro="" textlink="">
      <xdr:nvSpPr>
        <xdr:cNvPr id="662" name="n_1aveValue【庁舎】&#10;有形固定資産減価償却率">
          <a:extLst>
            <a:ext uri="{FF2B5EF4-FFF2-40B4-BE49-F238E27FC236}">
              <a16:creationId xmlns:a16="http://schemas.microsoft.com/office/drawing/2014/main" id="{88AFD4DC-C3FB-43E7-AAAB-ED7299AB15E9}"/>
            </a:ext>
          </a:extLst>
        </xdr:cNvPr>
        <xdr:cNvSpPr txBox="1"/>
      </xdr:nvSpPr>
      <xdr:spPr>
        <a:xfrm>
          <a:off x="13437244" y="1727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663" name="n_2aveValue【庁舎】&#10;有形固定資産減価償却率">
          <a:extLst>
            <a:ext uri="{FF2B5EF4-FFF2-40B4-BE49-F238E27FC236}">
              <a16:creationId xmlns:a16="http://schemas.microsoft.com/office/drawing/2014/main" id="{4C3F5483-A7AC-4CB3-866D-CE74C02136B4}"/>
            </a:ext>
          </a:extLst>
        </xdr:cNvPr>
        <xdr:cNvSpPr txBox="1"/>
      </xdr:nvSpPr>
      <xdr:spPr>
        <a:xfrm>
          <a:off x="12675244" y="17314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117401</xdr:rowOff>
    </xdr:from>
    <xdr:ext cx="405111" cy="259045"/>
    <xdr:sp macro="" textlink="">
      <xdr:nvSpPr>
        <xdr:cNvPr id="664" name="n_3aveValue【庁舎】&#10;有形固定資産減価償却率">
          <a:extLst>
            <a:ext uri="{FF2B5EF4-FFF2-40B4-BE49-F238E27FC236}">
              <a16:creationId xmlns:a16="http://schemas.microsoft.com/office/drawing/2014/main" id="{88B5C6E2-25E1-4C26-BA77-136BEF5FF372}"/>
            </a:ext>
          </a:extLst>
        </xdr:cNvPr>
        <xdr:cNvSpPr txBox="1"/>
      </xdr:nvSpPr>
      <xdr:spPr>
        <a:xfrm>
          <a:off x="11900544" y="1738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125565</xdr:rowOff>
    </xdr:from>
    <xdr:ext cx="405111" cy="259045"/>
    <xdr:sp macro="" textlink="">
      <xdr:nvSpPr>
        <xdr:cNvPr id="665" name="n_4aveValue【庁舎】&#10;有形固定資産減価償却率">
          <a:extLst>
            <a:ext uri="{FF2B5EF4-FFF2-40B4-BE49-F238E27FC236}">
              <a16:creationId xmlns:a16="http://schemas.microsoft.com/office/drawing/2014/main" id="{817A7216-1CE2-4BC3-B4FB-728347FEE4EE}"/>
            </a:ext>
          </a:extLst>
        </xdr:cNvPr>
        <xdr:cNvSpPr txBox="1"/>
      </xdr:nvSpPr>
      <xdr:spPr>
        <a:xfrm>
          <a:off x="11102984" y="1739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77306</xdr:rowOff>
    </xdr:from>
    <xdr:ext cx="405111" cy="259045"/>
    <xdr:sp macro="" textlink="">
      <xdr:nvSpPr>
        <xdr:cNvPr id="666" name="n_1mainValue【庁舎】&#10;有形固定資産減価償却率">
          <a:extLst>
            <a:ext uri="{FF2B5EF4-FFF2-40B4-BE49-F238E27FC236}">
              <a16:creationId xmlns:a16="http://schemas.microsoft.com/office/drawing/2014/main" id="{0E9C7B51-F382-4212-AACF-51F02953B7AA}"/>
            </a:ext>
          </a:extLst>
        </xdr:cNvPr>
        <xdr:cNvSpPr txBox="1"/>
      </xdr:nvSpPr>
      <xdr:spPr>
        <a:xfrm>
          <a:off x="13437244" y="17847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54446</xdr:rowOff>
    </xdr:from>
    <xdr:ext cx="405111" cy="259045"/>
    <xdr:sp macro="" textlink="">
      <xdr:nvSpPr>
        <xdr:cNvPr id="667" name="n_2mainValue【庁舎】&#10;有形固定資産減価償却率">
          <a:extLst>
            <a:ext uri="{FF2B5EF4-FFF2-40B4-BE49-F238E27FC236}">
              <a16:creationId xmlns:a16="http://schemas.microsoft.com/office/drawing/2014/main" id="{35976F0C-0395-46D4-B4D8-7217EB44E866}"/>
            </a:ext>
          </a:extLst>
        </xdr:cNvPr>
        <xdr:cNvSpPr txBox="1"/>
      </xdr:nvSpPr>
      <xdr:spPr>
        <a:xfrm>
          <a:off x="12675244" y="17824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31585</xdr:rowOff>
    </xdr:from>
    <xdr:ext cx="405111" cy="259045"/>
    <xdr:sp macro="" textlink="">
      <xdr:nvSpPr>
        <xdr:cNvPr id="668" name="n_3mainValue【庁舎】&#10;有形固定資産減価償却率">
          <a:extLst>
            <a:ext uri="{FF2B5EF4-FFF2-40B4-BE49-F238E27FC236}">
              <a16:creationId xmlns:a16="http://schemas.microsoft.com/office/drawing/2014/main" id="{A62A98A9-515C-4008-8AC9-3D2B196327E0}"/>
            </a:ext>
          </a:extLst>
        </xdr:cNvPr>
        <xdr:cNvSpPr txBox="1"/>
      </xdr:nvSpPr>
      <xdr:spPr>
        <a:xfrm>
          <a:off x="11900544" y="17801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9" name="正方形/長方形 668">
          <a:extLst>
            <a:ext uri="{FF2B5EF4-FFF2-40B4-BE49-F238E27FC236}">
              <a16:creationId xmlns:a16="http://schemas.microsoft.com/office/drawing/2014/main" id="{EC0A94E0-9BAE-41CB-B64D-F389D45DAFE5}"/>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0" name="正方形/長方形 669">
          <a:extLst>
            <a:ext uri="{FF2B5EF4-FFF2-40B4-BE49-F238E27FC236}">
              <a16:creationId xmlns:a16="http://schemas.microsoft.com/office/drawing/2014/main" id="{C64A9C7F-018B-47B1-873E-8FE7AD222081}"/>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1" name="正方形/長方形 670">
          <a:extLst>
            <a:ext uri="{FF2B5EF4-FFF2-40B4-BE49-F238E27FC236}">
              <a16:creationId xmlns:a16="http://schemas.microsoft.com/office/drawing/2014/main" id="{83E2756E-EF52-42BD-A922-35616F2DFB31}"/>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2" name="正方形/長方形 671">
          <a:extLst>
            <a:ext uri="{FF2B5EF4-FFF2-40B4-BE49-F238E27FC236}">
              <a16:creationId xmlns:a16="http://schemas.microsoft.com/office/drawing/2014/main" id="{800DF621-CCF3-4F43-8800-8F3009023F5E}"/>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3" name="正方形/長方形 672">
          <a:extLst>
            <a:ext uri="{FF2B5EF4-FFF2-40B4-BE49-F238E27FC236}">
              <a16:creationId xmlns:a16="http://schemas.microsoft.com/office/drawing/2014/main" id="{2C4CDCEF-D077-448C-BB37-66CED539A79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4" name="正方形/長方形 673">
          <a:extLst>
            <a:ext uri="{FF2B5EF4-FFF2-40B4-BE49-F238E27FC236}">
              <a16:creationId xmlns:a16="http://schemas.microsoft.com/office/drawing/2014/main" id="{DA0879D1-BAA9-4FC0-8BD3-C395C8E170DE}"/>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5" name="正方形/長方形 674">
          <a:extLst>
            <a:ext uri="{FF2B5EF4-FFF2-40B4-BE49-F238E27FC236}">
              <a16:creationId xmlns:a16="http://schemas.microsoft.com/office/drawing/2014/main" id="{4A330E58-64B8-4C68-9B23-A82816DA9E46}"/>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6" name="正方形/長方形 675">
          <a:extLst>
            <a:ext uri="{FF2B5EF4-FFF2-40B4-BE49-F238E27FC236}">
              <a16:creationId xmlns:a16="http://schemas.microsoft.com/office/drawing/2014/main" id="{92A8317B-9A1C-4AFC-A96E-DEEFF20F4D1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7" name="テキスト ボックス 676">
          <a:extLst>
            <a:ext uri="{FF2B5EF4-FFF2-40B4-BE49-F238E27FC236}">
              <a16:creationId xmlns:a16="http://schemas.microsoft.com/office/drawing/2014/main" id="{BB12CA9C-797A-48FF-B3C3-8DF0ABFCF9E4}"/>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8" name="直線コネクタ 677">
          <a:extLst>
            <a:ext uri="{FF2B5EF4-FFF2-40B4-BE49-F238E27FC236}">
              <a16:creationId xmlns:a16="http://schemas.microsoft.com/office/drawing/2014/main" id="{67F6E290-AB48-4FE4-844A-275FB686E5D9}"/>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9" name="直線コネクタ 678">
          <a:extLst>
            <a:ext uri="{FF2B5EF4-FFF2-40B4-BE49-F238E27FC236}">
              <a16:creationId xmlns:a16="http://schemas.microsoft.com/office/drawing/2014/main" id="{B6154192-92E3-4591-971F-19ABCA4A9293}"/>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80" name="テキスト ボックス 679">
          <a:extLst>
            <a:ext uri="{FF2B5EF4-FFF2-40B4-BE49-F238E27FC236}">
              <a16:creationId xmlns:a16="http://schemas.microsoft.com/office/drawing/2014/main" id="{D0C00554-D8FD-45C4-ACF2-7D62F855E1DE}"/>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81" name="直線コネクタ 680">
          <a:extLst>
            <a:ext uri="{FF2B5EF4-FFF2-40B4-BE49-F238E27FC236}">
              <a16:creationId xmlns:a16="http://schemas.microsoft.com/office/drawing/2014/main" id="{7622264B-6BC1-4373-BA0D-B0BA172423E1}"/>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2" name="テキスト ボックス 681">
          <a:extLst>
            <a:ext uri="{FF2B5EF4-FFF2-40B4-BE49-F238E27FC236}">
              <a16:creationId xmlns:a16="http://schemas.microsoft.com/office/drawing/2014/main" id="{1E574D8E-DCBA-44AB-9BE2-6FAB21CFF0FE}"/>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3" name="直線コネクタ 682">
          <a:extLst>
            <a:ext uri="{FF2B5EF4-FFF2-40B4-BE49-F238E27FC236}">
              <a16:creationId xmlns:a16="http://schemas.microsoft.com/office/drawing/2014/main" id="{4732E795-623C-4BE6-A8B7-6644B85963D9}"/>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4" name="テキスト ボックス 683">
          <a:extLst>
            <a:ext uri="{FF2B5EF4-FFF2-40B4-BE49-F238E27FC236}">
              <a16:creationId xmlns:a16="http://schemas.microsoft.com/office/drawing/2014/main" id="{4B3EE8BC-A0FE-4FF2-852C-5FC73FCB8BB4}"/>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5" name="直線コネクタ 684">
          <a:extLst>
            <a:ext uri="{FF2B5EF4-FFF2-40B4-BE49-F238E27FC236}">
              <a16:creationId xmlns:a16="http://schemas.microsoft.com/office/drawing/2014/main" id="{24420F61-E55C-469C-948C-E8C47EF055D6}"/>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6" name="テキスト ボックス 685">
          <a:extLst>
            <a:ext uri="{FF2B5EF4-FFF2-40B4-BE49-F238E27FC236}">
              <a16:creationId xmlns:a16="http://schemas.microsoft.com/office/drawing/2014/main" id="{6F6D00ED-394D-4227-AE0A-4E9BDC156964}"/>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7" name="直線コネクタ 686">
          <a:extLst>
            <a:ext uri="{FF2B5EF4-FFF2-40B4-BE49-F238E27FC236}">
              <a16:creationId xmlns:a16="http://schemas.microsoft.com/office/drawing/2014/main" id="{E36CC3DB-5469-4BA0-96E6-416EF389352A}"/>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8" name="テキスト ボックス 687">
          <a:extLst>
            <a:ext uri="{FF2B5EF4-FFF2-40B4-BE49-F238E27FC236}">
              <a16:creationId xmlns:a16="http://schemas.microsoft.com/office/drawing/2014/main" id="{63702406-678F-4078-830E-71E5C19BB8C5}"/>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9" name="直線コネクタ 688">
          <a:extLst>
            <a:ext uri="{FF2B5EF4-FFF2-40B4-BE49-F238E27FC236}">
              <a16:creationId xmlns:a16="http://schemas.microsoft.com/office/drawing/2014/main" id="{43E310AA-E34F-43AB-A3F0-06062A19DDD1}"/>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90" name="テキスト ボックス 689">
          <a:extLst>
            <a:ext uri="{FF2B5EF4-FFF2-40B4-BE49-F238E27FC236}">
              <a16:creationId xmlns:a16="http://schemas.microsoft.com/office/drawing/2014/main" id="{C548A6B3-A188-4FCD-B99C-A26EBED17D63}"/>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1" name="直線コネクタ 690">
          <a:extLst>
            <a:ext uri="{FF2B5EF4-FFF2-40B4-BE49-F238E27FC236}">
              <a16:creationId xmlns:a16="http://schemas.microsoft.com/office/drawing/2014/main" id="{5EE5ADA5-F75D-4DDA-9731-49B8584785AB}"/>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2" name="テキスト ボックス 691">
          <a:extLst>
            <a:ext uri="{FF2B5EF4-FFF2-40B4-BE49-F238E27FC236}">
              <a16:creationId xmlns:a16="http://schemas.microsoft.com/office/drawing/2014/main" id="{9153CC97-28FD-47AC-B3AB-5CBCECB71D0A}"/>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3" name="【庁舎】&#10;一人当たり面積グラフ枠">
          <a:extLst>
            <a:ext uri="{FF2B5EF4-FFF2-40B4-BE49-F238E27FC236}">
              <a16:creationId xmlns:a16="http://schemas.microsoft.com/office/drawing/2014/main" id="{E3CD9090-0CFB-47FC-921C-97F0726B1272}"/>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120287</xdr:rowOff>
    </xdr:from>
    <xdr:to>
      <xdr:col>116</xdr:col>
      <xdr:colOff>62864</xdr:colOff>
      <xdr:row>108</xdr:row>
      <xdr:rowOff>46808</xdr:rowOff>
    </xdr:to>
    <xdr:cxnSp macro="">
      <xdr:nvCxnSpPr>
        <xdr:cNvPr id="694" name="直線コネクタ 693">
          <a:extLst>
            <a:ext uri="{FF2B5EF4-FFF2-40B4-BE49-F238E27FC236}">
              <a16:creationId xmlns:a16="http://schemas.microsoft.com/office/drawing/2014/main" id="{B9681A21-3DBF-46B3-A0EA-72835D3257F8}"/>
            </a:ext>
          </a:extLst>
        </xdr:cNvPr>
        <xdr:cNvCxnSpPr/>
      </xdr:nvCxnSpPr>
      <xdr:spPr>
        <a:xfrm flipV="1">
          <a:off x="19509104" y="16716647"/>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50635</xdr:rowOff>
    </xdr:from>
    <xdr:ext cx="469744" cy="259045"/>
    <xdr:sp macro="" textlink="">
      <xdr:nvSpPr>
        <xdr:cNvPr id="695" name="【庁舎】&#10;一人当たり面積最小値テキスト">
          <a:extLst>
            <a:ext uri="{FF2B5EF4-FFF2-40B4-BE49-F238E27FC236}">
              <a16:creationId xmlns:a16="http://schemas.microsoft.com/office/drawing/2014/main" id="{209F1C38-F0B7-457F-AC54-1BEBB9E577BE}"/>
            </a:ext>
          </a:extLst>
        </xdr:cNvPr>
        <xdr:cNvSpPr txBox="1"/>
      </xdr:nvSpPr>
      <xdr:spPr>
        <a:xfrm>
          <a:off x="19547840" y="1815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46808</xdr:rowOff>
    </xdr:from>
    <xdr:to>
      <xdr:col>116</xdr:col>
      <xdr:colOff>152400</xdr:colOff>
      <xdr:row>108</xdr:row>
      <xdr:rowOff>46808</xdr:rowOff>
    </xdr:to>
    <xdr:cxnSp macro="">
      <xdr:nvCxnSpPr>
        <xdr:cNvPr id="696" name="直線コネクタ 695">
          <a:extLst>
            <a:ext uri="{FF2B5EF4-FFF2-40B4-BE49-F238E27FC236}">
              <a16:creationId xmlns:a16="http://schemas.microsoft.com/office/drawing/2014/main" id="{2D63CFA0-CA45-4E62-8A84-FF90771B91F3}"/>
            </a:ext>
          </a:extLst>
        </xdr:cNvPr>
        <xdr:cNvCxnSpPr/>
      </xdr:nvCxnSpPr>
      <xdr:spPr>
        <a:xfrm>
          <a:off x="19443700" y="181519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66964</xdr:rowOff>
    </xdr:from>
    <xdr:ext cx="469744" cy="259045"/>
    <xdr:sp macro="" textlink="">
      <xdr:nvSpPr>
        <xdr:cNvPr id="697" name="【庁舎】&#10;一人当たり面積最大値テキスト">
          <a:extLst>
            <a:ext uri="{FF2B5EF4-FFF2-40B4-BE49-F238E27FC236}">
              <a16:creationId xmlns:a16="http://schemas.microsoft.com/office/drawing/2014/main" id="{9DDC92B5-41A5-4847-8092-A89C1F7688FE}"/>
            </a:ext>
          </a:extLst>
        </xdr:cNvPr>
        <xdr:cNvSpPr txBox="1"/>
      </xdr:nvSpPr>
      <xdr:spPr>
        <a:xfrm>
          <a:off x="19547840" y="1649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120287</xdr:rowOff>
    </xdr:from>
    <xdr:to>
      <xdr:col>116</xdr:col>
      <xdr:colOff>152400</xdr:colOff>
      <xdr:row>99</xdr:row>
      <xdr:rowOff>120287</xdr:rowOff>
    </xdr:to>
    <xdr:cxnSp macro="">
      <xdr:nvCxnSpPr>
        <xdr:cNvPr id="698" name="直線コネクタ 697">
          <a:extLst>
            <a:ext uri="{FF2B5EF4-FFF2-40B4-BE49-F238E27FC236}">
              <a16:creationId xmlns:a16="http://schemas.microsoft.com/office/drawing/2014/main" id="{D8B59A85-3351-4A04-863C-D32E856AD974}"/>
            </a:ext>
          </a:extLst>
        </xdr:cNvPr>
        <xdr:cNvCxnSpPr/>
      </xdr:nvCxnSpPr>
      <xdr:spPr>
        <a:xfrm>
          <a:off x="19443700" y="167166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39569</xdr:rowOff>
    </xdr:from>
    <xdr:ext cx="469744" cy="259045"/>
    <xdr:sp macro="" textlink="">
      <xdr:nvSpPr>
        <xdr:cNvPr id="699" name="【庁舎】&#10;一人当たり面積平均値テキスト">
          <a:extLst>
            <a:ext uri="{FF2B5EF4-FFF2-40B4-BE49-F238E27FC236}">
              <a16:creationId xmlns:a16="http://schemas.microsoft.com/office/drawing/2014/main" id="{62D2CB6B-B92F-4C52-955A-5723C8A86E20}"/>
            </a:ext>
          </a:extLst>
        </xdr:cNvPr>
        <xdr:cNvSpPr txBox="1"/>
      </xdr:nvSpPr>
      <xdr:spPr>
        <a:xfrm>
          <a:off x="19547840" y="17641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16692</xdr:rowOff>
    </xdr:from>
    <xdr:to>
      <xdr:col>116</xdr:col>
      <xdr:colOff>114300</xdr:colOff>
      <xdr:row>106</xdr:row>
      <xdr:rowOff>118292</xdr:rowOff>
    </xdr:to>
    <xdr:sp macro="" textlink="">
      <xdr:nvSpPr>
        <xdr:cNvPr id="700" name="フローチャート: 判断 699">
          <a:extLst>
            <a:ext uri="{FF2B5EF4-FFF2-40B4-BE49-F238E27FC236}">
              <a16:creationId xmlns:a16="http://schemas.microsoft.com/office/drawing/2014/main" id="{23E6B8A3-BD86-4576-B0B8-D5F830E777B4}"/>
            </a:ext>
          </a:extLst>
        </xdr:cNvPr>
        <xdr:cNvSpPr/>
      </xdr:nvSpPr>
      <xdr:spPr>
        <a:xfrm>
          <a:off x="19458940" y="1778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30843</xdr:rowOff>
    </xdr:from>
    <xdr:to>
      <xdr:col>112</xdr:col>
      <xdr:colOff>38100</xdr:colOff>
      <xdr:row>106</xdr:row>
      <xdr:rowOff>132443</xdr:rowOff>
    </xdr:to>
    <xdr:sp macro="" textlink="">
      <xdr:nvSpPr>
        <xdr:cNvPr id="701" name="フローチャート: 判断 700">
          <a:extLst>
            <a:ext uri="{FF2B5EF4-FFF2-40B4-BE49-F238E27FC236}">
              <a16:creationId xmlns:a16="http://schemas.microsoft.com/office/drawing/2014/main" id="{ED971F00-629F-48C2-B839-B7C7A9E105FC}"/>
            </a:ext>
          </a:extLst>
        </xdr:cNvPr>
        <xdr:cNvSpPr/>
      </xdr:nvSpPr>
      <xdr:spPr>
        <a:xfrm>
          <a:off x="18735040" y="178006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55880</xdr:rowOff>
    </xdr:from>
    <xdr:to>
      <xdr:col>107</xdr:col>
      <xdr:colOff>101600</xdr:colOff>
      <xdr:row>106</xdr:row>
      <xdr:rowOff>157480</xdr:rowOff>
    </xdr:to>
    <xdr:sp macro="" textlink="">
      <xdr:nvSpPr>
        <xdr:cNvPr id="702" name="フローチャート: 判断 701">
          <a:extLst>
            <a:ext uri="{FF2B5EF4-FFF2-40B4-BE49-F238E27FC236}">
              <a16:creationId xmlns:a16="http://schemas.microsoft.com/office/drawing/2014/main" id="{F2598EBC-6FF3-4246-BA8D-30E081A6AD37}"/>
            </a:ext>
          </a:extLst>
        </xdr:cNvPr>
        <xdr:cNvSpPr/>
      </xdr:nvSpPr>
      <xdr:spPr>
        <a:xfrm>
          <a:off x="1793748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54792</xdr:rowOff>
    </xdr:from>
    <xdr:to>
      <xdr:col>102</xdr:col>
      <xdr:colOff>165100</xdr:colOff>
      <xdr:row>106</xdr:row>
      <xdr:rowOff>156392</xdr:rowOff>
    </xdr:to>
    <xdr:sp macro="" textlink="">
      <xdr:nvSpPr>
        <xdr:cNvPr id="703" name="フローチャート: 判断 702">
          <a:extLst>
            <a:ext uri="{FF2B5EF4-FFF2-40B4-BE49-F238E27FC236}">
              <a16:creationId xmlns:a16="http://schemas.microsoft.com/office/drawing/2014/main" id="{91A1D118-8340-496B-AF13-6B1DDAFE5B64}"/>
            </a:ext>
          </a:extLst>
        </xdr:cNvPr>
        <xdr:cNvSpPr/>
      </xdr:nvSpPr>
      <xdr:spPr>
        <a:xfrm>
          <a:off x="17162780" y="1782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61323</xdr:rowOff>
    </xdr:from>
    <xdr:to>
      <xdr:col>98</xdr:col>
      <xdr:colOff>38100</xdr:colOff>
      <xdr:row>106</xdr:row>
      <xdr:rowOff>162923</xdr:rowOff>
    </xdr:to>
    <xdr:sp macro="" textlink="">
      <xdr:nvSpPr>
        <xdr:cNvPr id="704" name="フローチャート: 判断 703">
          <a:extLst>
            <a:ext uri="{FF2B5EF4-FFF2-40B4-BE49-F238E27FC236}">
              <a16:creationId xmlns:a16="http://schemas.microsoft.com/office/drawing/2014/main" id="{F704F8D5-5B0D-459E-9D5C-20C5C9E23438}"/>
            </a:ext>
          </a:extLst>
        </xdr:cNvPr>
        <xdr:cNvSpPr/>
      </xdr:nvSpPr>
      <xdr:spPr>
        <a:xfrm>
          <a:off x="16388080" y="178311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3E51B9F6-A66E-417B-A5A0-287BF9C8703F}"/>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7F1A6052-87AD-4E6A-B6E3-06604A9D92BD}"/>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CF0FC672-B914-49A7-A27C-0879DA17651D}"/>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915065B4-5E93-43F9-AE76-AD15F0E948E7}"/>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6D5AE930-E27C-48F1-BEB8-FAB56EB04CCC}"/>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31387</xdr:rowOff>
    </xdr:from>
    <xdr:to>
      <xdr:col>116</xdr:col>
      <xdr:colOff>114300</xdr:colOff>
      <xdr:row>107</xdr:row>
      <xdr:rowOff>132987</xdr:rowOff>
    </xdr:to>
    <xdr:sp macro="" textlink="">
      <xdr:nvSpPr>
        <xdr:cNvPr id="710" name="楕円 709">
          <a:extLst>
            <a:ext uri="{FF2B5EF4-FFF2-40B4-BE49-F238E27FC236}">
              <a16:creationId xmlns:a16="http://schemas.microsoft.com/office/drawing/2014/main" id="{9AE12770-24F7-41C1-874F-C9BE25A1F9F6}"/>
            </a:ext>
          </a:extLst>
        </xdr:cNvPr>
        <xdr:cNvSpPr/>
      </xdr:nvSpPr>
      <xdr:spPr>
        <a:xfrm>
          <a:off x="19458940" y="1796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9814</xdr:rowOff>
    </xdr:from>
    <xdr:ext cx="469744" cy="259045"/>
    <xdr:sp macro="" textlink="">
      <xdr:nvSpPr>
        <xdr:cNvPr id="711" name="【庁舎】&#10;一人当たり面積該当値テキスト">
          <a:extLst>
            <a:ext uri="{FF2B5EF4-FFF2-40B4-BE49-F238E27FC236}">
              <a16:creationId xmlns:a16="http://schemas.microsoft.com/office/drawing/2014/main" id="{41E40C34-B61B-4740-9CAC-BB6FC4BDB123}"/>
            </a:ext>
          </a:extLst>
        </xdr:cNvPr>
        <xdr:cNvSpPr txBox="1"/>
      </xdr:nvSpPr>
      <xdr:spPr>
        <a:xfrm>
          <a:off x="19547840" y="17947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34652</xdr:rowOff>
    </xdr:from>
    <xdr:to>
      <xdr:col>112</xdr:col>
      <xdr:colOff>38100</xdr:colOff>
      <xdr:row>107</xdr:row>
      <xdr:rowOff>136252</xdr:rowOff>
    </xdr:to>
    <xdr:sp macro="" textlink="">
      <xdr:nvSpPr>
        <xdr:cNvPr id="712" name="楕円 711">
          <a:extLst>
            <a:ext uri="{FF2B5EF4-FFF2-40B4-BE49-F238E27FC236}">
              <a16:creationId xmlns:a16="http://schemas.microsoft.com/office/drawing/2014/main" id="{FA39C896-56F2-4939-AB4C-4B62FBA1FF22}"/>
            </a:ext>
          </a:extLst>
        </xdr:cNvPr>
        <xdr:cNvSpPr/>
      </xdr:nvSpPr>
      <xdr:spPr>
        <a:xfrm>
          <a:off x="18735040" y="179721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82187</xdr:rowOff>
    </xdr:from>
    <xdr:to>
      <xdr:col>116</xdr:col>
      <xdr:colOff>63500</xdr:colOff>
      <xdr:row>107</xdr:row>
      <xdr:rowOff>85452</xdr:rowOff>
    </xdr:to>
    <xdr:cxnSp macro="">
      <xdr:nvCxnSpPr>
        <xdr:cNvPr id="713" name="直線コネクタ 712">
          <a:extLst>
            <a:ext uri="{FF2B5EF4-FFF2-40B4-BE49-F238E27FC236}">
              <a16:creationId xmlns:a16="http://schemas.microsoft.com/office/drawing/2014/main" id="{62EB811D-5338-421F-8D31-72D5D53B5A12}"/>
            </a:ext>
          </a:extLst>
        </xdr:cNvPr>
        <xdr:cNvCxnSpPr/>
      </xdr:nvCxnSpPr>
      <xdr:spPr>
        <a:xfrm flipV="1">
          <a:off x="18778220" y="18019667"/>
          <a:ext cx="7315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37919</xdr:rowOff>
    </xdr:from>
    <xdr:to>
      <xdr:col>107</xdr:col>
      <xdr:colOff>101600</xdr:colOff>
      <xdr:row>107</xdr:row>
      <xdr:rowOff>139519</xdr:rowOff>
    </xdr:to>
    <xdr:sp macro="" textlink="">
      <xdr:nvSpPr>
        <xdr:cNvPr id="714" name="楕円 713">
          <a:extLst>
            <a:ext uri="{FF2B5EF4-FFF2-40B4-BE49-F238E27FC236}">
              <a16:creationId xmlns:a16="http://schemas.microsoft.com/office/drawing/2014/main" id="{8FFEEC24-725C-4795-80CA-A712332D3202}"/>
            </a:ext>
          </a:extLst>
        </xdr:cNvPr>
        <xdr:cNvSpPr/>
      </xdr:nvSpPr>
      <xdr:spPr>
        <a:xfrm>
          <a:off x="17937480" y="179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85452</xdr:rowOff>
    </xdr:from>
    <xdr:to>
      <xdr:col>111</xdr:col>
      <xdr:colOff>177800</xdr:colOff>
      <xdr:row>107</xdr:row>
      <xdr:rowOff>88719</xdr:rowOff>
    </xdr:to>
    <xdr:cxnSp macro="">
      <xdr:nvCxnSpPr>
        <xdr:cNvPr id="715" name="直線コネクタ 714">
          <a:extLst>
            <a:ext uri="{FF2B5EF4-FFF2-40B4-BE49-F238E27FC236}">
              <a16:creationId xmlns:a16="http://schemas.microsoft.com/office/drawing/2014/main" id="{E1C31729-46C7-4D03-A73E-1B2134A37099}"/>
            </a:ext>
          </a:extLst>
        </xdr:cNvPr>
        <xdr:cNvCxnSpPr/>
      </xdr:nvCxnSpPr>
      <xdr:spPr>
        <a:xfrm flipV="1">
          <a:off x="17988280" y="18022932"/>
          <a:ext cx="78994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41184</xdr:rowOff>
    </xdr:from>
    <xdr:to>
      <xdr:col>102</xdr:col>
      <xdr:colOff>165100</xdr:colOff>
      <xdr:row>107</xdr:row>
      <xdr:rowOff>142784</xdr:rowOff>
    </xdr:to>
    <xdr:sp macro="" textlink="">
      <xdr:nvSpPr>
        <xdr:cNvPr id="716" name="楕円 715">
          <a:extLst>
            <a:ext uri="{FF2B5EF4-FFF2-40B4-BE49-F238E27FC236}">
              <a16:creationId xmlns:a16="http://schemas.microsoft.com/office/drawing/2014/main" id="{5726634D-9AC3-4905-9C75-073ADAFA8C33}"/>
            </a:ext>
          </a:extLst>
        </xdr:cNvPr>
        <xdr:cNvSpPr/>
      </xdr:nvSpPr>
      <xdr:spPr>
        <a:xfrm>
          <a:off x="1716278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88719</xdr:rowOff>
    </xdr:from>
    <xdr:to>
      <xdr:col>107</xdr:col>
      <xdr:colOff>50800</xdr:colOff>
      <xdr:row>107</xdr:row>
      <xdr:rowOff>91984</xdr:rowOff>
    </xdr:to>
    <xdr:cxnSp macro="">
      <xdr:nvCxnSpPr>
        <xdr:cNvPr id="717" name="直線コネクタ 716">
          <a:extLst>
            <a:ext uri="{FF2B5EF4-FFF2-40B4-BE49-F238E27FC236}">
              <a16:creationId xmlns:a16="http://schemas.microsoft.com/office/drawing/2014/main" id="{BF7BACBB-7EE2-4B26-A70F-7E9524B0BF8F}"/>
            </a:ext>
          </a:extLst>
        </xdr:cNvPr>
        <xdr:cNvCxnSpPr/>
      </xdr:nvCxnSpPr>
      <xdr:spPr>
        <a:xfrm flipV="1">
          <a:off x="17213580" y="18026199"/>
          <a:ext cx="7747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148970</xdr:rowOff>
    </xdr:from>
    <xdr:ext cx="469744" cy="259045"/>
    <xdr:sp macro="" textlink="">
      <xdr:nvSpPr>
        <xdr:cNvPr id="718" name="n_1aveValue【庁舎】&#10;一人当たり面積">
          <a:extLst>
            <a:ext uri="{FF2B5EF4-FFF2-40B4-BE49-F238E27FC236}">
              <a16:creationId xmlns:a16="http://schemas.microsoft.com/office/drawing/2014/main" id="{2E1AA83D-55C7-4213-AA91-90438F78763D}"/>
            </a:ext>
          </a:extLst>
        </xdr:cNvPr>
        <xdr:cNvSpPr txBox="1"/>
      </xdr:nvSpPr>
      <xdr:spPr>
        <a:xfrm>
          <a:off x="18561127" y="1758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2557</xdr:rowOff>
    </xdr:from>
    <xdr:ext cx="469744" cy="259045"/>
    <xdr:sp macro="" textlink="">
      <xdr:nvSpPr>
        <xdr:cNvPr id="719" name="n_2aveValue【庁舎】&#10;一人当たり面積">
          <a:extLst>
            <a:ext uri="{FF2B5EF4-FFF2-40B4-BE49-F238E27FC236}">
              <a16:creationId xmlns:a16="http://schemas.microsoft.com/office/drawing/2014/main" id="{D7295CAC-253E-4895-9292-893C911A2551}"/>
            </a:ext>
          </a:extLst>
        </xdr:cNvPr>
        <xdr:cNvSpPr txBox="1"/>
      </xdr:nvSpPr>
      <xdr:spPr>
        <a:xfrm>
          <a:off x="17776267" y="1760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1469</xdr:rowOff>
    </xdr:from>
    <xdr:ext cx="469744" cy="259045"/>
    <xdr:sp macro="" textlink="">
      <xdr:nvSpPr>
        <xdr:cNvPr id="720" name="n_3aveValue【庁舎】&#10;一人当たり面積">
          <a:extLst>
            <a:ext uri="{FF2B5EF4-FFF2-40B4-BE49-F238E27FC236}">
              <a16:creationId xmlns:a16="http://schemas.microsoft.com/office/drawing/2014/main" id="{99B39A5C-5932-4381-A5F1-0A4D409BE1B6}"/>
            </a:ext>
          </a:extLst>
        </xdr:cNvPr>
        <xdr:cNvSpPr txBox="1"/>
      </xdr:nvSpPr>
      <xdr:spPr>
        <a:xfrm>
          <a:off x="17001567" y="1760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8000</xdr:rowOff>
    </xdr:from>
    <xdr:ext cx="469744" cy="259045"/>
    <xdr:sp macro="" textlink="">
      <xdr:nvSpPr>
        <xdr:cNvPr id="721" name="n_4aveValue【庁舎】&#10;一人当たり面積">
          <a:extLst>
            <a:ext uri="{FF2B5EF4-FFF2-40B4-BE49-F238E27FC236}">
              <a16:creationId xmlns:a16="http://schemas.microsoft.com/office/drawing/2014/main" id="{2A23A8E6-2376-493B-B36B-FFBD8B1B43AB}"/>
            </a:ext>
          </a:extLst>
        </xdr:cNvPr>
        <xdr:cNvSpPr txBox="1"/>
      </xdr:nvSpPr>
      <xdr:spPr>
        <a:xfrm>
          <a:off x="16226867" y="1761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127379</xdr:rowOff>
    </xdr:from>
    <xdr:ext cx="469744" cy="259045"/>
    <xdr:sp macro="" textlink="">
      <xdr:nvSpPr>
        <xdr:cNvPr id="722" name="n_1mainValue【庁舎】&#10;一人当たり面積">
          <a:extLst>
            <a:ext uri="{FF2B5EF4-FFF2-40B4-BE49-F238E27FC236}">
              <a16:creationId xmlns:a16="http://schemas.microsoft.com/office/drawing/2014/main" id="{E3D20410-D682-4AAB-B940-5DA1A1731F5A}"/>
            </a:ext>
          </a:extLst>
        </xdr:cNvPr>
        <xdr:cNvSpPr txBox="1"/>
      </xdr:nvSpPr>
      <xdr:spPr>
        <a:xfrm>
          <a:off x="18561127" y="1806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130646</xdr:rowOff>
    </xdr:from>
    <xdr:ext cx="469744" cy="259045"/>
    <xdr:sp macro="" textlink="">
      <xdr:nvSpPr>
        <xdr:cNvPr id="723" name="n_2mainValue【庁舎】&#10;一人当たり面積">
          <a:extLst>
            <a:ext uri="{FF2B5EF4-FFF2-40B4-BE49-F238E27FC236}">
              <a16:creationId xmlns:a16="http://schemas.microsoft.com/office/drawing/2014/main" id="{47FDFB37-A6C7-47F9-A217-3E4D1FD316EE}"/>
            </a:ext>
          </a:extLst>
        </xdr:cNvPr>
        <xdr:cNvSpPr txBox="1"/>
      </xdr:nvSpPr>
      <xdr:spPr>
        <a:xfrm>
          <a:off x="17776267" y="1806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133911</xdr:rowOff>
    </xdr:from>
    <xdr:ext cx="469744" cy="259045"/>
    <xdr:sp macro="" textlink="">
      <xdr:nvSpPr>
        <xdr:cNvPr id="724" name="n_3mainValue【庁舎】&#10;一人当たり面積">
          <a:extLst>
            <a:ext uri="{FF2B5EF4-FFF2-40B4-BE49-F238E27FC236}">
              <a16:creationId xmlns:a16="http://schemas.microsoft.com/office/drawing/2014/main" id="{1BDBD539-6F27-4914-AEAF-C74BA5FD23EE}"/>
            </a:ext>
          </a:extLst>
        </xdr:cNvPr>
        <xdr:cNvSpPr txBox="1"/>
      </xdr:nvSpPr>
      <xdr:spPr>
        <a:xfrm>
          <a:off x="17001567" y="1807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5" name="正方形/長方形 724">
          <a:extLst>
            <a:ext uri="{FF2B5EF4-FFF2-40B4-BE49-F238E27FC236}">
              <a16:creationId xmlns:a16="http://schemas.microsoft.com/office/drawing/2014/main" id="{F589340E-4101-47C5-92B4-C891A9E02861}"/>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6" name="正方形/長方形 725">
          <a:extLst>
            <a:ext uri="{FF2B5EF4-FFF2-40B4-BE49-F238E27FC236}">
              <a16:creationId xmlns:a16="http://schemas.microsoft.com/office/drawing/2014/main" id="{BB935CC6-67D8-4F59-A81C-0DFDFC93E541}"/>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7" name="テキスト ボックス 726">
          <a:extLst>
            <a:ext uri="{FF2B5EF4-FFF2-40B4-BE49-F238E27FC236}">
              <a16:creationId xmlns:a16="http://schemas.microsoft.com/office/drawing/2014/main" id="{2FB1BA1C-26D7-4828-8A19-6E5748EDB694}"/>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游ゴシック" panose="020B0400000000000000" pitchFamily="50" charset="-128"/>
              <a:ea typeface="+mn-ea"/>
            </a:rPr>
            <a:t>有形固定資産減価償却率は、体育館に関しては類似団体と同程度である。図書館に関しては類似団体を下回っている。福祉施設、保健センター、消防施設、庁舎に関しては類似団体を上回っている。体育館、保健センター、庁舎の一人当たり面積は類似団体を下回っている。</a:t>
          </a:r>
        </a:p>
        <a:p>
          <a:r>
            <a:rPr kumimoji="1" lang="ja-JP" altLang="en-US" sz="1300">
              <a:latin typeface="游ゴシック" panose="020B0400000000000000" pitchFamily="50" charset="-128"/>
              <a:ea typeface="+mn-ea"/>
            </a:rPr>
            <a:t>図書館については、比較的新しい施設のため減価償却率は平均より低いが、効率的な維持管理に努めている。</a:t>
          </a:r>
        </a:p>
        <a:p>
          <a:r>
            <a:rPr kumimoji="1" lang="ja-JP" altLang="en-US" sz="1300">
              <a:latin typeface="游ゴシック" panose="020B0400000000000000" pitchFamily="50" charset="-128"/>
              <a:ea typeface="+mn-ea"/>
            </a:rPr>
            <a:t>保健センターと公民館に関しては、今後改修に合わせて複合化について検討していく。</a:t>
          </a:r>
        </a:p>
        <a:p>
          <a:r>
            <a:rPr kumimoji="1" lang="ja-JP" altLang="en-US" sz="1300">
              <a:latin typeface="游ゴシック" panose="020B0400000000000000" pitchFamily="50" charset="-128"/>
              <a:ea typeface="+mn-ea"/>
            </a:rPr>
            <a:t>庁舎については、旧耐震基準の建築物であった北庁舎の耐震補強工事が令和５年度で終了した。</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97228\Box\11108_10_&#24193;&#20869;&#29992;\&#36001;&#25919;&#20418;\&#36001;&#25919;&#20418;\06_&#36001;&#25919;&#20418;&#12381;&#12398;&#20182;\08_&#36001;&#25919;&#29366;&#27841;&#36039;&#26009;&#38598;\R5\22_&#24066;&#30010;&#26449;&#22238;&#31572;&#65288;&#65298;&#22238;&#30446;&#65289;\29_&#23433;&#20843;&#30010;&#9679;&#9675;\&#12304;&#36001;&#25919;&#29366;&#27841;&#36039;&#26009;&#38598;&#12305;_213837_&#23433;&#20843;&#30010;_2022(2&#22238;&#30446;).xlsx" TargetMode="External"/><Relationship Id="rId1" Type="http://schemas.openxmlformats.org/officeDocument/2006/relationships/externalLinkPath" Target="/Users/p97228/Box/11108_10_&#24193;&#20869;&#29992;/&#36001;&#25919;&#20418;/&#36001;&#25919;&#20418;/06_&#36001;&#25919;&#20418;&#12381;&#12398;&#20182;/08_&#36001;&#25919;&#29366;&#27841;&#36039;&#26009;&#38598;/R5/22_&#24066;&#30010;&#26449;&#22238;&#31572;&#65288;&#65298;&#22238;&#30446;&#65289;/29_&#23433;&#20843;&#30010;&#9679;&#9675;/&#12304;&#36001;&#25919;&#29366;&#27841;&#36039;&#26009;&#38598;&#12305;_213837_&#23433;&#20843;&#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X51">
            <v>104.3</v>
          </cell>
          <cell r="CF51">
            <v>86.7</v>
          </cell>
          <cell r="CN51">
            <v>81.5</v>
          </cell>
          <cell r="CV51">
            <v>65.900000000000006</v>
          </cell>
        </row>
        <row r="53">
          <cell r="BX53">
            <v>62.3</v>
          </cell>
          <cell r="CF53">
            <v>64.3</v>
          </cell>
          <cell r="CN53">
            <v>65.7</v>
          </cell>
          <cell r="CV53">
            <v>67</v>
          </cell>
        </row>
        <row r="55">
          <cell r="AN55" t="str">
            <v>類似団体内平均値</v>
          </cell>
          <cell r="BX55">
            <v>21</v>
          </cell>
          <cell r="CF55">
            <v>23.5</v>
          </cell>
          <cell r="CN55">
            <v>6.9</v>
          </cell>
          <cell r="CV55">
            <v>0</v>
          </cell>
        </row>
        <row r="57">
          <cell r="BX57">
            <v>61.4</v>
          </cell>
          <cell r="CF57">
            <v>62</v>
          </cell>
          <cell r="CN57">
            <v>62.9</v>
          </cell>
          <cell r="CV57">
            <v>62.8</v>
          </cell>
        </row>
        <row r="72">
          <cell r="BP72" t="str">
            <v>H30</v>
          </cell>
          <cell r="BX72" t="str">
            <v>R01</v>
          </cell>
          <cell r="CF72" t="str">
            <v>R02</v>
          </cell>
          <cell r="CN72" t="str">
            <v>R03</v>
          </cell>
          <cell r="CV72" t="str">
            <v>R04</v>
          </cell>
        </row>
        <row r="73">
          <cell r="AN73" t="str">
            <v>当該団体値</v>
          </cell>
          <cell r="BP73">
            <v>103.5</v>
          </cell>
          <cell r="BX73">
            <v>104.3</v>
          </cell>
          <cell r="CF73">
            <v>86.7</v>
          </cell>
          <cell r="CN73">
            <v>81.5</v>
          </cell>
          <cell r="CV73">
            <v>65.900000000000006</v>
          </cell>
        </row>
        <row r="75">
          <cell r="BP75">
            <v>11.9</v>
          </cell>
          <cell r="BX75">
            <v>11.8</v>
          </cell>
          <cell r="CF75">
            <v>11.5</v>
          </cell>
          <cell r="CN75">
            <v>12.6</v>
          </cell>
          <cell r="CV75">
            <v>13.3</v>
          </cell>
        </row>
        <row r="77">
          <cell r="AN77" t="str">
            <v>類似団体内平均値</v>
          </cell>
          <cell r="BP77">
            <v>20.9</v>
          </cell>
          <cell r="BX77">
            <v>21</v>
          </cell>
          <cell r="CF77">
            <v>23.5</v>
          </cell>
          <cell r="CN77">
            <v>6.9</v>
          </cell>
          <cell r="CV77">
            <v>0</v>
          </cell>
        </row>
        <row r="79">
          <cell r="BP79">
            <v>9.1</v>
          </cell>
          <cell r="BX79">
            <v>9.1999999999999993</v>
          </cell>
          <cell r="CF79">
            <v>8.6</v>
          </cell>
          <cell r="CN79">
            <v>8</v>
          </cell>
          <cell r="CV79">
            <v>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83</v>
      </c>
      <c r="C2" s="182"/>
      <c r="D2" s="183"/>
    </row>
    <row r="3" spans="1:119" ht="18.75" customHeight="1" thickBot="1" x14ac:dyDescent="0.25">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7431714</v>
      </c>
      <c r="BO4" s="371"/>
      <c r="BP4" s="371"/>
      <c r="BQ4" s="371"/>
      <c r="BR4" s="371"/>
      <c r="BS4" s="371"/>
      <c r="BT4" s="371"/>
      <c r="BU4" s="372"/>
      <c r="BV4" s="370">
        <v>7414121</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10.3</v>
      </c>
      <c r="CU4" s="377"/>
      <c r="CV4" s="377"/>
      <c r="CW4" s="377"/>
      <c r="CX4" s="377"/>
      <c r="CY4" s="377"/>
      <c r="CZ4" s="377"/>
      <c r="DA4" s="378"/>
      <c r="DB4" s="376">
        <v>10.3</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6919484</v>
      </c>
      <c r="BO5" s="408"/>
      <c r="BP5" s="408"/>
      <c r="BQ5" s="408"/>
      <c r="BR5" s="408"/>
      <c r="BS5" s="408"/>
      <c r="BT5" s="408"/>
      <c r="BU5" s="409"/>
      <c r="BV5" s="407">
        <v>6853334</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85.4</v>
      </c>
      <c r="CU5" s="405"/>
      <c r="CV5" s="405"/>
      <c r="CW5" s="405"/>
      <c r="CX5" s="405"/>
      <c r="CY5" s="405"/>
      <c r="CZ5" s="405"/>
      <c r="DA5" s="406"/>
      <c r="DB5" s="404">
        <v>77.3</v>
      </c>
      <c r="DC5" s="405"/>
      <c r="DD5" s="405"/>
      <c r="DE5" s="405"/>
      <c r="DF5" s="405"/>
      <c r="DG5" s="405"/>
      <c r="DH5" s="405"/>
      <c r="DI5" s="406"/>
    </row>
    <row r="6" spans="1:119" ht="18.75" customHeight="1" x14ac:dyDescent="0.2">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104</v>
      </c>
      <c r="AV6" s="440"/>
      <c r="AW6" s="440"/>
      <c r="AX6" s="440"/>
      <c r="AY6" s="441" t="s">
        <v>105</v>
      </c>
      <c r="AZ6" s="442"/>
      <c r="BA6" s="442"/>
      <c r="BB6" s="442"/>
      <c r="BC6" s="442"/>
      <c r="BD6" s="442"/>
      <c r="BE6" s="442"/>
      <c r="BF6" s="442"/>
      <c r="BG6" s="442"/>
      <c r="BH6" s="442"/>
      <c r="BI6" s="442"/>
      <c r="BJ6" s="442"/>
      <c r="BK6" s="442"/>
      <c r="BL6" s="442"/>
      <c r="BM6" s="443"/>
      <c r="BN6" s="407">
        <v>512230</v>
      </c>
      <c r="BO6" s="408"/>
      <c r="BP6" s="408"/>
      <c r="BQ6" s="408"/>
      <c r="BR6" s="408"/>
      <c r="BS6" s="408"/>
      <c r="BT6" s="408"/>
      <c r="BU6" s="409"/>
      <c r="BV6" s="407">
        <v>560787</v>
      </c>
      <c r="BW6" s="408"/>
      <c r="BX6" s="408"/>
      <c r="BY6" s="408"/>
      <c r="BZ6" s="408"/>
      <c r="CA6" s="408"/>
      <c r="CB6" s="408"/>
      <c r="CC6" s="409"/>
      <c r="CD6" s="410" t="s">
        <v>106</v>
      </c>
      <c r="CE6" s="411"/>
      <c r="CF6" s="411"/>
      <c r="CG6" s="411"/>
      <c r="CH6" s="411"/>
      <c r="CI6" s="411"/>
      <c r="CJ6" s="411"/>
      <c r="CK6" s="411"/>
      <c r="CL6" s="411"/>
      <c r="CM6" s="411"/>
      <c r="CN6" s="411"/>
      <c r="CO6" s="411"/>
      <c r="CP6" s="411"/>
      <c r="CQ6" s="411"/>
      <c r="CR6" s="411"/>
      <c r="CS6" s="412"/>
      <c r="CT6" s="444">
        <v>87.1</v>
      </c>
      <c r="CU6" s="445"/>
      <c r="CV6" s="445"/>
      <c r="CW6" s="445"/>
      <c r="CX6" s="445"/>
      <c r="CY6" s="445"/>
      <c r="CZ6" s="445"/>
      <c r="DA6" s="446"/>
      <c r="DB6" s="444">
        <v>82.9</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107</v>
      </c>
      <c r="AN7" s="437"/>
      <c r="AO7" s="437"/>
      <c r="AP7" s="437"/>
      <c r="AQ7" s="437"/>
      <c r="AR7" s="437"/>
      <c r="AS7" s="437"/>
      <c r="AT7" s="438"/>
      <c r="AU7" s="439" t="s">
        <v>108</v>
      </c>
      <c r="AV7" s="440"/>
      <c r="AW7" s="440"/>
      <c r="AX7" s="440"/>
      <c r="AY7" s="441" t="s">
        <v>109</v>
      </c>
      <c r="AZ7" s="442"/>
      <c r="BA7" s="442"/>
      <c r="BB7" s="442"/>
      <c r="BC7" s="442"/>
      <c r="BD7" s="442"/>
      <c r="BE7" s="442"/>
      <c r="BF7" s="442"/>
      <c r="BG7" s="442"/>
      <c r="BH7" s="442"/>
      <c r="BI7" s="442"/>
      <c r="BJ7" s="442"/>
      <c r="BK7" s="442"/>
      <c r="BL7" s="442"/>
      <c r="BM7" s="443"/>
      <c r="BN7" s="407">
        <v>76826</v>
      </c>
      <c r="BO7" s="408"/>
      <c r="BP7" s="408"/>
      <c r="BQ7" s="408"/>
      <c r="BR7" s="408"/>
      <c r="BS7" s="408"/>
      <c r="BT7" s="408"/>
      <c r="BU7" s="409"/>
      <c r="BV7" s="407">
        <v>103418</v>
      </c>
      <c r="BW7" s="408"/>
      <c r="BX7" s="408"/>
      <c r="BY7" s="408"/>
      <c r="BZ7" s="408"/>
      <c r="CA7" s="408"/>
      <c r="CB7" s="408"/>
      <c r="CC7" s="409"/>
      <c r="CD7" s="410" t="s">
        <v>110</v>
      </c>
      <c r="CE7" s="411"/>
      <c r="CF7" s="411"/>
      <c r="CG7" s="411"/>
      <c r="CH7" s="411"/>
      <c r="CI7" s="411"/>
      <c r="CJ7" s="411"/>
      <c r="CK7" s="411"/>
      <c r="CL7" s="411"/>
      <c r="CM7" s="411"/>
      <c r="CN7" s="411"/>
      <c r="CO7" s="411"/>
      <c r="CP7" s="411"/>
      <c r="CQ7" s="411"/>
      <c r="CR7" s="411"/>
      <c r="CS7" s="412"/>
      <c r="CT7" s="407">
        <v>4232035</v>
      </c>
      <c r="CU7" s="408"/>
      <c r="CV7" s="408"/>
      <c r="CW7" s="408"/>
      <c r="CX7" s="408"/>
      <c r="CY7" s="408"/>
      <c r="CZ7" s="408"/>
      <c r="DA7" s="409"/>
      <c r="DB7" s="407">
        <v>4442729</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111</v>
      </c>
      <c r="AN8" s="437"/>
      <c r="AO8" s="437"/>
      <c r="AP8" s="437"/>
      <c r="AQ8" s="437"/>
      <c r="AR8" s="437"/>
      <c r="AS8" s="437"/>
      <c r="AT8" s="438"/>
      <c r="AU8" s="439" t="s">
        <v>96</v>
      </c>
      <c r="AV8" s="440"/>
      <c r="AW8" s="440"/>
      <c r="AX8" s="440"/>
      <c r="AY8" s="441" t="s">
        <v>112</v>
      </c>
      <c r="AZ8" s="442"/>
      <c r="BA8" s="442"/>
      <c r="BB8" s="442"/>
      <c r="BC8" s="442"/>
      <c r="BD8" s="442"/>
      <c r="BE8" s="442"/>
      <c r="BF8" s="442"/>
      <c r="BG8" s="442"/>
      <c r="BH8" s="442"/>
      <c r="BI8" s="442"/>
      <c r="BJ8" s="442"/>
      <c r="BK8" s="442"/>
      <c r="BL8" s="442"/>
      <c r="BM8" s="443"/>
      <c r="BN8" s="407">
        <v>435404</v>
      </c>
      <c r="BO8" s="408"/>
      <c r="BP8" s="408"/>
      <c r="BQ8" s="408"/>
      <c r="BR8" s="408"/>
      <c r="BS8" s="408"/>
      <c r="BT8" s="408"/>
      <c r="BU8" s="409"/>
      <c r="BV8" s="407">
        <v>457369</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0.59</v>
      </c>
      <c r="CU8" s="448"/>
      <c r="CV8" s="448"/>
      <c r="CW8" s="448"/>
      <c r="CX8" s="448"/>
      <c r="CY8" s="448"/>
      <c r="CZ8" s="448"/>
      <c r="DA8" s="449"/>
      <c r="DB8" s="447">
        <v>0.61</v>
      </c>
      <c r="DC8" s="448"/>
      <c r="DD8" s="448"/>
      <c r="DE8" s="448"/>
      <c r="DF8" s="448"/>
      <c r="DG8" s="448"/>
      <c r="DH8" s="448"/>
      <c r="DI8" s="449"/>
    </row>
    <row r="9" spans="1:119" ht="18.75" customHeight="1" thickBot="1" x14ac:dyDescent="0.25">
      <c r="A9" s="181"/>
      <c r="B9" s="401" t="s">
        <v>114</v>
      </c>
      <c r="C9" s="402"/>
      <c r="D9" s="402"/>
      <c r="E9" s="402"/>
      <c r="F9" s="402"/>
      <c r="G9" s="402"/>
      <c r="H9" s="402"/>
      <c r="I9" s="402"/>
      <c r="J9" s="402"/>
      <c r="K9" s="450"/>
      <c r="L9" s="451" t="s">
        <v>115</v>
      </c>
      <c r="M9" s="452"/>
      <c r="N9" s="452"/>
      <c r="O9" s="452"/>
      <c r="P9" s="452"/>
      <c r="Q9" s="453"/>
      <c r="R9" s="454">
        <v>14355</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118</v>
      </c>
      <c r="AV9" s="440"/>
      <c r="AW9" s="440"/>
      <c r="AX9" s="440"/>
      <c r="AY9" s="441" t="s">
        <v>119</v>
      </c>
      <c r="AZ9" s="442"/>
      <c r="BA9" s="442"/>
      <c r="BB9" s="442"/>
      <c r="BC9" s="442"/>
      <c r="BD9" s="442"/>
      <c r="BE9" s="442"/>
      <c r="BF9" s="442"/>
      <c r="BG9" s="442"/>
      <c r="BH9" s="442"/>
      <c r="BI9" s="442"/>
      <c r="BJ9" s="442"/>
      <c r="BK9" s="442"/>
      <c r="BL9" s="442"/>
      <c r="BM9" s="443"/>
      <c r="BN9" s="407">
        <v>-21965</v>
      </c>
      <c r="BO9" s="408"/>
      <c r="BP9" s="408"/>
      <c r="BQ9" s="408"/>
      <c r="BR9" s="408"/>
      <c r="BS9" s="408"/>
      <c r="BT9" s="408"/>
      <c r="BU9" s="409"/>
      <c r="BV9" s="407">
        <v>66458</v>
      </c>
      <c r="BW9" s="408"/>
      <c r="BX9" s="408"/>
      <c r="BY9" s="408"/>
      <c r="BZ9" s="408"/>
      <c r="CA9" s="408"/>
      <c r="CB9" s="408"/>
      <c r="CC9" s="409"/>
      <c r="CD9" s="410" t="s">
        <v>120</v>
      </c>
      <c r="CE9" s="411"/>
      <c r="CF9" s="411"/>
      <c r="CG9" s="411"/>
      <c r="CH9" s="411"/>
      <c r="CI9" s="411"/>
      <c r="CJ9" s="411"/>
      <c r="CK9" s="411"/>
      <c r="CL9" s="411"/>
      <c r="CM9" s="411"/>
      <c r="CN9" s="411"/>
      <c r="CO9" s="411"/>
      <c r="CP9" s="411"/>
      <c r="CQ9" s="411"/>
      <c r="CR9" s="411"/>
      <c r="CS9" s="412"/>
      <c r="CT9" s="404">
        <v>12.3</v>
      </c>
      <c r="CU9" s="405"/>
      <c r="CV9" s="405"/>
      <c r="CW9" s="405"/>
      <c r="CX9" s="405"/>
      <c r="CY9" s="405"/>
      <c r="CZ9" s="405"/>
      <c r="DA9" s="406"/>
      <c r="DB9" s="404">
        <v>12.3</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121</v>
      </c>
      <c r="M10" s="437"/>
      <c r="N10" s="437"/>
      <c r="O10" s="437"/>
      <c r="P10" s="437"/>
      <c r="Q10" s="438"/>
      <c r="R10" s="458">
        <v>14752</v>
      </c>
      <c r="S10" s="459"/>
      <c r="T10" s="459"/>
      <c r="U10" s="459"/>
      <c r="V10" s="460"/>
      <c r="W10" s="395"/>
      <c r="X10" s="396"/>
      <c r="Y10" s="396"/>
      <c r="Z10" s="396"/>
      <c r="AA10" s="396"/>
      <c r="AB10" s="396"/>
      <c r="AC10" s="396"/>
      <c r="AD10" s="396"/>
      <c r="AE10" s="396"/>
      <c r="AF10" s="396"/>
      <c r="AG10" s="396"/>
      <c r="AH10" s="396"/>
      <c r="AI10" s="396"/>
      <c r="AJ10" s="396"/>
      <c r="AK10" s="396"/>
      <c r="AL10" s="399"/>
      <c r="AM10" s="436" t="s">
        <v>122</v>
      </c>
      <c r="AN10" s="437"/>
      <c r="AO10" s="437"/>
      <c r="AP10" s="437"/>
      <c r="AQ10" s="437"/>
      <c r="AR10" s="437"/>
      <c r="AS10" s="437"/>
      <c r="AT10" s="438"/>
      <c r="AU10" s="439" t="s">
        <v>123</v>
      </c>
      <c r="AV10" s="440"/>
      <c r="AW10" s="440"/>
      <c r="AX10" s="440"/>
      <c r="AY10" s="441" t="s">
        <v>124</v>
      </c>
      <c r="AZ10" s="442"/>
      <c r="BA10" s="442"/>
      <c r="BB10" s="442"/>
      <c r="BC10" s="442"/>
      <c r="BD10" s="442"/>
      <c r="BE10" s="442"/>
      <c r="BF10" s="442"/>
      <c r="BG10" s="442"/>
      <c r="BH10" s="442"/>
      <c r="BI10" s="442"/>
      <c r="BJ10" s="442"/>
      <c r="BK10" s="442"/>
      <c r="BL10" s="442"/>
      <c r="BM10" s="443"/>
      <c r="BN10" s="407">
        <v>57002</v>
      </c>
      <c r="BO10" s="408"/>
      <c r="BP10" s="408"/>
      <c r="BQ10" s="408"/>
      <c r="BR10" s="408"/>
      <c r="BS10" s="408"/>
      <c r="BT10" s="408"/>
      <c r="BU10" s="409"/>
      <c r="BV10" s="407">
        <v>97748</v>
      </c>
      <c r="BW10" s="408"/>
      <c r="BX10" s="408"/>
      <c r="BY10" s="408"/>
      <c r="BZ10" s="408"/>
      <c r="CA10" s="408"/>
      <c r="CB10" s="408"/>
      <c r="CC10" s="409"/>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126</v>
      </c>
      <c r="M11" s="462"/>
      <c r="N11" s="462"/>
      <c r="O11" s="462"/>
      <c r="P11" s="462"/>
      <c r="Q11" s="463"/>
      <c r="R11" s="464" t="s">
        <v>127</v>
      </c>
      <c r="S11" s="465"/>
      <c r="T11" s="465"/>
      <c r="U11" s="465"/>
      <c r="V11" s="466"/>
      <c r="W11" s="395"/>
      <c r="X11" s="396"/>
      <c r="Y11" s="396"/>
      <c r="Z11" s="396"/>
      <c r="AA11" s="396"/>
      <c r="AB11" s="396"/>
      <c r="AC11" s="396"/>
      <c r="AD11" s="396"/>
      <c r="AE11" s="396"/>
      <c r="AF11" s="396"/>
      <c r="AG11" s="396"/>
      <c r="AH11" s="396"/>
      <c r="AI11" s="396"/>
      <c r="AJ11" s="396"/>
      <c r="AK11" s="396"/>
      <c r="AL11" s="399"/>
      <c r="AM11" s="436" t="s">
        <v>128</v>
      </c>
      <c r="AN11" s="437"/>
      <c r="AO11" s="437"/>
      <c r="AP11" s="437"/>
      <c r="AQ11" s="437"/>
      <c r="AR11" s="437"/>
      <c r="AS11" s="437"/>
      <c r="AT11" s="438"/>
      <c r="AU11" s="439" t="s">
        <v>96</v>
      </c>
      <c r="AV11" s="440"/>
      <c r="AW11" s="440"/>
      <c r="AX11" s="440"/>
      <c r="AY11" s="441" t="s">
        <v>129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130</v>
      </c>
      <c r="CE11" s="411"/>
      <c r="CF11" s="411"/>
      <c r="CG11" s="411"/>
      <c r="CH11" s="411"/>
      <c r="CI11" s="411"/>
      <c r="CJ11" s="411"/>
      <c r="CK11" s="411"/>
      <c r="CL11" s="411"/>
      <c r="CM11" s="411"/>
      <c r="CN11" s="411"/>
      <c r="CO11" s="411"/>
      <c r="CP11" s="411"/>
      <c r="CQ11" s="411"/>
      <c r="CR11" s="411"/>
      <c r="CS11" s="412"/>
      <c r="CT11" s="447" t="s">
        <v>131</v>
      </c>
      <c r="CU11" s="448"/>
      <c r="CV11" s="448"/>
      <c r="CW11" s="448"/>
      <c r="CX11" s="448"/>
      <c r="CY11" s="448"/>
      <c r="CZ11" s="448"/>
      <c r="DA11" s="449"/>
      <c r="DB11" s="447" t="s">
        <v>131</v>
      </c>
      <c r="DC11" s="448"/>
      <c r="DD11" s="448"/>
      <c r="DE11" s="448"/>
      <c r="DF11" s="448"/>
      <c r="DG11" s="448"/>
      <c r="DH11" s="448"/>
      <c r="DI11" s="449"/>
    </row>
    <row r="12" spans="1:119" ht="18.75" customHeight="1" x14ac:dyDescent="0.2">
      <c r="A12" s="181"/>
      <c r="B12" s="467" t="s">
        <v>132</v>
      </c>
      <c r="C12" s="468"/>
      <c r="D12" s="468"/>
      <c r="E12" s="468"/>
      <c r="F12" s="468"/>
      <c r="G12" s="468"/>
      <c r="H12" s="468"/>
      <c r="I12" s="468"/>
      <c r="J12" s="468"/>
      <c r="K12" s="469"/>
      <c r="L12" s="476" t="s">
        <v>133</v>
      </c>
      <c r="M12" s="477"/>
      <c r="N12" s="477"/>
      <c r="O12" s="477"/>
      <c r="P12" s="477"/>
      <c r="Q12" s="478"/>
      <c r="R12" s="479">
        <v>14512</v>
      </c>
      <c r="S12" s="480"/>
      <c r="T12" s="480"/>
      <c r="U12" s="480"/>
      <c r="V12" s="481"/>
      <c r="W12" s="482" t="s">
        <v>1</v>
      </c>
      <c r="X12" s="440"/>
      <c r="Y12" s="440"/>
      <c r="Z12" s="440"/>
      <c r="AA12" s="440"/>
      <c r="AB12" s="483"/>
      <c r="AC12" s="484" t="s">
        <v>134</v>
      </c>
      <c r="AD12" s="485"/>
      <c r="AE12" s="485"/>
      <c r="AF12" s="485"/>
      <c r="AG12" s="486"/>
      <c r="AH12" s="484" t="s">
        <v>135</v>
      </c>
      <c r="AI12" s="485"/>
      <c r="AJ12" s="485"/>
      <c r="AK12" s="485"/>
      <c r="AL12" s="487"/>
      <c r="AM12" s="436" t="s">
        <v>136</v>
      </c>
      <c r="AN12" s="437"/>
      <c r="AO12" s="437"/>
      <c r="AP12" s="437"/>
      <c r="AQ12" s="437"/>
      <c r="AR12" s="437"/>
      <c r="AS12" s="437"/>
      <c r="AT12" s="438"/>
      <c r="AU12" s="439" t="s">
        <v>96</v>
      </c>
      <c r="AV12" s="440"/>
      <c r="AW12" s="440"/>
      <c r="AX12" s="440"/>
      <c r="AY12" s="441" t="s">
        <v>137</v>
      </c>
      <c r="AZ12" s="442"/>
      <c r="BA12" s="442"/>
      <c r="BB12" s="442"/>
      <c r="BC12" s="442"/>
      <c r="BD12" s="442"/>
      <c r="BE12" s="442"/>
      <c r="BF12" s="442"/>
      <c r="BG12" s="442"/>
      <c r="BH12" s="442"/>
      <c r="BI12" s="442"/>
      <c r="BJ12" s="442"/>
      <c r="BK12" s="442"/>
      <c r="BL12" s="442"/>
      <c r="BM12" s="443"/>
      <c r="BN12" s="407">
        <v>403414</v>
      </c>
      <c r="BO12" s="408"/>
      <c r="BP12" s="408"/>
      <c r="BQ12" s="408"/>
      <c r="BR12" s="408"/>
      <c r="BS12" s="408"/>
      <c r="BT12" s="408"/>
      <c r="BU12" s="409"/>
      <c r="BV12" s="407">
        <v>259838</v>
      </c>
      <c r="BW12" s="408"/>
      <c r="BX12" s="408"/>
      <c r="BY12" s="408"/>
      <c r="BZ12" s="408"/>
      <c r="CA12" s="408"/>
      <c r="CB12" s="408"/>
      <c r="CC12" s="409"/>
      <c r="CD12" s="410" t="s">
        <v>138</v>
      </c>
      <c r="CE12" s="411"/>
      <c r="CF12" s="411"/>
      <c r="CG12" s="411"/>
      <c r="CH12" s="411"/>
      <c r="CI12" s="411"/>
      <c r="CJ12" s="411"/>
      <c r="CK12" s="411"/>
      <c r="CL12" s="411"/>
      <c r="CM12" s="411"/>
      <c r="CN12" s="411"/>
      <c r="CO12" s="411"/>
      <c r="CP12" s="411"/>
      <c r="CQ12" s="411"/>
      <c r="CR12" s="411"/>
      <c r="CS12" s="412"/>
      <c r="CT12" s="447" t="s">
        <v>139</v>
      </c>
      <c r="CU12" s="448"/>
      <c r="CV12" s="448"/>
      <c r="CW12" s="448"/>
      <c r="CX12" s="448"/>
      <c r="CY12" s="448"/>
      <c r="CZ12" s="448"/>
      <c r="DA12" s="449"/>
      <c r="DB12" s="447" t="s">
        <v>131</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140</v>
      </c>
      <c r="N13" s="499"/>
      <c r="O13" s="499"/>
      <c r="P13" s="499"/>
      <c r="Q13" s="500"/>
      <c r="R13" s="491">
        <v>14048</v>
      </c>
      <c r="S13" s="492"/>
      <c r="T13" s="492"/>
      <c r="U13" s="492"/>
      <c r="V13" s="493"/>
      <c r="W13" s="423" t="s">
        <v>141</v>
      </c>
      <c r="X13" s="424"/>
      <c r="Y13" s="424"/>
      <c r="Z13" s="424"/>
      <c r="AA13" s="424"/>
      <c r="AB13" s="414"/>
      <c r="AC13" s="458">
        <v>188</v>
      </c>
      <c r="AD13" s="459"/>
      <c r="AE13" s="459"/>
      <c r="AF13" s="459"/>
      <c r="AG13" s="501"/>
      <c r="AH13" s="458">
        <v>230</v>
      </c>
      <c r="AI13" s="459"/>
      <c r="AJ13" s="459"/>
      <c r="AK13" s="459"/>
      <c r="AL13" s="460"/>
      <c r="AM13" s="436" t="s">
        <v>142</v>
      </c>
      <c r="AN13" s="437"/>
      <c r="AO13" s="437"/>
      <c r="AP13" s="437"/>
      <c r="AQ13" s="437"/>
      <c r="AR13" s="437"/>
      <c r="AS13" s="437"/>
      <c r="AT13" s="438"/>
      <c r="AU13" s="439" t="s">
        <v>143</v>
      </c>
      <c r="AV13" s="440"/>
      <c r="AW13" s="440"/>
      <c r="AX13" s="440"/>
      <c r="AY13" s="441" t="s">
        <v>144</v>
      </c>
      <c r="AZ13" s="442"/>
      <c r="BA13" s="442"/>
      <c r="BB13" s="442"/>
      <c r="BC13" s="442"/>
      <c r="BD13" s="442"/>
      <c r="BE13" s="442"/>
      <c r="BF13" s="442"/>
      <c r="BG13" s="442"/>
      <c r="BH13" s="442"/>
      <c r="BI13" s="442"/>
      <c r="BJ13" s="442"/>
      <c r="BK13" s="442"/>
      <c r="BL13" s="442"/>
      <c r="BM13" s="443"/>
      <c r="BN13" s="407">
        <v>-368377</v>
      </c>
      <c r="BO13" s="408"/>
      <c r="BP13" s="408"/>
      <c r="BQ13" s="408"/>
      <c r="BR13" s="408"/>
      <c r="BS13" s="408"/>
      <c r="BT13" s="408"/>
      <c r="BU13" s="409"/>
      <c r="BV13" s="407">
        <v>-95632</v>
      </c>
      <c r="BW13" s="408"/>
      <c r="BX13" s="408"/>
      <c r="BY13" s="408"/>
      <c r="BZ13" s="408"/>
      <c r="CA13" s="408"/>
      <c r="CB13" s="408"/>
      <c r="CC13" s="409"/>
      <c r="CD13" s="410" t="s">
        <v>145</v>
      </c>
      <c r="CE13" s="411"/>
      <c r="CF13" s="411"/>
      <c r="CG13" s="411"/>
      <c r="CH13" s="411"/>
      <c r="CI13" s="411"/>
      <c r="CJ13" s="411"/>
      <c r="CK13" s="411"/>
      <c r="CL13" s="411"/>
      <c r="CM13" s="411"/>
      <c r="CN13" s="411"/>
      <c r="CO13" s="411"/>
      <c r="CP13" s="411"/>
      <c r="CQ13" s="411"/>
      <c r="CR13" s="411"/>
      <c r="CS13" s="412"/>
      <c r="CT13" s="404">
        <v>13.3</v>
      </c>
      <c r="CU13" s="405"/>
      <c r="CV13" s="405"/>
      <c r="CW13" s="405"/>
      <c r="CX13" s="405"/>
      <c r="CY13" s="405"/>
      <c r="CZ13" s="405"/>
      <c r="DA13" s="406"/>
      <c r="DB13" s="404">
        <v>12.6</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146</v>
      </c>
      <c r="M14" s="489"/>
      <c r="N14" s="489"/>
      <c r="O14" s="489"/>
      <c r="P14" s="489"/>
      <c r="Q14" s="490"/>
      <c r="R14" s="491">
        <v>14623</v>
      </c>
      <c r="S14" s="492"/>
      <c r="T14" s="492"/>
      <c r="U14" s="492"/>
      <c r="V14" s="493"/>
      <c r="W14" s="397"/>
      <c r="X14" s="398"/>
      <c r="Y14" s="398"/>
      <c r="Z14" s="398"/>
      <c r="AA14" s="398"/>
      <c r="AB14" s="387"/>
      <c r="AC14" s="494">
        <v>2.6</v>
      </c>
      <c r="AD14" s="495"/>
      <c r="AE14" s="495"/>
      <c r="AF14" s="495"/>
      <c r="AG14" s="496"/>
      <c r="AH14" s="494">
        <v>3.2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147</v>
      </c>
      <c r="CE14" s="503"/>
      <c r="CF14" s="503"/>
      <c r="CG14" s="503"/>
      <c r="CH14" s="503"/>
      <c r="CI14" s="503"/>
      <c r="CJ14" s="503"/>
      <c r="CK14" s="503"/>
      <c r="CL14" s="503"/>
      <c r="CM14" s="503"/>
      <c r="CN14" s="503"/>
      <c r="CO14" s="503"/>
      <c r="CP14" s="503"/>
      <c r="CQ14" s="503"/>
      <c r="CR14" s="503"/>
      <c r="CS14" s="504"/>
      <c r="CT14" s="505">
        <v>65.900000000000006</v>
      </c>
      <c r="CU14" s="506"/>
      <c r="CV14" s="506"/>
      <c r="CW14" s="506"/>
      <c r="CX14" s="506"/>
      <c r="CY14" s="506"/>
      <c r="CZ14" s="506"/>
      <c r="DA14" s="507"/>
      <c r="DB14" s="505">
        <v>81.5</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148</v>
      </c>
      <c r="N15" s="499"/>
      <c r="O15" s="499"/>
      <c r="P15" s="499"/>
      <c r="Q15" s="500"/>
      <c r="R15" s="491">
        <v>14241</v>
      </c>
      <c r="S15" s="492"/>
      <c r="T15" s="492"/>
      <c r="U15" s="492"/>
      <c r="V15" s="493"/>
      <c r="W15" s="423" t="s">
        <v>149</v>
      </c>
      <c r="X15" s="424"/>
      <c r="Y15" s="424"/>
      <c r="Z15" s="424"/>
      <c r="AA15" s="424"/>
      <c r="AB15" s="414"/>
      <c r="AC15" s="458">
        <v>2574</v>
      </c>
      <c r="AD15" s="459"/>
      <c r="AE15" s="459"/>
      <c r="AF15" s="459"/>
      <c r="AG15" s="501"/>
      <c r="AH15" s="458">
        <v>2537</v>
      </c>
      <c r="AI15" s="459"/>
      <c r="AJ15" s="459"/>
      <c r="AK15" s="459"/>
      <c r="AL15" s="460"/>
      <c r="AM15" s="436"/>
      <c r="AN15" s="437"/>
      <c r="AO15" s="437"/>
      <c r="AP15" s="437"/>
      <c r="AQ15" s="437"/>
      <c r="AR15" s="437"/>
      <c r="AS15" s="437"/>
      <c r="AT15" s="438"/>
      <c r="AU15" s="439"/>
      <c r="AV15" s="440"/>
      <c r="AW15" s="440"/>
      <c r="AX15" s="440"/>
      <c r="AY15" s="367" t="s">
        <v>150</v>
      </c>
      <c r="AZ15" s="368"/>
      <c r="BA15" s="368"/>
      <c r="BB15" s="368"/>
      <c r="BC15" s="368"/>
      <c r="BD15" s="368"/>
      <c r="BE15" s="368"/>
      <c r="BF15" s="368"/>
      <c r="BG15" s="368"/>
      <c r="BH15" s="368"/>
      <c r="BI15" s="368"/>
      <c r="BJ15" s="368"/>
      <c r="BK15" s="368"/>
      <c r="BL15" s="368"/>
      <c r="BM15" s="369"/>
      <c r="BN15" s="370">
        <v>2081220</v>
      </c>
      <c r="BO15" s="371"/>
      <c r="BP15" s="371"/>
      <c r="BQ15" s="371"/>
      <c r="BR15" s="371"/>
      <c r="BS15" s="371"/>
      <c r="BT15" s="371"/>
      <c r="BU15" s="372"/>
      <c r="BV15" s="370">
        <v>2033073</v>
      </c>
      <c r="BW15" s="371"/>
      <c r="BX15" s="371"/>
      <c r="BY15" s="371"/>
      <c r="BZ15" s="371"/>
      <c r="CA15" s="371"/>
      <c r="CB15" s="371"/>
      <c r="CC15" s="372"/>
      <c r="CD15" s="508" t="s">
        <v>151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152</v>
      </c>
      <c r="M16" s="511"/>
      <c r="N16" s="511"/>
      <c r="O16" s="511"/>
      <c r="P16" s="511"/>
      <c r="Q16" s="512"/>
      <c r="R16" s="513" t="s">
        <v>153</v>
      </c>
      <c r="S16" s="514"/>
      <c r="T16" s="514"/>
      <c r="U16" s="514"/>
      <c r="V16" s="515"/>
      <c r="W16" s="397"/>
      <c r="X16" s="398"/>
      <c r="Y16" s="398"/>
      <c r="Z16" s="398"/>
      <c r="AA16" s="398"/>
      <c r="AB16" s="387"/>
      <c r="AC16" s="494">
        <v>36.1</v>
      </c>
      <c r="AD16" s="495"/>
      <c r="AE16" s="495"/>
      <c r="AF16" s="495"/>
      <c r="AG16" s="496"/>
      <c r="AH16" s="494">
        <v>35.799999999999997</v>
      </c>
      <c r="AI16" s="495"/>
      <c r="AJ16" s="495"/>
      <c r="AK16" s="495"/>
      <c r="AL16" s="497"/>
      <c r="AM16" s="436"/>
      <c r="AN16" s="437"/>
      <c r="AO16" s="437"/>
      <c r="AP16" s="437"/>
      <c r="AQ16" s="437"/>
      <c r="AR16" s="437"/>
      <c r="AS16" s="437"/>
      <c r="AT16" s="438"/>
      <c r="AU16" s="439"/>
      <c r="AV16" s="440"/>
      <c r="AW16" s="440"/>
      <c r="AX16" s="440"/>
      <c r="AY16" s="441" t="s">
        <v>154</v>
      </c>
      <c r="AZ16" s="442"/>
      <c r="BA16" s="442"/>
      <c r="BB16" s="442"/>
      <c r="BC16" s="442"/>
      <c r="BD16" s="442"/>
      <c r="BE16" s="442"/>
      <c r="BF16" s="442"/>
      <c r="BG16" s="442"/>
      <c r="BH16" s="442"/>
      <c r="BI16" s="442"/>
      <c r="BJ16" s="442"/>
      <c r="BK16" s="442"/>
      <c r="BL16" s="442"/>
      <c r="BM16" s="443"/>
      <c r="BN16" s="407">
        <v>3598154</v>
      </c>
      <c r="BO16" s="408"/>
      <c r="BP16" s="408"/>
      <c r="BQ16" s="408"/>
      <c r="BR16" s="408"/>
      <c r="BS16" s="408"/>
      <c r="BT16" s="408"/>
      <c r="BU16" s="409"/>
      <c r="BV16" s="407">
        <v>3589301</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155</v>
      </c>
      <c r="N17" s="519"/>
      <c r="O17" s="519"/>
      <c r="P17" s="519"/>
      <c r="Q17" s="520"/>
      <c r="R17" s="513" t="s">
        <v>156</v>
      </c>
      <c r="S17" s="514"/>
      <c r="T17" s="514"/>
      <c r="U17" s="514"/>
      <c r="V17" s="515"/>
      <c r="W17" s="423" t="s">
        <v>157</v>
      </c>
      <c r="X17" s="424"/>
      <c r="Y17" s="424"/>
      <c r="Z17" s="424"/>
      <c r="AA17" s="424"/>
      <c r="AB17" s="414"/>
      <c r="AC17" s="458">
        <v>4374</v>
      </c>
      <c r="AD17" s="459"/>
      <c r="AE17" s="459"/>
      <c r="AF17" s="459"/>
      <c r="AG17" s="501"/>
      <c r="AH17" s="458">
        <v>4316</v>
      </c>
      <c r="AI17" s="459"/>
      <c r="AJ17" s="459"/>
      <c r="AK17" s="459"/>
      <c r="AL17" s="460"/>
      <c r="AM17" s="436"/>
      <c r="AN17" s="437"/>
      <c r="AO17" s="437"/>
      <c r="AP17" s="437"/>
      <c r="AQ17" s="437"/>
      <c r="AR17" s="437"/>
      <c r="AS17" s="437"/>
      <c r="AT17" s="438"/>
      <c r="AU17" s="439"/>
      <c r="AV17" s="440"/>
      <c r="AW17" s="440"/>
      <c r="AX17" s="440"/>
      <c r="AY17" s="441" t="s">
        <v>158</v>
      </c>
      <c r="AZ17" s="442"/>
      <c r="BA17" s="442"/>
      <c r="BB17" s="442"/>
      <c r="BC17" s="442"/>
      <c r="BD17" s="442"/>
      <c r="BE17" s="442"/>
      <c r="BF17" s="442"/>
      <c r="BG17" s="442"/>
      <c r="BH17" s="442"/>
      <c r="BI17" s="442"/>
      <c r="BJ17" s="442"/>
      <c r="BK17" s="442"/>
      <c r="BL17" s="442"/>
      <c r="BM17" s="443"/>
      <c r="BN17" s="407">
        <v>2628238</v>
      </c>
      <c r="BO17" s="408"/>
      <c r="BP17" s="408"/>
      <c r="BQ17" s="408"/>
      <c r="BR17" s="408"/>
      <c r="BS17" s="408"/>
      <c r="BT17" s="408"/>
      <c r="BU17" s="409"/>
      <c r="BV17" s="407">
        <v>2569537</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159</v>
      </c>
      <c r="C18" s="450"/>
      <c r="D18" s="450"/>
      <c r="E18" s="530"/>
      <c r="F18" s="530"/>
      <c r="G18" s="530"/>
      <c r="H18" s="530"/>
      <c r="I18" s="530"/>
      <c r="J18" s="530"/>
      <c r="K18" s="530"/>
      <c r="L18" s="531">
        <v>18.16</v>
      </c>
      <c r="M18" s="531"/>
      <c r="N18" s="531"/>
      <c r="O18" s="531"/>
      <c r="P18" s="531"/>
      <c r="Q18" s="531"/>
      <c r="R18" s="532"/>
      <c r="S18" s="532"/>
      <c r="T18" s="532"/>
      <c r="U18" s="532"/>
      <c r="V18" s="533"/>
      <c r="W18" s="425"/>
      <c r="X18" s="426"/>
      <c r="Y18" s="426"/>
      <c r="Z18" s="426"/>
      <c r="AA18" s="426"/>
      <c r="AB18" s="417"/>
      <c r="AC18" s="534">
        <v>61.3</v>
      </c>
      <c r="AD18" s="535"/>
      <c r="AE18" s="535"/>
      <c r="AF18" s="535"/>
      <c r="AG18" s="536"/>
      <c r="AH18" s="534">
        <v>60.9</v>
      </c>
      <c r="AI18" s="535"/>
      <c r="AJ18" s="535"/>
      <c r="AK18" s="535"/>
      <c r="AL18" s="537"/>
      <c r="AM18" s="436"/>
      <c r="AN18" s="437"/>
      <c r="AO18" s="437"/>
      <c r="AP18" s="437"/>
      <c r="AQ18" s="437"/>
      <c r="AR18" s="437"/>
      <c r="AS18" s="437"/>
      <c r="AT18" s="438"/>
      <c r="AU18" s="439"/>
      <c r="AV18" s="440"/>
      <c r="AW18" s="440"/>
      <c r="AX18" s="440"/>
      <c r="AY18" s="441" t="s">
        <v>160</v>
      </c>
      <c r="AZ18" s="442"/>
      <c r="BA18" s="442"/>
      <c r="BB18" s="442"/>
      <c r="BC18" s="442"/>
      <c r="BD18" s="442"/>
      <c r="BE18" s="442"/>
      <c r="BF18" s="442"/>
      <c r="BG18" s="442"/>
      <c r="BH18" s="442"/>
      <c r="BI18" s="442"/>
      <c r="BJ18" s="442"/>
      <c r="BK18" s="442"/>
      <c r="BL18" s="442"/>
      <c r="BM18" s="443"/>
      <c r="BN18" s="407">
        <v>3660965</v>
      </c>
      <c r="BO18" s="408"/>
      <c r="BP18" s="408"/>
      <c r="BQ18" s="408"/>
      <c r="BR18" s="408"/>
      <c r="BS18" s="408"/>
      <c r="BT18" s="408"/>
      <c r="BU18" s="409"/>
      <c r="BV18" s="407">
        <v>3492747</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161</v>
      </c>
      <c r="C19" s="450"/>
      <c r="D19" s="450"/>
      <c r="E19" s="530"/>
      <c r="F19" s="530"/>
      <c r="G19" s="530"/>
      <c r="H19" s="530"/>
      <c r="I19" s="530"/>
      <c r="J19" s="530"/>
      <c r="K19" s="530"/>
      <c r="L19" s="538">
        <v>790</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162</v>
      </c>
      <c r="AZ19" s="442"/>
      <c r="BA19" s="442"/>
      <c r="BB19" s="442"/>
      <c r="BC19" s="442"/>
      <c r="BD19" s="442"/>
      <c r="BE19" s="442"/>
      <c r="BF19" s="442"/>
      <c r="BG19" s="442"/>
      <c r="BH19" s="442"/>
      <c r="BI19" s="442"/>
      <c r="BJ19" s="442"/>
      <c r="BK19" s="442"/>
      <c r="BL19" s="442"/>
      <c r="BM19" s="443"/>
      <c r="BN19" s="407">
        <v>5246275</v>
      </c>
      <c r="BO19" s="408"/>
      <c r="BP19" s="408"/>
      <c r="BQ19" s="408"/>
      <c r="BR19" s="408"/>
      <c r="BS19" s="408"/>
      <c r="BT19" s="408"/>
      <c r="BU19" s="409"/>
      <c r="BV19" s="407">
        <v>5234116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163</v>
      </c>
      <c r="C20" s="450"/>
      <c r="D20" s="450"/>
      <c r="E20" s="530"/>
      <c r="F20" s="530"/>
      <c r="G20" s="530"/>
      <c r="H20" s="530"/>
      <c r="I20" s="530"/>
      <c r="J20" s="530"/>
      <c r="K20" s="530"/>
      <c r="L20" s="538">
        <v>5013</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164</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165</v>
      </c>
      <c r="C22" s="551"/>
      <c r="D22" s="552"/>
      <c r="E22" s="419" t="s">
        <v>1</v>
      </c>
      <c r="F22" s="424"/>
      <c r="G22" s="424"/>
      <c r="H22" s="424"/>
      <c r="I22" s="424"/>
      <c r="J22" s="424"/>
      <c r="K22" s="414"/>
      <c r="L22" s="419" t="s">
        <v>166</v>
      </c>
      <c r="M22" s="424"/>
      <c r="N22" s="424"/>
      <c r="O22" s="424"/>
      <c r="P22" s="414"/>
      <c r="Q22" s="582" t="s">
        <v>167</v>
      </c>
      <c r="R22" s="583"/>
      <c r="S22" s="583"/>
      <c r="T22" s="583"/>
      <c r="U22" s="583"/>
      <c r="V22" s="584"/>
      <c r="W22" s="550" t="s">
        <v>168</v>
      </c>
      <c r="X22" s="551"/>
      <c r="Y22" s="552"/>
      <c r="Z22" s="419" t="s">
        <v>1</v>
      </c>
      <c r="AA22" s="424"/>
      <c r="AB22" s="424"/>
      <c r="AC22" s="424"/>
      <c r="AD22" s="424"/>
      <c r="AE22" s="424"/>
      <c r="AF22" s="424"/>
      <c r="AG22" s="414"/>
      <c r="AH22" s="588" t="s">
        <v>169</v>
      </c>
      <c r="AI22" s="424"/>
      <c r="AJ22" s="424"/>
      <c r="AK22" s="424"/>
      <c r="AL22" s="414"/>
      <c r="AM22" s="588" t="s">
        <v>170</v>
      </c>
      <c r="AN22" s="589"/>
      <c r="AO22" s="589"/>
      <c r="AP22" s="589"/>
      <c r="AQ22" s="589"/>
      <c r="AR22" s="590"/>
      <c r="AS22" s="582" t="s">
        <v>167</v>
      </c>
      <c r="AT22" s="583"/>
      <c r="AU22" s="583"/>
      <c r="AV22" s="583"/>
      <c r="AW22" s="583"/>
      <c r="AX22" s="594"/>
      <c r="AY22" s="367" t="s">
        <v>171</v>
      </c>
      <c r="AZ22" s="368"/>
      <c r="BA22" s="368"/>
      <c r="BB22" s="368"/>
      <c r="BC22" s="368"/>
      <c r="BD22" s="368"/>
      <c r="BE22" s="368"/>
      <c r="BF22" s="368"/>
      <c r="BG22" s="368"/>
      <c r="BH22" s="368"/>
      <c r="BI22" s="368"/>
      <c r="BJ22" s="368"/>
      <c r="BK22" s="368"/>
      <c r="BL22" s="368"/>
      <c r="BM22" s="369"/>
      <c r="BN22" s="370">
        <v>5895594</v>
      </c>
      <c r="BO22" s="371"/>
      <c r="BP22" s="371"/>
      <c r="BQ22" s="371"/>
      <c r="BR22" s="371"/>
      <c r="BS22" s="371"/>
      <c r="BT22" s="371"/>
      <c r="BU22" s="372"/>
      <c r="BV22" s="370">
        <v>6105539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172</v>
      </c>
      <c r="AZ23" s="442"/>
      <c r="BA23" s="442"/>
      <c r="BB23" s="442"/>
      <c r="BC23" s="442"/>
      <c r="BD23" s="442"/>
      <c r="BE23" s="442"/>
      <c r="BF23" s="442"/>
      <c r="BG23" s="442"/>
      <c r="BH23" s="442"/>
      <c r="BI23" s="442"/>
      <c r="BJ23" s="442"/>
      <c r="BK23" s="442"/>
      <c r="BL23" s="442"/>
      <c r="BM23" s="443"/>
      <c r="BN23" s="407">
        <v>2049871</v>
      </c>
      <c r="BO23" s="408"/>
      <c r="BP23" s="408"/>
      <c r="BQ23" s="408"/>
      <c r="BR23" s="408"/>
      <c r="BS23" s="408"/>
      <c r="BT23" s="408"/>
      <c r="BU23" s="409"/>
      <c r="BV23" s="407">
        <v>1847953</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173</v>
      </c>
      <c r="F24" s="437"/>
      <c r="G24" s="437"/>
      <c r="H24" s="437"/>
      <c r="I24" s="437"/>
      <c r="J24" s="437"/>
      <c r="K24" s="438"/>
      <c r="L24" s="458">
        <v>1</v>
      </c>
      <c r="M24" s="459"/>
      <c r="N24" s="459"/>
      <c r="O24" s="459"/>
      <c r="P24" s="501"/>
      <c r="Q24" s="458">
        <v>7200</v>
      </c>
      <c r="R24" s="459"/>
      <c r="S24" s="459"/>
      <c r="T24" s="459"/>
      <c r="U24" s="459"/>
      <c r="V24" s="501"/>
      <c r="W24" s="553"/>
      <c r="X24" s="554"/>
      <c r="Y24" s="555"/>
      <c r="Z24" s="457" t="s">
        <v>174</v>
      </c>
      <c r="AA24" s="437"/>
      <c r="AB24" s="437"/>
      <c r="AC24" s="437"/>
      <c r="AD24" s="437"/>
      <c r="AE24" s="437"/>
      <c r="AF24" s="437"/>
      <c r="AG24" s="438"/>
      <c r="AH24" s="458">
        <v>133</v>
      </c>
      <c r="AI24" s="459"/>
      <c r="AJ24" s="459"/>
      <c r="AK24" s="459"/>
      <c r="AL24" s="501"/>
      <c r="AM24" s="458">
        <v>377055</v>
      </c>
      <c r="AN24" s="459"/>
      <c r="AO24" s="459"/>
      <c r="AP24" s="459"/>
      <c r="AQ24" s="459"/>
      <c r="AR24" s="501"/>
      <c r="AS24" s="458">
        <v>2835</v>
      </c>
      <c r="AT24" s="459"/>
      <c r="AU24" s="459"/>
      <c r="AV24" s="459"/>
      <c r="AW24" s="459"/>
      <c r="AX24" s="460"/>
      <c r="AY24" s="523" t="s">
        <v>175</v>
      </c>
      <c r="AZ24" s="524"/>
      <c r="BA24" s="524"/>
      <c r="BB24" s="524"/>
      <c r="BC24" s="524"/>
      <c r="BD24" s="524"/>
      <c r="BE24" s="524"/>
      <c r="BF24" s="524"/>
      <c r="BG24" s="524"/>
      <c r="BH24" s="524"/>
      <c r="BI24" s="524"/>
      <c r="BJ24" s="524"/>
      <c r="BK24" s="524"/>
      <c r="BL24" s="524"/>
      <c r="BM24" s="525"/>
      <c r="BN24" s="407">
        <v>2707480</v>
      </c>
      <c r="BO24" s="408"/>
      <c r="BP24" s="408"/>
      <c r="BQ24" s="408"/>
      <c r="BR24" s="408"/>
      <c r="BS24" s="408"/>
      <c r="BT24" s="408"/>
      <c r="BU24" s="409"/>
      <c r="BV24" s="407">
        <v>2644822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176</v>
      </c>
      <c r="F25" s="437"/>
      <c r="G25" s="437"/>
      <c r="H25" s="437"/>
      <c r="I25" s="437"/>
      <c r="J25" s="437"/>
      <c r="K25" s="438"/>
      <c r="L25" s="458">
        <v>1</v>
      </c>
      <c r="M25" s="459"/>
      <c r="N25" s="459"/>
      <c r="O25" s="459"/>
      <c r="P25" s="501"/>
      <c r="Q25" s="458">
        <v>5900</v>
      </c>
      <c r="R25" s="459"/>
      <c r="S25" s="459"/>
      <c r="T25" s="459"/>
      <c r="U25" s="459"/>
      <c r="V25" s="501"/>
      <c r="W25" s="553"/>
      <c r="X25" s="554"/>
      <c r="Y25" s="555"/>
      <c r="Z25" s="457" t="s">
        <v>177</v>
      </c>
      <c r="AA25" s="437"/>
      <c r="AB25" s="437"/>
      <c r="AC25" s="437"/>
      <c r="AD25" s="437"/>
      <c r="AE25" s="437"/>
      <c r="AF25" s="437"/>
      <c r="AG25" s="438"/>
      <c r="AH25" s="458" t="s">
        <v>131</v>
      </c>
      <c r="AI25" s="459"/>
      <c r="AJ25" s="459"/>
      <c r="AK25" s="459"/>
      <c r="AL25" s="501"/>
      <c r="AM25" s="458" t="s">
        <v>131</v>
      </c>
      <c r="AN25" s="459"/>
      <c r="AO25" s="459"/>
      <c r="AP25" s="459"/>
      <c r="AQ25" s="459"/>
      <c r="AR25" s="501"/>
      <c r="AS25" s="458" t="s">
        <v>131</v>
      </c>
      <c r="AT25" s="459"/>
      <c r="AU25" s="459"/>
      <c r="AV25" s="459"/>
      <c r="AW25" s="459"/>
      <c r="AX25" s="460"/>
      <c r="AY25" s="367" t="s">
        <v>178</v>
      </c>
      <c r="AZ25" s="368"/>
      <c r="BA25" s="368"/>
      <c r="BB25" s="368"/>
      <c r="BC25" s="368"/>
      <c r="BD25" s="368"/>
      <c r="BE25" s="368"/>
      <c r="BF25" s="368"/>
      <c r="BG25" s="368"/>
      <c r="BH25" s="368"/>
      <c r="BI25" s="368"/>
      <c r="BJ25" s="368"/>
      <c r="BK25" s="368"/>
      <c r="BL25" s="368"/>
      <c r="BM25" s="369"/>
      <c r="BN25" s="370" t="s">
        <v>179</v>
      </c>
      <c r="BO25" s="371"/>
      <c r="BP25" s="371"/>
      <c r="BQ25" s="371"/>
      <c r="BR25" s="371"/>
      <c r="BS25" s="371"/>
      <c r="BT25" s="371"/>
      <c r="BU25" s="372"/>
      <c r="BV25" s="370" t="s">
        <v>179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180</v>
      </c>
      <c r="F26" s="437"/>
      <c r="G26" s="437"/>
      <c r="H26" s="437"/>
      <c r="I26" s="437"/>
      <c r="J26" s="437"/>
      <c r="K26" s="438"/>
      <c r="L26" s="458">
        <v>1</v>
      </c>
      <c r="M26" s="459"/>
      <c r="N26" s="459"/>
      <c r="O26" s="459"/>
      <c r="P26" s="501"/>
      <c r="Q26" s="458">
        <v>5400</v>
      </c>
      <c r="R26" s="459"/>
      <c r="S26" s="459"/>
      <c r="T26" s="459"/>
      <c r="U26" s="459"/>
      <c r="V26" s="501"/>
      <c r="W26" s="553"/>
      <c r="X26" s="554"/>
      <c r="Y26" s="555"/>
      <c r="Z26" s="457" t="s">
        <v>181</v>
      </c>
      <c r="AA26" s="559"/>
      <c r="AB26" s="559"/>
      <c r="AC26" s="559"/>
      <c r="AD26" s="559"/>
      <c r="AE26" s="559"/>
      <c r="AF26" s="559"/>
      <c r="AG26" s="560"/>
      <c r="AH26" s="458" t="s">
        <v>131</v>
      </c>
      <c r="AI26" s="459"/>
      <c r="AJ26" s="459"/>
      <c r="AK26" s="459"/>
      <c r="AL26" s="501"/>
      <c r="AM26" s="458" t="s">
        <v>131</v>
      </c>
      <c r="AN26" s="459"/>
      <c r="AO26" s="459"/>
      <c r="AP26" s="459"/>
      <c r="AQ26" s="459"/>
      <c r="AR26" s="501"/>
      <c r="AS26" s="458" t="s">
        <v>131</v>
      </c>
      <c r="AT26" s="459"/>
      <c r="AU26" s="459"/>
      <c r="AV26" s="459"/>
      <c r="AW26" s="459"/>
      <c r="AX26" s="460"/>
      <c r="AY26" s="410" t="s">
        <v>182</v>
      </c>
      <c r="AZ26" s="411"/>
      <c r="BA26" s="411"/>
      <c r="BB26" s="411"/>
      <c r="BC26" s="411"/>
      <c r="BD26" s="411"/>
      <c r="BE26" s="411"/>
      <c r="BF26" s="411"/>
      <c r="BG26" s="411"/>
      <c r="BH26" s="411"/>
      <c r="BI26" s="411"/>
      <c r="BJ26" s="411"/>
      <c r="BK26" s="411"/>
      <c r="BL26" s="411"/>
      <c r="BM26" s="412"/>
      <c r="BN26" s="407" t="s">
        <v>131</v>
      </c>
      <c r="BO26" s="408"/>
      <c r="BP26" s="408"/>
      <c r="BQ26" s="408"/>
      <c r="BR26" s="408"/>
      <c r="BS26" s="408"/>
      <c r="BT26" s="408"/>
      <c r="BU26" s="409"/>
      <c r="BV26" s="407" t="s">
        <v>131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183</v>
      </c>
      <c r="F27" s="437"/>
      <c r="G27" s="437"/>
      <c r="H27" s="437"/>
      <c r="I27" s="437"/>
      <c r="J27" s="437"/>
      <c r="K27" s="438"/>
      <c r="L27" s="458">
        <v>1</v>
      </c>
      <c r="M27" s="459"/>
      <c r="N27" s="459"/>
      <c r="O27" s="459"/>
      <c r="P27" s="501"/>
      <c r="Q27" s="458">
        <v>3050</v>
      </c>
      <c r="R27" s="459"/>
      <c r="S27" s="459"/>
      <c r="T27" s="459"/>
      <c r="U27" s="459"/>
      <c r="V27" s="501"/>
      <c r="W27" s="553"/>
      <c r="X27" s="554"/>
      <c r="Y27" s="555"/>
      <c r="Z27" s="457" t="s">
        <v>184</v>
      </c>
      <c r="AA27" s="437"/>
      <c r="AB27" s="437"/>
      <c r="AC27" s="437"/>
      <c r="AD27" s="437"/>
      <c r="AE27" s="437"/>
      <c r="AF27" s="437"/>
      <c r="AG27" s="438"/>
      <c r="AH27" s="458">
        <v>1</v>
      </c>
      <c r="AI27" s="459"/>
      <c r="AJ27" s="459"/>
      <c r="AK27" s="459"/>
      <c r="AL27" s="501"/>
      <c r="AM27" s="458" t="s">
        <v>185</v>
      </c>
      <c r="AN27" s="459"/>
      <c r="AO27" s="459"/>
      <c r="AP27" s="459"/>
      <c r="AQ27" s="459"/>
      <c r="AR27" s="501"/>
      <c r="AS27" s="458" t="s">
        <v>185</v>
      </c>
      <c r="AT27" s="459"/>
      <c r="AU27" s="459"/>
      <c r="AV27" s="459"/>
      <c r="AW27" s="459"/>
      <c r="AX27" s="460"/>
      <c r="AY27" s="502" t="s">
        <v>186</v>
      </c>
      <c r="AZ27" s="503"/>
      <c r="BA27" s="503"/>
      <c r="BB27" s="503"/>
      <c r="BC27" s="503"/>
      <c r="BD27" s="503"/>
      <c r="BE27" s="503"/>
      <c r="BF27" s="503"/>
      <c r="BG27" s="503"/>
      <c r="BH27" s="503"/>
      <c r="BI27" s="503"/>
      <c r="BJ27" s="503"/>
      <c r="BK27" s="503"/>
      <c r="BL27" s="503"/>
      <c r="BM27" s="504"/>
      <c r="BN27" s="526" t="s">
        <v>179</v>
      </c>
      <c r="BO27" s="527"/>
      <c r="BP27" s="527"/>
      <c r="BQ27" s="527"/>
      <c r="BR27" s="527"/>
      <c r="BS27" s="527"/>
      <c r="BT27" s="527"/>
      <c r="BU27" s="528"/>
      <c r="BV27" s="526" t="s">
        <v>179</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187</v>
      </c>
      <c r="F28" s="437"/>
      <c r="G28" s="437"/>
      <c r="H28" s="437"/>
      <c r="I28" s="437"/>
      <c r="J28" s="437"/>
      <c r="K28" s="438"/>
      <c r="L28" s="458">
        <v>1</v>
      </c>
      <c r="M28" s="459"/>
      <c r="N28" s="459"/>
      <c r="O28" s="459"/>
      <c r="P28" s="501"/>
      <c r="Q28" s="458">
        <v>2640</v>
      </c>
      <c r="R28" s="459"/>
      <c r="S28" s="459"/>
      <c r="T28" s="459"/>
      <c r="U28" s="459"/>
      <c r="V28" s="501"/>
      <c r="W28" s="553"/>
      <c r="X28" s="554"/>
      <c r="Y28" s="555"/>
      <c r="Z28" s="457" t="s">
        <v>188</v>
      </c>
      <c r="AA28" s="437"/>
      <c r="AB28" s="437"/>
      <c r="AC28" s="437"/>
      <c r="AD28" s="437"/>
      <c r="AE28" s="437"/>
      <c r="AF28" s="437"/>
      <c r="AG28" s="438"/>
      <c r="AH28" s="458" t="s">
        <v>179</v>
      </c>
      <c r="AI28" s="459"/>
      <c r="AJ28" s="459"/>
      <c r="AK28" s="459"/>
      <c r="AL28" s="501"/>
      <c r="AM28" s="458" t="s">
        <v>179</v>
      </c>
      <c r="AN28" s="459"/>
      <c r="AO28" s="459"/>
      <c r="AP28" s="459"/>
      <c r="AQ28" s="459"/>
      <c r="AR28" s="501"/>
      <c r="AS28" s="458" t="s">
        <v>179</v>
      </c>
      <c r="AT28" s="459"/>
      <c r="AU28" s="459"/>
      <c r="AV28" s="459"/>
      <c r="AW28" s="459"/>
      <c r="AX28" s="460"/>
      <c r="AY28" s="561" t="s">
        <v>189</v>
      </c>
      <c r="AZ28" s="562"/>
      <c r="BA28" s="562"/>
      <c r="BB28" s="563"/>
      <c r="BC28" s="367" t="s">
        <v>50</v>
      </c>
      <c r="BD28" s="368"/>
      <c r="BE28" s="368"/>
      <c r="BF28" s="368"/>
      <c r="BG28" s="368"/>
      <c r="BH28" s="368"/>
      <c r="BI28" s="368"/>
      <c r="BJ28" s="368"/>
      <c r="BK28" s="368"/>
      <c r="BL28" s="368"/>
      <c r="BM28" s="369"/>
      <c r="BN28" s="370">
        <v>672213</v>
      </c>
      <c r="BO28" s="371"/>
      <c r="BP28" s="371"/>
      <c r="BQ28" s="371"/>
      <c r="BR28" s="371"/>
      <c r="BS28" s="371"/>
      <c r="BT28" s="371"/>
      <c r="BU28" s="372"/>
      <c r="BV28" s="370">
        <v>736625</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190</v>
      </c>
      <c r="F29" s="437"/>
      <c r="G29" s="437"/>
      <c r="H29" s="437"/>
      <c r="I29" s="437"/>
      <c r="J29" s="437"/>
      <c r="K29" s="438"/>
      <c r="L29" s="458">
        <v>8</v>
      </c>
      <c r="M29" s="459"/>
      <c r="N29" s="459"/>
      <c r="O29" s="459"/>
      <c r="P29" s="501"/>
      <c r="Q29" s="458">
        <v>2430</v>
      </c>
      <c r="R29" s="459"/>
      <c r="S29" s="459"/>
      <c r="T29" s="459"/>
      <c r="U29" s="459"/>
      <c r="V29" s="501"/>
      <c r="W29" s="556"/>
      <c r="X29" s="557"/>
      <c r="Y29" s="558"/>
      <c r="Z29" s="457" t="s">
        <v>191</v>
      </c>
      <c r="AA29" s="437"/>
      <c r="AB29" s="437"/>
      <c r="AC29" s="437"/>
      <c r="AD29" s="437"/>
      <c r="AE29" s="437"/>
      <c r="AF29" s="437"/>
      <c r="AG29" s="438"/>
      <c r="AH29" s="458">
        <v>134</v>
      </c>
      <c r="AI29" s="459"/>
      <c r="AJ29" s="459"/>
      <c r="AK29" s="459"/>
      <c r="AL29" s="501"/>
      <c r="AM29" s="458">
        <v>381016</v>
      </c>
      <c r="AN29" s="459"/>
      <c r="AO29" s="459"/>
      <c r="AP29" s="459"/>
      <c r="AQ29" s="459"/>
      <c r="AR29" s="501"/>
      <c r="AS29" s="458">
        <v>2843</v>
      </c>
      <c r="AT29" s="459"/>
      <c r="AU29" s="459"/>
      <c r="AV29" s="459"/>
      <c r="AW29" s="459"/>
      <c r="AX29" s="460"/>
      <c r="AY29" s="564"/>
      <c r="AZ29" s="565"/>
      <c r="BA29" s="565"/>
      <c r="BB29" s="566"/>
      <c r="BC29" s="441" t="s">
        <v>192</v>
      </c>
      <c r="BD29" s="442"/>
      <c r="BE29" s="442"/>
      <c r="BF29" s="442"/>
      <c r="BG29" s="442"/>
      <c r="BH29" s="442"/>
      <c r="BI29" s="442"/>
      <c r="BJ29" s="442"/>
      <c r="BK29" s="442"/>
      <c r="BL29" s="442"/>
      <c r="BM29" s="443"/>
      <c r="BN29" s="407">
        <v>87510</v>
      </c>
      <c r="BO29" s="408"/>
      <c r="BP29" s="408"/>
      <c r="BQ29" s="408"/>
      <c r="BR29" s="408"/>
      <c r="BS29" s="408"/>
      <c r="BT29" s="408"/>
      <c r="BU29" s="409"/>
      <c r="BV29" s="407">
        <v>87507</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193</v>
      </c>
      <c r="X30" s="575"/>
      <c r="Y30" s="575"/>
      <c r="Z30" s="575"/>
      <c r="AA30" s="575"/>
      <c r="AB30" s="575"/>
      <c r="AC30" s="575"/>
      <c r="AD30" s="575"/>
      <c r="AE30" s="575"/>
      <c r="AF30" s="575"/>
      <c r="AG30" s="576"/>
      <c r="AH30" s="534">
        <v>94.6</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185094</v>
      </c>
      <c r="BO30" s="527"/>
      <c r="BP30" s="527"/>
      <c r="BQ30" s="527"/>
      <c r="BR30" s="527"/>
      <c r="BS30" s="527"/>
      <c r="BT30" s="527"/>
      <c r="BU30" s="528"/>
      <c r="BV30" s="526">
        <v>103234</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194</v>
      </c>
      <c r="D32" s="570"/>
      <c r="E32" s="570"/>
      <c r="F32" s="570"/>
      <c r="G32" s="570"/>
      <c r="H32" s="570"/>
      <c r="I32" s="570"/>
      <c r="J32" s="570"/>
      <c r="K32" s="570"/>
      <c r="L32" s="570"/>
      <c r="M32" s="570"/>
      <c r="N32" s="570"/>
      <c r="O32" s="570"/>
      <c r="P32" s="570"/>
      <c r="Q32" s="570"/>
      <c r="R32" s="570"/>
      <c r="S32" s="570"/>
      <c r="U32" s="411" t="s">
        <v>195</v>
      </c>
      <c r="V32" s="411"/>
      <c r="W32" s="411"/>
      <c r="X32" s="411"/>
      <c r="Y32" s="411"/>
      <c r="Z32" s="411"/>
      <c r="AA32" s="411"/>
      <c r="AB32" s="411"/>
      <c r="AC32" s="411"/>
      <c r="AD32" s="411"/>
      <c r="AE32" s="411"/>
      <c r="AF32" s="411"/>
      <c r="AG32" s="411"/>
      <c r="AH32" s="411"/>
      <c r="AI32" s="411"/>
      <c r="AJ32" s="411"/>
      <c r="AK32" s="411"/>
      <c r="AM32" s="411" t="s">
        <v>196</v>
      </c>
      <c r="AN32" s="411"/>
      <c r="AO32" s="411"/>
      <c r="AP32" s="411"/>
      <c r="AQ32" s="411"/>
      <c r="AR32" s="411"/>
      <c r="AS32" s="411"/>
      <c r="AT32" s="411"/>
      <c r="AU32" s="411"/>
      <c r="AV32" s="411"/>
      <c r="AW32" s="411"/>
      <c r="AX32" s="411"/>
      <c r="AY32" s="411"/>
      <c r="AZ32" s="411"/>
      <c r="BA32" s="411"/>
      <c r="BB32" s="411"/>
      <c r="BC32" s="411"/>
      <c r="BE32" s="411" t="s">
        <v>197</v>
      </c>
      <c r="BF32" s="411"/>
      <c r="BG32" s="411"/>
      <c r="BH32" s="411"/>
      <c r="BI32" s="411"/>
      <c r="BJ32" s="411"/>
      <c r="BK32" s="411"/>
      <c r="BL32" s="411"/>
      <c r="BM32" s="411"/>
      <c r="BN32" s="411"/>
      <c r="BO32" s="411"/>
      <c r="BP32" s="411"/>
      <c r="BQ32" s="411"/>
      <c r="BR32" s="411"/>
      <c r="BS32" s="411"/>
      <c r="BT32" s="411"/>
      <c r="BU32" s="411"/>
      <c r="BW32" s="411" t="s">
        <v>198</v>
      </c>
      <c r="BX32" s="411"/>
      <c r="BY32" s="411"/>
      <c r="BZ32" s="411"/>
      <c r="CA32" s="411"/>
      <c r="CB32" s="411"/>
      <c r="CC32" s="411"/>
      <c r="CD32" s="411"/>
      <c r="CE32" s="411"/>
      <c r="CF32" s="411"/>
      <c r="CG32" s="411"/>
      <c r="CH32" s="411"/>
      <c r="CI32" s="411"/>
      <c r="CJ32" s="411"/>
      <c r="CK32" s="411"/>
      <c r="CL32" s="411"/>
      <c r="CM32" s="411"/>
      <c r="CO32" s="411" t="s">
        <v>199</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200</v>
      </c>
      <c r="D33" s="431"/>
      <c r="E33" s="396" t="s">
        <v>201</v>
      </c>
      <c r="F33" s="396"/>
      <c r="G33" s="396"/>
      <c r="H33" s="396"/>
      <c r="I33" s="396"/>
      <c r="J33" s="396"/>
      <c r="K33" s="396"/>
      <c r="L33" s="396"/>
      <c r="M33" s="396"/>
      <c r="N33" s="396"/>
      <c r="O33" s="396"/>
      <c r="P33" s="396"/>
      <c r="Q33" s="396"/>
      <c r="R33" s="396"/>
      <c r="S33" s="396"/>
      <c r="T33" s="206"/>
      <c r="U33" s="431" t="s">
        <v>202</v>
      </c>
      <c r="V33" s="431"/>
      <c r="W33" s="396" t="s">
        <v>201</v>
      </c>
      <c r="X33" s="396"/>
      <c r="Y33" s="396"/>
      <c r="Z33" s="396"/>
      <c r="AA33" s="396"/>
      <c r="AB33" s="396"/>
      <c r="AC33" s="396"/>
      <c r="AD33" s="396"/>
      <c r="AE33" s="396"/>
      <c r="AF33" s="396"/>
      <c r="AG33" s="396"/>
      <c r="AH33" s="396"/>
      <c r="AI33" s="396"/>
      <c r="AJ33" s="396"/>
      <c r="AK33" s="396"/>
      <c r="AL33" s="206"/>
      <c r="AM33" s="431" t="s">
        <v>200</v>
      </c>
      <c r="AN33" s="431"/>
      <c r="AO33" s="396" t="s">
        <v>201</v>
      </c>
      <c r="AP33" s="396"/>
      <c r="AQ33" s="396"/>
      <c r="AR33" s="396"/>
      <c r="AS33" s="396"/>
      <c r="AT33" s="396"/>
      <c r="AU33" s="396"/>
      <c r="AV33" s="396"/>
      <c r="AW33" s="396"/>
      <c r="AX33" s="396"/>
      <c r="AY33" s="396"/>
      <c r="AZ33" s="396"/>
      <c r="BA33" s="396"/>
      <c r="BB33" s="396"/>
      <c r="BC33" s="396"/>
      <c r="BD33" s="207"/>
      <c r="BE33" s="396" t="s">
        <v>203</v>
      </c>
      <c r="BF33" s="396"/>
      <c r="BG33" s="396" t="s">
        <v>204</v>
      </c>
      <c r="BH33" s="396"/>
      <c r="BI33" s="396"/>
      <c r="BJ33" s="396"/>
      <c r="BK33" s="396"/>
      <c r="BL33" s="396"/>
      <c r="BM33" s="396"/>
      <c r="BN33" s="396"/>
      <c r="BO33" s="396"/>
      <c r="BP33" s="396"/>
      <c r="BQ33" s="396"/>
      <c r="BR33" s="396"/>
      <c r="BS33" s="396"/>
      <c r="BT33" s="396"/>
      <c r="BU33" s="396"/>
      <c r="BV33" s="207"/>
      <c r="BW33" s="431" t="s">
        <v>203</v>
      </c>
      <c r="BX33" s="431"/>
      <c r="BY33" s="396" t="s">
        <v>205</v>
      </c>
      <c r="BZ33" s="396"/>
      <c r="CA33" s="396"/>
      <c r="CB33" s="396"/>
      <c r="CC33" s="396"/>
      <c r="CD33" s="396"/>
      <c r="CE33" s="396"/>
      <c r="CF33" s="396"/>
      <c r="CG33" s="396"/>
      <c r="CH33" s="396"/>
      <c r="CI33" s="396"/>
      <c r="CJ33" s="396"/>
      <c r="CK33" s="396"/>
      <c r="CL33" s="396"/>
      <c r="CM33" s="396"/>
      <c r="CN33" s="206"/>
      <c r="CO33" s="431" t="s">
        <v>200</v>
      </c>
      <c r="CP33" s="431"/>
      <c r="CQ33" s="396" t="s">
        <v>206</v>
      </c>
      <c r="CR33" s="396"/>
      <c r="CS33" s="396"/>
      <c r="CT33" s="396"/>
      <c r="CU33" s="396"/>
      <c r="CV33" s="396"/>
      <c r="CW33" s="396"/>
      <c r="CX33" s="396"/>
      <c r="CY33" s="396"/>
      <c r="CZ33" s="396"/>
      <c r="DA33" s="396"/>
      <c r="DB33" s="396"/>
      <c r="DC33" s="396"/>
      <c r="DD33" s="396"/>
      <c r="DE33" s="396"/>
      <c r="DF33" s="206"/>
      <c r="DG33" s="596" t="s">
        <v>207</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IF('各会計、関係団体の財政状況及び健全化判断比率'!B30="","",'各会計、関係団体の財政状況及び健全化判断比率'!B30)</f>
        <v>水道事業会計</v>
      </c>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IF('各会計、関係団体の財政状況及び健全化判断比率'!B31="","",'各会計、関係団体の財政状況及び健全化判断比率'!B31)</f>
        <v>公共下水道事業特別会計</v>
      </c>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西濃環境整備組合</v>
      </c>
      <c r="BZ34" s="598"/>
      <c r="CA34" s="598"/>
      <c r="CB34" s="598"/>
      <c r="CC34" s="598"/>
      <c r="CD34" s="598"/>
      <c r="CE34" s="598"/>
      <c r="CF34" s="598"/>
      <c r="CG34" s="598"/>
      <c r="CH34" s="598"/>
      <c r="CI34" s="598"/>
      <c r="CJ34" s="598"/>
      <c r="CK34" s="598"/>
      <c r="CL34" s="598"/>
      <c r="CM34" s="598"/>
      <c r="CN34" s="181"/>
      <c r="CO34" s="597">
        <f>IF(CQ34="","",MAX(C34:D43,U34:V43,AM34:AN43,BE34:BF43,BW34:BX43)+1)</f>
        <v>17</v>
      </c>
      <c r="CP34" s="597"/>
      <c r="CQ34" s="598" t="str">
        <f>IF('各会計、関係団体の財政状況及び健全化判断比率'!BS7="","",'各会計、関係団体の財政状況及び健全化判断比率'!BS7)</f>
        <v>安八町土地開発公社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児童発達支援事業特別会計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大垣消防組合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t="str">
        <f t="shared" ref="U36:U43" si="4">IF(W36="","",U35+1)</f>
        <v/>
      </c>
      <c r="V36" s="597"/>
      <c r="W36" s="598"/>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大垣衛生施設組合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西南濃粗大廃棄物処理組合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大垣市・安八郡安八町東安中学校組合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安八郡広域連合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あすわ苑老人福祉施設事務組合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14</v>
      </c>
      <c r="BX41" s="597"/>
      <c r="BY41" s="598" t="str">
        <f>IF('各会計、関係団体の財政状況及び健全化判断比率'!B75="","",'各会計、関係団体の財政状況及び健全化判断比率'!B75)</f>
        <v>岐阜県市町村会館組合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15</v>
      </c>
      <c r="BX42" s="597"/>
      <c r="BY42" s="598" t="str">
        <f>IF('各会計、関係団体の財政状況及び健全化判断比率'!B76="","",'各会計、関係団体の財政状況及び健全化判断比率'!B76)</f>
        <v>岐阜県市町村職員退職手当組合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16</v>
      </c>
      <c r="BX43" s="597"/>
      <c r="BY43" s="598" t="str">
        <f>IF('各会計、関係団体の財政状況及び健全化判断比率'!B77="","",'各会計、関係団体の財政状況及び健全化判断比率'!B77)</f>
        <v>岐阜県後期高齢者医療広域連合（一般会計分）</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208</v>
      </c>
      <c r="E46" s="600" t="s">
        <v>209</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210</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211</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212</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213</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214</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215</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216</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GPNmcoQpC3gFSh3/KFujlcnSQS7jo6ht0pC6n5SjC5t+dbtLWRnVPC8btMcJlb9YNIwi8dYvqsy3Axoyj2LWcg==" saltValue="4oVCbRWl15J/xIG0E9aLh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217</v>
      </c>
      <c r="DI1" s="603"/>
      <c r="DJ1" s="603"/>
      <c r="DK1" s="603"/>
      <c r="DL1" s="603"/>
      <c r="DM1" s="603"/>
      <c r="DN1" s="604"/>
      <c r="DO1" s="214"/>
      <c r="DP1" s="602" t="s">
        <v>218</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220</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221</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222</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223</v>
      </c>
      <c r="S4" s="606"/>
      <c r="T4" s="606"/>
      <c r="U4" s="606"/>
      <c r="V4" s="606"/>
      <c r="W4" s="606"/>
      <c r="X4" s="606"/>
      <c r="Y4" s="607"/>
      <c r="Z4" s="605" t="s">
        <v>224</v>
      </c>
      <c r="AA4" s="606"/>
      <c r="AB4" s="606"/>
      <c r="AC4" s="607"/>
      <c r="AD4" s="605" t="s">
        <v>225</v>
      </c>
      <c r="AE4" s="606"/>
      <c r="AF4" s="606"/>
      <c r="AG4" s="606"/>
      <c r="AH4" s="606"/>
      <c r="AI4" s="606"/>
      <c r="AJ4" s="606"/>
      <c r="AK4" s="607"/>
      <c r="AL4" s="605" t="s">
        <v>224</v>
      </c>
      <c r="AM4" s="606"/>
      <c r="AN4" s="606"/>
      <c r="AO4" s="607"/>
      <c r="AP4" s="608" t="s">
        <v>226</v>
      </c>
      <c r="AQ4" s="608"/>
      <c r="AR4" s="608"/>
      <c r="AS4" s="608"/>
      <c r="AT4" s="608"/>
      <c r="AU4" s="608"/>
      <c r="AV4" s="608"/>
      <c r="AW4" s="608"/>
      <c r="AX4" s="608"/>
      <c r="AY4" s="608"/>
      <c r="AZ4" s="608"/>
      <c r="BA4" s="608"/>
      <c r="BB4" s="608"/>
      <c r="BC4" s="608"/>
      <c r="BD4" s="608"/>
      <c r="BE4" s="608"/>
      <c r="BF4" s="608"/>
      <c r="BG4" s="608" t="s">
        <v>227</v>
      </c>
      <c r="BH4" s="608"/>
      <c r="BI4" s="608"/>
      <c r="BJ4" s="608"/>
      <c r="BK4" s="608"/>
      <c r="BL4" s="608"/>
      <c r="BM4" s="608"/>
      <c r="BN4" s="608"/>
      <c r="BO4" s="608" t="s">
        <v>224</v>
      </c>
      <c r="BP4" s="608"/>
      <c r="BQ4" s="608"/>
      <c r="BR4" s="608"/>
      <c r="BS4" s="608" t="s">
        <v>228</v>
      </c>
      <c r="BT4" s="608"/>
      <c r="BU4" s="608"/>
      <c r="BV4" s="608"/>
      <c r="BW4" s="608"/>
      <c r="BX4" s="608"/>
      <c r="BY4" s="608"/>
      <c r="BZ4" s="608"/>
      <c r="CA4" s="608"/>
      <c r="CB4" s="608"/>
      <c r="CD4" s="605" t="s">
        <v>229</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230</v>
      </c>
      <c r="C5" s="610"/>
      <c r="D5" s="610"/>
      <c r="E5" s="610"/>
      <c r="F5" s="610"/>
      <c r="G5" s="610"/>
      <c r="H5" s="610"/>
      <c r="I5" s="610"/>
      <c r="J5" s="610"/>
      <c r="K5" s="610"/>
      <c r="L5" s="610"/>
      <c r="M5" s="610"/>
      <c r="N5" s="610"/>
      <c r="O5" s="610"/>
      <c r="P5" s="610"/>
      <c r="Q5" s="611"/>
      <c r="R5" s="612">
        <v>2171272</v>
      </c>
      <c r="S5" s="613"/>
      <c r="T5" s="613"/>
      <c r="U5" s="613"/>
      <c r="V5" s="613"/>
      <c r="W5" s="613"/>
      <c r="X5" s="613"/>
      <c r="Y5" s="614"/>
      <c r="Z5" s="615">
        <v>29.2</v>
      </c>
      <c r="AA5" s="615"/>
      <c r="AB5" s="615"/>
      <c r="AC5" s="615"/>
      <c r="AD5" s="616">
        <v>2171272</v>
      </c>
      <c r="AE5" s="616"/>
      <c r="AF5" s="616"/>
      <c r="AG5" s="616"/>
      <c r="AH5" s="616"/>
      <c r="AI5" s="616"/>
      <c r="AJ5" s="616"/>
      <c r="AK5" s="616"/>
      <c r="AL5" s="617">
        <v>51.7</v>
      </c>
      <c r="AM5" s="618"/>
      <c r="AN5" s="618"/>
      <c r="AO5" s="619"/>
      <c r="AP5" s="609" t="s">
        <v>231</v>
      </c>
      <c r="AQ5" s="610"/>
      <c r="AR5" s="610"/>
      <c r="AS5" s="610"/>
      <c r="AT5" s="610"/>
      <c r="AU5" s="610"/>
      <c r="AV5" s="610"/>
      <c r="AW5" s="610"/>
      <c r="AX5" s="610"/>
      <c r="AY5" s="610"/>
      <c r="AZ5" s="610"/>
      <c r="BA5" s="610"/>
      <c r="BB5" s="610"/>
      <c r="BC5" s="610"/>
      <c r="BD5" s="610"/>
      <c r="BE5" s="610"/>
      <c r="BF5" s="611"/>
      <c r="BG5" s="623">
        <v>2171272</v>
      </c>
      <c r="BH5" s="624"/>
      <c r="BI5" s="624"/>
      <c r="BJ5" s="624"/>
      <c r="BK5" s="624"/>
      <c r="BL5" s="624"/>
      <c r="BM5" s="624"/>
      <c r="BN5" s="625"/>
      <c r="BO5" s="626">
        <v>100</v>
      </c>
      <c r="BP5" s="626"/>
      <c r="BQ5" s="626"/>
      <c r="BR5" s="626"/>
      <c r="BS5" s="627" t="s">
        <v>232</v>
      </c>
      <c r="BT5" s="627"/>
      <c r="BU5" s="627"/>
      <c r="BV5" s="627"/>
      <c r="BW5" s="627"/>
      <c r="BX5" s="627"/>
      <c r="BY5" s="627"/>
      <c r="BZ5" s="627"/>
      <c r="CA5" s="627"/>
      <c r="CB5" s="631"/>
      <c r="CD5" s="605" t="s">
        <v>226</v>
      </c>
      <c r="CE5" s="606"/>
      <c r="CF5" s="606"/>
      <c r="CG5" s="606"/>
      <c r="CH5" s="606"/>
      <c r="CI5" s="606"/>
      <c r="CJ5" s="606"/>
      <c r="CK5" s="606"/>
      <c r="CL5" s="606"/>
      <c r="CM5" s="606"/>
      <c r="CN5" s="606"/>
      <c r="CO5" s="606"/>
      <c r="CP5" s="606"/>
      <c r="CQ5" s="607"/>
      <c r="CR5" s="605" t="s">
        <v>233</v>
      </c>
      <c r="CS5" s="606"/>
      <c r="CT5" s="606"/>
      <c r="CU5" s="606"/>
      <c r="CV5" s="606"/>
      <c r="CW5" s="606"/>
      <c r="CX5" s="606"/>
      <c r="CY5" s="607"/>
      <c r="CZ5" s="605" t="s">
        <v>224</v>
      </c>
      <c r="DA5" s="606"/>
      <c r="DB5" s="606"/>
      <c r="DC5" s="607"/>
      <c r="DD5" s="605" t="s">
        <v>234</v>
      </c>
      <c r="DE5" s="606"/>
      <c r="DF5" s="606"/>
      <c r="DG5" s="606"/>
      <c r="DH5" s="606"/>
      <c r="DI5" s="606"/>
      <c r="DJ5" s="606"/>
      <c r="DK5" s="606"/>
      <c r="DL5" s="606"/>
      <c r="DM5" s="606"/>
      <c r="DN5" s="606"/>
      <c r="DO5" s="606"/>
      <c r="DP5" s="607"/>
      <c r="DQ5" s="605" t="s">
        <v>235</v>
      </c>
      <c r="DR5" s="606"/>
      <c r="DS5" s="606"/>
      <c r="DT5" s="606"/>
      <c r="DU5" s="606"/>
      <c r="DV5" s="606"/>
      <c r="DW5" s="606"/>
      <c r="DX5" s="606"/>
      <c r="DY5" s="606"/>
      <c r="DZ5" s="606"/>
      <c r="EA5" s="606"/>
      <c r="EB5" s="606"/>
      <c r="EC5" s="607"/>
    </row>
    <row r="6" spans="2:143" ht="11.25" customHeight="1" x14ac:dyDescent="0.2">
      <c r="B6" s="620" t="s">
        <v>236</v>
      </c>
      <c r="C6" s="621"/>
      <c r="D6" s="621"/>
      <c r="E6" s="621"/>
      <c r="F6" s="621"/>
      <c r="G6" s="621"/>
      <c r="H6" s="621"/>
      <c r="I6" s="621"/>
      <c r="J6" s="621"/>
      <c r="K6" s="621"/>
      <c r="L6" s="621"/>
      <c r="M6" s="621"/>
      <c r="N6" s="621"/>
      <c r="O6" s="621"/>
      <c r="P6" s="621"/>
      <c r="Q6" s="622"/>
      <c r="R6" s="623">
        <v>86256</v>
      </c>
      <c r="S6" s="624"/>
      <c r="T6" s="624"/>
      <c r="U6" s="624"/>
      <c r="V6" s="624"/>
      <c r="W6" s="624"/>
      <c r="X6" s="624"/>
      <c r="Y6" s="625"/>
      <c r="Z6" s="626">
        <v>1.2</v>
      </c>
      <c r="AA6" s="626"/>
      <c r="AB6" s="626"/>
      <c r="AC6" s="626"/>
      <c r="AD6" s="627">
        <v>86256</v>
      </c>
      <c r="AE6" s="627"/>
      <c r="AF6" s="627"/>
      <c r="AG6" s="627"/>
      <c r="AH6" s="627"/>
      <c r="AI6" s="627"/>
      <c r="AJ6" s="627"/>
      <c r="AK6" s="627"/>
      <c r="AL6" s="628">
        <v>2.1</v>
      </c>
      <c r="AM6" s="629"/>
      <c r="AN6" s="629"/>
      <c r="AO6" s="630"/>
      <c r="AP6" s="620" t="s">
        <v>237</v>
      </c>
      <c r="AQ6" s="621"/>
      <c r="AR6" s="621"/>
      <c r="AS6" s="621"/>
      <c r="AT6" s="621"/>
      <c r="AU6" s="621"/>
      <c r="AV6" s="621"/>
      <c r="AW6" s="621"/>
      <c r="AX6" s="621"/>
      <c r="AY6" s="621"/>
      <c r="AZ6" s="621"/>
      <c r="BA6" s="621"/>
      <c r="BB6" s="621"/>
      <c r="BC6" s="621"/>
      <c r="BD6" s="621"/>
      <c r="BE6" s="621"/>
      <c r="BF6" s="622"/>
      <c r="BG6" s="623">
        <v>2171272</v>
      </c>
      <c r="BH6" s="624"/>
      <c r="BI6" s="624"/>
      <c r="BJ6" s="624"/>
      <c r="BK6" s="624"/>
      <c r="BL6" s="624"/>
      <c r="BM6" s="624"/>
      <c r="BN6" s="625"/>
      <c r="BO6" s="626">
        <v>100</v>
      </c>
      <c r="BP6" s="626"/>
      <c r="BQ6" s="626"/>
      <c r="BR6" s="626"/>
      <c r="BS6" s="627" t="s">
        <v>131</v>
      </c>
      <c r="BT6" s="627"/>
      <c r="BU6" s="627"/>
      <c r="BV6" s="627"/>
      <c r="BW6" s="627"/>
      <c r="BX6" s="627"/>
      <c r="BY6" s="627"/>
      <c r="BZ6" s="627"/>
      <c r="CA6" s="627"/>
      <c r="CB6" s="631"/>
      <c r="CD6" s="609" t="s">
        <v>238</v>
      </c>
      <c r="CE6" s="610"/>
      <c r="CF6" s="610"/>
      <c r="CG6" s="610"/>
      <c r="CH6" s="610"/>
      <c r="CI6" s="610"/>
      <c r="CJ6" s="610"/>
      <c r="CK6" s="610"/>
      <c r="CL6" s="610"/>
      <c r="CM6" s="610"/>
      <c r="CN6" s="610"/>
      <c r="CO6" s="610"/>
      <c r="CP6" s="610"/>
      <c r="CQ6" s="611"/>
      <c r="CR6" s="623">
        <v>70682</v>
      </c>
      <c r="CS6" s="624"/>
      <c r="CT6" s="624"/>
      <c r="CU6" s="624"/>
      <c r="CV6" s="624"/>
      <c r="CW6" s="624"/>
      <c r="CX6" s="624"/>
      <c r="CY6" s="625"/>
      <c r="CZ6" s="617">
        <v>1</v>
      </c>
      <c r="DA6" s="618"/>
      <c r="DB6" s="618"/>
      <c r="DC6" s="634"/>
      <c r="DD6" s="632" t="s">
        <v>232</v>
      </c>
      <c r="DE6" s="624"/>
      <c r="DF6" s="624"/>
      <c r="DG6" s="624"/>
      <c r="DH6" s="624"/>
      <c r="DI6" s="624"/>
      <c r="DJ6" s="624"/>
      <c r="DK6" s="624"/>
      <c r="DL6" s="624"/>
      <c r="DM6" s="624"/>
      <c r="DN6" s="624"/>
      <c r="DO6" s="624"/>
      <c r="DP6" s="625"/>
      <c r="DQ6" s="632">
        <v>70682</v>
      </c>
      <c r="DR6" s="624"/>
      <c r="DS6" s="624"/>
      <c r="DT6" s="624"/>
      <c r="DU6" s="624"/>
      <c r="DV6" s="624"/>
      <c r="DW6" s="624"/>
      <c r="DX6" s="624"/>
      <c r="DY6" s="624"/>
      <c r="DZ6" s="624"/>
      <c r="EA6" s="624"/>
      <c r="EB6" s="624"/>
      <c r="EC6" s="633"/>
    </row>
    <row r="7" spans="2:143" ht="11.25" customHeight="1" x14ac:dyDescent="0.2">
      <c r="B7" s="620" t="s">
        <v>239</v>
      </c>
      <c r="C7" s="621"/>
      <c r="D7" s="621"/>
      <c r="E7" s="621"/>
      <c r="F7" s="621"/>
      <c r="G7" s="621"/>
      <c r="H7" s="621"/>
      <c r="I7" s="621"/>
      <c r="J7" s="621"/>
      <c r="K7" s="621"/>
      <c r="L7" s="621"/>
      <c r="M7" s="621"/>
      <c r="N7" s="621"/>
      <c r="O7" s="621"/>
      <c r="P7" s="621"/>
      <c r="Q7" s="622"/>
      <c r="R7" s="623">
        <v>726</v>
      </c>
      <c r="S7" s="624"/>
      <c r="T7" s="624"/>
      <c r="U7" s="624"/>
      <c r="V7" s="624"/>
      <c r="W7" s="624"/>
      <c r="X7" s="624"/>
      <c r="Y7" s="625"/>
      <c r="Z7" s="626">
        <v>0</v>
      </c>
      <c r="AA7" s="626"/>
      <c r="AB7" s="626"/>
      <c r="AC7" s="626"/>
      <c r="AD7" s="627">
        <v>726</v>
      </c>
      <c r="AE7" s="627"/>
      <c r="AF7" s="627"/>
      <c r="AG7" s="627"/>
      <c r="AH7" s="627"/>
      <c r="AI7" s="627"/>
      <c r="AJ7" s="627"/>
      <c r="AK7" s="627"/>
      <c r="AL7" s="628">
        <v>0</v>
      </c>
      <c r="AM7" s="629"/>
      <c r="AN7" s="629"/>
      <c r="AO7" s="630"/>
      <c r="AP7" s="620" t="s">
        <v>240</v>
      </c>
      <c r="AQ7" s="621"/>
      <c r="AR7" s="621"/>
      <c r="AS7" s="621"/>
      <c r="AT7" s="621"/>
      <c r="AU7" s="621"/>
      <c r="AV7" s="621"/>
      <c r="AW7" s="621"/>
      <c r="AX7" s="621"/>
      <c r="AY7" s="621"/>
      <c r="AZ7" s="621"/>
      <c r="BA7" s="621"/>
      <c r="BB7" s="621"/>
      <c r="BC7" s="621"/>
      <c r="BD7" s="621"/>
      <c r="BE7" s="621"/>
      <c r="BF7" s="622"/>
      <c r="BG7" s="623">
        <v>838115</v>
      </c>
      <c r="BH7" s="624"/>
      <c r="BI7" s="624"/>
      <c r="BJ7" s="624"/>
      <c r="BK7" s="624"/>
      <c r="BL7" s="624"/>
      <c r="BM7" s="624"/>
      <c r="BN7" s="625"/>
      <c r="BO7" s="626">
        <v>38.6</v>
      </c>
      <c r="BP7" s="626"/>
      <c r="BQ7" s="626"/>
      <c r="BR7" s="626"/>
      <c r="BS7" s="627" t="s">
        <v>232</v>
      </c>
      <c r="BT7" s="627"/>
      <c r="BU7" s="627"/>
      <c r="BV7" s="627"/>
      <c r="BW7" s="627"/>
      <c r="BX7" s="627"/>
      <c r="BY7" s="627"/>
      <c r="BZ7" s="627"/>
      <c r="CA7" s="627"/>
      <c r="CB7" s="631"/>
      <c r="CD7" s="620" t="s">
        <v>241</v>
      </c>
      <c r="CE7" s="621"/>
      <c r="CF7" s="621"/>
      <c r="CG7" s="621"/>
      <c r="CH7" s="621"/>
      <c r="CI7" s="621"/>
      <c r="CJ7" s="621"/>
      <c r="CK7" s="621"/>
      <c r="CL7" s="621"/>
      <c r="CM7" s="621"/>
      <c r="CN7" s="621"/>
      <c r="CO7" s="621"/>
      <c r="CP7" s="621"/>
      <c r="CQ7" s="622"/>
      <c r="CR7" s="623">
        <v>1251369</v>
      </c>
      <c r="CS7" s="624"/>
      <c r="CT7" s="624"/>
      <c r="CU7" s="624"/>
      <c r="CV7" s="624"/>
      <c r="CW7" s="624"/>
      <c r="CX7" s="624"/>
      <c r="CY7" s="625"/>
      <c r="CZ7" s="626">
        <v>18.100000000000001</v>
      </c>
      <c r="DA7" s="626"/>
      <c r="DB7" s="626"/>
      <c r="DC7" s="626"/>
      <c r="DD7" s="632">
        <v>189212</v>
      </c>
      <c r="DE7" s="624"/>
      <c r="DF7" s="624"/>
      <c r="DG7" s="624"/>
      <c r="DH7" s="624"/>
      <c r="DI7" s="624"/>
      <c r="DJ7" s="624"/>
      <c r="DK7" s="624"/>
      <c r="DL7" s="624"/>
      <c r="DM7" s="624"/>
      <c r="DN7" s="624"/>
      <c r="DO7" s="624"/>
      <c r="DP7" s="625"/>
      <c r="DQ7" s="632">
        <v>888428</v>
      </c>
      <c r="DR7" s="624"/>
      <c r="DS7" s="624"/>
      <c r="DT7" s="624"/>
      <c r="DU7" s="624"/>
      <c r="DV7" s="624"/>
      <c r="DW7" s="624"/>
      <c r="DX7" s="624"/>
      <c r="DY7" s="624"/>
      <c r="DZ7" s="624"/>
      <c r="EA7" s="624"/>
      <c r="EB7" s="624"/>
      <c r="EC7" s="633"/>
    </row>
    <row r="8" spans="2:143" ht="11.25" customHeight="1" x14ac:dyDescent="0.2">
      <c r="B8" s="620" t="s">
        <v>242</v>
      </c>
      <c r="C8" s="621"/>
      <c r="D8" s="621"/>
      <c r="E8" s="621"/>
      <c r="F8" s="621"/>
      <c r="G8" s="621"/>
      <c r="H8" s="621"/>
      <c r="I8" s="621"/>
      <c r="J8" s="621"/>
      <c r="K8" s="621"/>
      <c r="L8" s="621"/>
      <c r="M8" s="621"/>
      <c r="N8" s="621"/>
      <c r="O8" s="621"/>
      <c r="P8" s="621"/>
      <c r="Q8" s="622"/>
      <c r="R8" s="623">
        <v>10746</v>
      </c>
      <c r="S8" s="624"/>
      <c r="T8" s="624"/>
      <c r="U8" s="624"/>
      <c r="V8" s="624"/>
      <c r="W8" s="624"/>
      <c r="X8" s="624"/>
      <c r="Y8" s="625"/>
      <c r="Z8" s="626">
        <v>0.1</v>
      </c>
      <c r="AA8" s="626"/>
      <c r="AB8" s="626"/>
      <c r="AC8" s="626"/>
      <c r="AD8" s="627">
        <v>10746</v>
      </c>
      <c r="AE8" s="627"/>
      <c r="AF8" s="627"/>
      <c r="AG8" s="627"/>
      <c r="AH8" s="627"/>
      <c r="AI8" s="627"/>
      <c r="AJ8" s="627"/>
      <c r="AK8" s="627"/>
      <c r="AL8" s="628">
        <v>0.3</v>
      </c>
      <c r="AM8" s="629"/>
      <c r="AN8" s="629"/>
      <c r="AO8" s="630"/>
      <c r="AP8" s="620" t="s">
        <v>243</v>
      </c>
      <c r="AQ8" s="621"/>
      <c r="AR8" s="621"/>
      <c r="AS8" s="621"/>
      <c r="AT8" s="621"/>
      <c r="AU8" s="621"/>
      <c r="AV8" s="621"/>
      <c r="AW8" s="621"/>
      <c r="AX8" s="621"/>
      <c r="AY8" s="621"/>
      <c r="AZ8" s="621"/>
      <c r="BA8" s="621"/>
      <c r="BB8" s="621"/>
      <c r="BC8" s="621"/>
      <c r="BD8" s="621"/>
      <c r="BE8" s="621"/>
      <c r="BF8" s="622"/>
      <c r="BG8" s="623">
        <v>26701</v>
      </c>
      <c r="BH8" s="624"/>
      <c r="BI8" s="624"/>
      <c r="BJ8" s="624"/>
      <c r="BK8" s="624"/>
      <c r="BL8" s="624"/>
      <c r="BM8" s="624"/>
      <c r="BN8" s="625"/>
      <c r="BO8" s="626">
        <v>1.2</v>
      </c>
      <c r="BP8" s="626"/>
      <c r="BQ8" s="626"/>
      <c r="BR8" s="626"/>
      <c r="BS8" s="627" t="s">
        <v>131</v>
      </c>
      <c r="BT8" s="627"/>
      <c r="BU8" s="627"/>
      <c r="BV8" s="627"/>
      <c r="BW8" s="627"/>
      <c r="BX8" s="627"/>
      <c r="BY8" s="627"/>
      <c r="BZ8" s="627"/>
      <c r="CA8" s="627"/>
      <c r="CB8" s="631"/>
      <c r="CD8" s="620" t="s">
        <v>244</v>
      </c>
      <c r="CE8" s="621"/>
      <c r="CF8" s="621"/>
      <c r="CG8" s="621"/>
      <c r="CH8" s="621"/>
      <c r="CI8" s="621"/>
      <c r="CJ8" s="621"/>
      <c r="CK8" s="621"/>
      <c r="CL8" s="621"/>
      <c r="CM8" s="621"/>
      <c r="CN8" s="621"/>
      <c r="CO8" s="621"/>
      <c r="CP8" s="621"/>
      <c r="CQ8" s="622"/>
      <c r="CR8" s="623">
        <v>2101149</v>
      </c>
      <c r="CS8" s="624"/>
      <c r="CT8" s="624"/>
      <c r="CU8" s="624"/>
      <c r="CV8" s="624"/>
      <c r="CW8" s="624"/>
      <c r="CX8" s="624"/>
      <c r="CY8" s="625"/>
      <c r="CZ8" s="626">
        <v>30.4</v>
      </c>
      <c r="DA8" s="626"/>
      <c r="DB8" s="626"/>
      <c r="DC8" s="626"/>
      <c r="DD8" s="632">
        <v>75001</v>
      </c>
      <c r="DE8" s="624"/>
      <c r="DF8" s="624"/>
      <c r="DG8" s="624"/>
      <c r="DH8" s="624"/>
      <c r="DI8" s="624"/>
      <c r="DJ8" s="624"/>
      <c r="DK8" s="624"/>
      <c r="DL8" s="624"/>
      <c r="DM8" s="624"/>
      <c r="DN8" s="624"/>
      <c r="DO8" s="624"/>
      <c r="DP8" s="625"/>
      <c r="DQ8" s="632">
        <v>1264971</v>
      </c>
      <c r="DR8" s="624"/>
      <c r="DS8" s="624"/>
      <c r="DT8" s="624"/>
      <c r="DU8" s="624"/>
      <c r="DV8" s="624"/>
      <c r="DW8" s="624"/>
      <c r="DX8" s="624"/>
      <c r="DY8" s="624"/>
      <c r="DZ8" s="624"/>
      <c r="EA8" s="624"/>
      <c r="EB8" s="624"/>
      <c r="EC8" s="633"/>
    </row>
    <row r="9" spans="2:143" ht="11.25" customHeight="1" x14ac:dyDescent="0.2">
      <c r="B9" s="620" t="s">
        <v>245</v>
      </c>
      <c r="C9" s="621"/>
      <c r="D9" s="621"/>
      <c r="E9" s="621"/>
      <c r="F9" s="621"/>
      <c r="G9" s="621"/>
      <c r="H9" s="621"/>
      <c r="I9" s="621"/>
      <c r="J9" s="621"/>
      <c r="K9" s="621"/>
      <c r="L9" s="621"/>
      <c r="M9" s="621"/>
      <c r="N9" s="621"/>
      <c r="O9" s="621"/>
      <c r="P9" s="621"/>
      <c r="Q9" s="622"/>
      <c r="R9" s="623">
        <v>7973</v>
      </c>
      <c r="S9" s="624"/>
      <c r="T9" s="624"/>
      <c r="U9" s="624"/>
      <c r="V9" s="624"/>
      <c r="W9" s="624"/>
      <c r="X9" s="624"/>
      <c r="Y9" s="625"/>
      <c r="Z9" s="626">
        <v>0.1</v>
      </c>
      <c r="AA9" s="626"/>
      <c r="AB9" s="626"/>
      <c r="AC9" s="626"/>
      <c r="AD9" s="627">
        <v>7973</v>
      </c>
      <c r="AE9" s="627"/>
      <c r="AF9" s="627"/>
      <c r="AG9" s="627"/>
      <c r="AH9" s="627"/>
      <c r="AI9" s="627"/>
      <c r="AJ9" s="627"/>
      <c r="AK9" s="627"/>
      <c r="AL9" s="628">
        <v>0.2</v>
      </c>
      <c r="AM9" s="629"/>
      <c r="AN9" s="629"/>
      <c r="AO9" s="630"/>
      <c r="AP9" s="620" t="s">
        <v>246</v>
      </c>
      <c r="AQ9" s="621"/>
      <c r="AR9" s="621"/>
      <c r="AS9" s="621"/>
      <c r="AT9" s="621"/>
      <c r="AU9" s="621"/>
      <c r="AV9" s="621"/>
      <c r="AW9" s="621"/>
      <c r="AX9" s="621"/>
      <c r="AY9" s="621"/>
      <c r="AZ9" s="621"/>
      <c r="BA9" s="621"/>
      <c r="BB9" s="621"/>
      <c r="BC9" s="621"/>
      <c r="BD9" s="621"/>
      <c r="BE9" s="621"/>
      <c r="BF9" s="622"/>
      <c r="BG9" s="623">
        <v>689179</v>
      </c>
      <c r="BH9" s="624"/>
      <c r="BI9" s="624"/>
      <c r="BJ9" s="624"/>
      <c r="BK9" s="624"/>
      <c r="BL9" s="624"/>
      <c r="BM9" s="624"/>
      <c r="BN9" s="625"/>
      <c r="BO9" s="626">
        <v>31.7</v>
      </c>
      <c r="BP9" s="626"/>
      <c r="BQ9" s="626"/>
      <c r="BR9" s="626"/>
      <c r="BS9" s="627" t="s">
        <v>131</v>
      </c>
      <c r="BT9" s="627"/>
      <c r="BU9" s="627"/>
      <c r="BV9" s="627"/>
      <c r="BW9" s="627"/>
      <c r="BX9" s="627"/>
      <c r="BY9" s="627"/>
      <c r="BZ9" s="627"/>
      <c r="CA9" s="627"/>
      <c r="CB9" s="631"/>
      <c r="CD9" s="620" t="s">
        <v>247</v>
      </c>
      <c r="CE9" s="621"/>
      <c r="CF9" s="621"/>
      <c r="CG9" s="621"/>
      <c r="CH9" s="621"/>
      <c r="CI9" s="621"/>
      <c r="CJ9" s="621"/>
      <c r="CK9" s="621"/>
      <c r="CL9" s="621"/>
      <c r="CM9" s="621"/>
      <c r="CN9" s="621"/>
      <c r="CO9" s="621"/>
      <c r="CP9" s="621"/>
      <c r="CQ9" s="622"/>
      <c r="CR9" s="623">
        <v>442752</v>
      </c>
      <c r="CS9" s="624"/>
      <c r="CT9" s="624"/>
      <c r="CU9" s="624"/>
      <c r="CV9" s="624"/>
      <c r="CW9" s="624"/>
      <c r="CX9" s="624"/>
      <c r="CY9" s="625"/>
      <c r="CZ9" s="626">
        <v>6.4</v>
      </c>
      <c r="DA9" s="626"/>
      <c r="DB9" s="626"/>
      <c r="DC9" s="626"/>
      <c r="DD9" s="632">
        <v>172</v>
      </c>
      <c r="DE9" s="624"/>
      <c r="DF9" s="624"/>
      <c r="DG9" s="624"/>
      <c r="DH9" s="624"/>
      <c r="DI9" s="624"/>
      <c r="DJ9" s="624"/>
      <c r="DK9" s="624"/>
      <c r="DL9" s="624"/>
      <c r="DM9" s="624"/>
      <c r="DN9" s="624"/>
      <c r="DO9" s="624"/>
      <c r="DP9" s="625"/>
      <c r="DQ9" s="632">
        <v>281021</v>
      </c>
      <c r="DR9" s="624"/>
      <c r="DS9" s="624"/>
      <c r="DT9" s="624"/>
      <c r="DU9" s="624"/>
      <c r="DV9" s="624"/>
      <c r="DW9" s="624"/>
      <c r="DX9" s="624"/>
      <c r="DY9" s="624"/>
      <c r="DZ9" s="624"/>
      <c r="EA9" s="624"/>
      <c r="EB9" s="624"/>
      <c r="EC9" s="633"/>
    </row>
    <row r="10" spans="2:143" ht="11.25" customHeight="1" x14ac:dyDescent="0.2">
      <c r="B10" s="620" t="s">
        <v>248</v>
      </c>
      <c r="C10" s="621"/>
      <c r="D10" s="621"/>
      <c r="E10" s="621"/>
      <c r="F10" s="621"/>
      <c r="G10" s="621"/>
      <c r="H10" s="621"/>
      <c r="I10" s="621"/>
      <c r="J10" s="621"/>
      <c r="K10" s="621"/>
      <c r="L10" s="621"/>
      <c r="M10" s="621"/>
      <c r="N10" s="621"/>
      <c r="O10" s="621"/>
      <c r="P10" s="621"/>
      <c r="Q10" s="622"/>
      <c r="R10" s="623" t="s">
        <v>232</v>
      </c>
      <c r="S10" s="624"/>
      <c r="T10" s="624"/>
      <c r="U10" s="624"/>
      <c r="V10" s="624"/>
      <c r="W10" s="624"/>
      <c r="X10" s="624"/>
      <c r="Y10" s="625"/>
      <c r="Z10" s="626" t="s">
        <v>232</v>
      </c>
      <c r="AA10" s="626"/>
      <c r="AB10" s="626"/>
      <c r="AC10" s="626"/>
      <c r="AD10" s="627" t="s">
        <v>232</v>
      </c>
      <c r="AE10" s="627"/>
      <c r="AF10" s="627"/>
      <c r="AG10" s="627"/>
      <c r="AH10" s="627"/>
      <c r="AI10" s="627"/>
      <c r="AJ10" s="627"/>
      <c r="AK10" s="627"/>
      <c r="AL10" s="628" t="s">
        <v>131</v>
      </c>
      <c r="AM10" s="629"/>
      <c r="AN10" s="629"/>
      <c r="AO10" s="630"/>
      <c r="AP10" s="620" t="s">
        <v>249</v>
      </c>
      <c r="AQ10" s="621"/>
      <c r="AR10" s="621"/>
      <c r="AS10" s="621"/>
      <c r="AT10" s="621"/>
      <c r="AU10" s="621"/>
      <c r="AV10" s="621"/>
      <c r="AW10" s="621"/>
      <c r="AX10" s="621"/>
      <c r="AY10" s="621"/>
      <c r="AZ10" s="621"/>
      <c r="BA10" s="621"/>
      <c r="BB10" s="621"/>
      <c r="BC10" s="621"/>
      <c r="BD10" s="621"/>
      <c r="BE10" s="621"/>
      <c r="BF10" s="622"/>
      <c r="BG10" s="623">
        <v>43474</v>
      </c>
      <c r="BH10" s="624"/>
      <c r="BI10" s="624"/>
      <c r="BJ10" s="624"/>
      <c r="BK10" s="624"/>
      <c r="BL10" s="624"/>
      <c r="BM10" s="624"/>
      <c r="BN10" s="625"/>
      <c r="BO10" s="626">
        <v>2</v>
      </c>
      <c r="BP10" s="626"/>
      <c r="BQ10" s="626"/>
      <c r="BR10" s="626"/>
      <c r="BS10" s="627" t="s">
        <v>131</v>
      </c>
      <c r="BT10" s="627"/>
      <c r="BU10" s="627"/>
      <c r="BV10" s="627"/>
      <c r="BW10" s="627"/>
      <c r="BX10" s="627"/>
      <c r="BY10" s="627"/>
      <c r="BZ10" s="627"/>
      <c r="CA10" s="627"/>
      <c r="CB10" s="631"/>
      <c r="CD10" s="620" t="s">
        <v>250</v>
      </c>
      <c r="CE10" s="621"/>
      <c r="CF10" s="621"/>
      <c r="CG10" s="621"/>
      <c r="CH10" s="621"/>
      <c r="CI10" s="621"/>
      <c r="CJ10" s="621"/>
      <c r="CK10" s="621"/>
      <c r="CL10" s="621"/>
      <c r="CM10" s="621"/>
      <c r="CN10" s="621"/>
      <c r="CO10" s="621"/>
      <c r="CP10" s="621"/>
      <c r="CQ10" s="622"/>
      <c r="CR10" s="623" t="s">
        <v>131</v>
      </c>
      <c r="CS10" s="624"/>
      <c r="CT10" s="624"/>
      <c r="CU10" s="624"/>
      <c r="CV10" s="624"/>
      <c r="CW10" s="624"/>
      <c r="CX10" s="624"/>
      <c r="CY10" s="625"/>
      <c r="CZ10" s="626" t="s">
        <v>131</v>
      </c>
      <c r="DA10" s="626"/>
      <c r="DB10" s="626"/>
      <c r="DC10" s="626"/>
      <c r="DD10" s="632" t="s">
        <v>232</v>
      </c>
      <c r="DE10" s="624"/>
      <c r="DF10" s="624"/>
      <c r="DG10" s="624"/>
      <c r="DH10" s="624"/>
      <c r="DI10" s="624"/>
      <c r="DJ10" s="624"/>
      <c r="DK10" s="624"/>
      <c r="DL10" s="624"/>
      <c r="DM10" s="624"/>
      <c r="DN10" s="624"/>
      <c r="DO10" s="624"/>
      <c r="DP10" s="625"/>
      <c r="DQ10" s="632" t="s">
        <v>232</v>
      </c>
      <c r="DR10" s="624"/>
      <c r="DS10" s="624"/>
      <c r="DT10" s="624"/>
      <c r="DU10" s="624"/>
      <c r="DV10" s="624"/>
      <c r="DW10" s="624"/>
      <c r="DX10" s="624"/>
      <c r="DY10" s="624"/>
      <c r="DZ10" s="624"/>
      <c r="EA10" s="624"/>
      <c r="EB10" s="624"/>
      <c r="EC10" s="633"/>
    </row>
    <row r="11" spans="2:143" ht="11.25" customHeight="1" x14ac:dyDescent="0.2">
      <c r="B11" s="620" t="s">
        <v>251</v>
      </c>
      <c r="C11" s="621"/>
      <c r="D11" s="621"/>
      <c r="E11" s="621"/>
      <c r="F11" s="621"/>
      <c r="G11" s="621"/>
      <c r="H11" s="621"/>
      <c r="I11" s="621"/>
      <c r="J11" s="621"/>
      <c r="K11" s="621"/>
      <c r="L11" s="621"/>
      <c r="M11" s="621"/>
      <c r="N11" s="621"/>
      <c r="O11" s="621"/>
      <c r="P11" s="621"/>
      <c r="Q11" s="622"/>
      <c r="R11" s="623">
        <v>343680</v>
      </c>
      <c r="S11" s="624"/>
      <c r="T11" s="624"/>
      <c r="U11" s="624"/>
      <c r="V11" s="624"/>
      <c r="W11" s="624"/>
      <c r="X11" s="624"/>
      <c r="Y11" s="625"/>
      <c r="Z11" s="628">
        <v>4.5999999999999996</v>
      </c>
      <c r="AA11" s="629"/>
      <c r="AB11" s="629"/>
      <c r="AC11" s="635"/>
      <c r="AD11" s="632">
        <v>343680</v>
      </c>
      <c r="AE11" s="624"/>
      <c r="AF11" s="624"/>
      <c r="AG11" s="624"/>
      <c r="AH11" s="624"/>
      <c r="AI11" s="624"/>
      <c r="AJ11" s="624"/>
      <c r="AK11" s="625"/>
      <c r="AL11" s="628">
        <v>8.1999999999999993</v>
      </c>
      <c r="AM11" s="629"/>
      <c r="AN11" s="629"/>
      <c r="AO11" s="630"/>
      <c r="AP11" s="620" t="s">
        <v>252</v>
      </c>
      <c r="AQ11" s="621"/>
      <c r="AR11" s="621"/>
      <c r="AS11" s="621"/>
      <c r="AT11" s="621"/>
      <c r="AU11" s="621"/>
      <c r="AV11" s="621"/>
      <c r="AW11" s="621"/>
      <c r="AX11" s="621"/>
      <c r="AY11" s="621"/>
      <c r="AZ11" s="621"/>
      <c r="BA11" s="621"/>
      <c r="BB11" s="621"/>
      <c r="BC11" s="621"/>
      <c r="BD11" s="621"/>
      <c r="BE11" s="621"/>
      <c r="BF11" s="622"/>
      <c r="BG11" s="623">
        <v>78761</v>
      </c>
      <c r="BH11" s="624"/>
      <c r="BI11" s="624"/>
      <c r="BJ11" s="624"/>
      <c r="BK11" s="624"/>
      <c r="BL11" s="624"/>
      <c r="BM11" s="624"/>
      <c r="BN11" s="625"/>
      <c r="BO11" s="626">
        <v>3.6</v>
      </c>
      <c r="BP11" s="626"/>
      <c r="BQ11" s="626"/>
      <c r="BR11" s="626"/>
      <c r="BS11" s="627" t="s">
        <v>232</v>
      </c>
      <c r="BT11" s="627"/>
      <c r="BU11" s="627"/>
      <c r="BV11" s="627"/>
      <c r="BW11" s="627"/>
      <c r="BX11" s="627"/>
      <c r="BY11" s="627"/>
      <c r="BZ11" s="627"/>
      <c r="CA11" s="627"/>
      <c r="CB11" s="631"/>
      <c r="CD11" s="620" t="s">
        <v>253</v>
      </c>
      <c r="CE11" s="621"/>
      <c r="CF11" s="621"/>
      <c r="CG11" s="621"/>
      <c r="CH11" s="621"/>
      <c r="CI11" s="621"/>
      <c r="CJ11" s="621"/>
      <c r="CK11" s="621"/>
      <c r="CL11" s="621"/>
      <c r="CM11" s="621"/>
      <c r="CN11" s="621"/>
      <c r="CO11" s="621"/>
      <c r="CP11" s="621"/>
      <c r="CQ11" s="622"/>
      <c r="CR11" s="623">
        <v>236680</v>
      </c>
      <c r="CS11" s="624"/>
      <c r="CT11" s="624"/>
      <c r="CU11" s="624"/>
      <c r="CV11" s="624"/>
      <c r="CW11" s="624"/>
      <c r="CX11" s="624"/>
      <c r="CY11" s="625"/>
      <c r="CZ11" s="626">
        <v>3.4</v>
      </c>
      <c r="DA11" s="626"/>
      <c r="DB11" s="626"/>
      <c r="DC11" s="626"/>
      <c r="DD11" s="632">
        <v>62928</v>
      </c>
      <c r="DE11" s="624"/>
      <c r="DF11" s="624"/>
      <c r="DG11" s="624"/>
      <c r="DH11" s="624"/>
      <c r="DI11" s="624"/>
      <c r="DJ11" s="624"/>
      <c r="DK11" s="624"/>
      <c r="DL11" s="624"/>
      <c r="DM11" s="624"/>
      <c r="DN11" s="624"/>
      <c r="DO11" s="624"/>
      <c r="DP11" s="625"/>
      <c r="DQ11" s="632">
        <v>109306</v>
      </c>
      <c r="DR11" s="624"/>
      <c r="DS11" s="624"/>
      <c r="DT11" s="624"/>
      <c r="DU11" s="624"/>
      <c r="DV11" s="624"/>
      <c r="DW11" s="624"/>
      <c r="DX11" s="624"/>
      <c r="DY11" s="624"/>
      <c r="DZ11" s="624"/>
      <c r="EA11" s="624"/>
      <c r="EB11" s="624"/>
      <c r="EC11" s="633"/>
    </row>
    <row r="12" spans="2:143" ht="11.25" customHeight="1" x14ac:dyDescent="0.2">
      <c r="B12" s="620" t="s">
        <v>254</v>
      </c>
      <c r="C12" s="621"/>
      <c r="D12" s="621"/>
      <c r="E12" s="621"/>
      <c r="F12" s="621"/>
      <c r="G12" s="621"/>
      <c r="H12" s="621"/>
      <c r="I12" s="621"/>
      <c r="J12" s="621"/>
      <c r="K12" s="621"/>
      <c r="L12" s="621"/>
      <c r="M12" s="621"/>
      <c r="N12" s="621"/>
      <c r="O12" s="621"/>
      <c r="P12" s="621"/>
      <c r="Q12" s="622"/>
      <c r="R12" s="623" t="s">
        <v>131</v>
      </c>
      <c r="S12" s="624"/>
      <c r="T12" s="624"/>
      <c r="U12" s="624"/>
      <c r="V12" s="624"/>
      <c r="W12" s="624"/>
      <c r="X12" s="624"/>
      <c r="Y12" s="625"/>
      <c r="Z12" s="626" t="s">
        <v>131</v>
      </c>
      <c r="AA12" s="626"/>
      <c r="AB12" s="626"/>
      <c r="AC12" s="626"/>
      <c r="AD12" s="627" t="s">
        <v>232</v>
      </c>
      <c r="AE12" s="627"/>
      <c r="AF12" s="627"/>
      <c r="AG12" s="627"/>
      <c r="AH12" s="627"/>
      <c r="AI12" s="627"/>
      <c r="AJ12" s="627"/>
      <c r="AK12" s="627"/>
      <c r="AL12" s="628" t="s">
        <v>131</v>
      </c>
      <c r="AM12" s="629"/>
      <c r="AN12" s="629"/>
      <c r="AO12" s="630"/>
      <c r="AP12" s="620" t="s">
        <v>255</v>
      </c>
      <c r="AQ12" s="621"/>
      <c r="AR12" s="621"/>
      <c r="AS12" s="621"/>
      <c r="AT12" s="621"/>
      <c r="AU12" s="621"/>
      <c r="AV12" s="621"/>
      <c r="AW12" s="621"/>
      <c r="AX12" s="621"/>
      <c r="AY12" s="621"/>
      <c r="AZ12" s="621"/>
      <c r="BA12" s="621"/>
      <c r="BB12" s="621"/>
      <c r="BC12" s="621"/>
      <c r="BD12" s="621"/>
      <c r="BE12" s="621"/>
      <c r="BF12" s="622"/>
      <c r="BG12" s="623">
        <v>1180118</v>
      </c>
      <c r="BH12" s="624"/>
      <c r="BI12" s="624"/>
      <c r="BJ12" s="624"/>
      <c r="BK12" s="624"/>
      <c r="BL12" s="624"/>
      <c r="BM12" s="624"/>
      <c r="BN12" s="625"/>
      <c r="BO12" s="626">
        <v>54.4</v>
      </c>
      <c r="BP12" s="626"/>
      <c r="BQ12" s="626"/>
      <c r="BR12" s="626"/>
      <c r="BS12" s="627" t="s">
        <v>131</v>
      </c>
      <c r="BT12" s="627"/>
      <c r="BU12" s="627"/>
      <c r="BV12" s="627"/>
      <c r="BW12" s="627"/>
      <c r="BX12" s="627"/>
      <c r="BY12" s="627"/>
      <c r="BZ12" s="627"/>
      <c r="CA12" s="627"/>
      <c r="CB12" s="631"/>
      <c r="CD12" s="620" t="s">
        <v>256</v>
      </c>
      <c r="CE12" s="621"/>
      <c r="CF12" s="621"/>
      <c r="CG12" s="621"/>
      <c r="CH12" s="621"/>
      <c r="CI12" s="621"/>
      <c r="CJ12" s="621"/>
      <c r="CK12" s="621"/>
      <c r="CL12" s="621"/>
      <c r="CM12" s="621"/>
      <c r="CN12" s="621"/>
      <c r="CO12" s="621"/>
      <c r="CP12" s="621"/>
      <c r="CQ12" s="622"/>
      <c r="CR12" s="623">
        <v>32417</v>
      </c>
      <c r="CS12" s="624"/>
      <c r="CT12" s="624"/>
      <c r="CU12" s="624"/>
      <c r="CV12" s="624"/>
      <c r="CW12" s="624"/>
      <c r="CX12" s="624"/>
      <c r="CY12" s="625"/>
      <c r="CZ12" s="626">
        <v>0.5</v>
      </c>
      <c r="DA12" s="626"/>
      <c r="DB12" s="626"/>
      <c r="DC12" s="626"/>
      <c r="DD12" s="632" t="s">
        <v>131</v>
      </c>
      <c r="DE12" s="624"/>
      <c r="DF12" s="624"/>
      <c r="DG12" s="624"/>
      <c r="DH12" s="624"/>
      <c r="DI12" s="624"/>
      <c r="DJ12" s="624"/>
      <c r="DK12" s="624"/>
      <c r="DL12" s="624"/>
      <c r="DM12" s="624"/>
      <c r="DN12" s="624"/>
      <c r="DO12" s="624"/>
      <c r="DP12" s="625"/>
      <c r="DQ12" s="632">
        <v>31501</v>
      </c>
      <c r="DR12" s="624"/>
      <c r="DS12" s="624"/>
      <c r="DT12" s="624"/>
      <c r="DU12" s="624"/>
      <c r="DV12" s="624"/>
      <c r="DW12" s="624"/>
      <c r="DX12" s="624"/>
      <c r="DY12" s="624"/>
      <c r="DZ12" s="624"/>
      <c r="EA12" s="624"/>
      <c r="EB12" s="624"/>
      <c r="EC12" s="633"/>
    </row>
    <row r="13" spans="2:143" ht="11.25" customHeight="1" x14ac:dyDescent="0.2">
      <c r="B13" s="620" t="s">
        <v>257</v>
      </c>
      <c r="C13" s="621"/>
      <c r="D13" s="621"/>
      <c r="E13" s="621"/>
      <c r="F13" s="621"/>
      <c r="G13" s="621"/>
      <c r="H13" s="621"/>
      <c r="I13" s="621"/>
      <c r="J13" s="621"/>
      <c r="K13" s="621"/>
      <c r="L13" s="621"/>
      <c r="M13" s="621"/>
      <c r="N13" s="621"/>
      <c r="O13" s="621"/>
      <c r="P13" s="621"/>
      <c r="Q13" s="622"/>
      <c r="R13" s="623" t="s">
        <v>131</v>
      </c>
      <c r="S13" s="624"/>
      <c r="T13" s="624"/>
      <c r="U13" s="624"/>
      <c r="V13" s="624"/>
      <c r="W13" s="624"/>
      <c r="X13" s="624"/>
      <c r="Y13" s="625"/>
      <c r="Z13" s="626" t="s">
        <v>232</v>
      </c>
      <c r="AA13" s="626"/>
      <c r="AB13" s="626"/>
      <c r="AC13" s="626"/>
      <c r="AD13" s="627" t="s">
        <v>131</v>
      </c>
      <c r="AE13" s="627"/>
      <c r="AF13" s="627"/>
      <c r="AG13" s="627"/>
      <c r="AH13" s="627"/>
      <c r="AI13" s="627"/>
      <c r="AJ13" s="627"/>
      <c r="AK13" s="627"/>
      <c r="AL13" s="628" t="s">
        <v>131</v>
      </c>
      <c r="AM13" s="629"/>
      <c r="AN13" s="629"/>
      <c r="AO13" s="630"/>
      <c r="AP13" s="620" t="s">
        <v>258</v>
      </c>
      <c r="AQ13" s="621"/>
      <c r="AR13" s="621"/>
      <c r="AS13" s="621"/>
      <c r="AT13" s="621"/>
      <c r="AU13" s="621"/>
      <c r="AV13" s="621"/>
      <c r="AW13" s="621"/>
      <c r="AX13" s="621"/>
      <c r="AY13" s="621"/>
      <c r="AZ13" s="621"/>
      <c r="BA13" s="621"/>
      <c r="BB13" s="621"/>
      <c r="BC13" s="621"/>
      <c r="BD13" s="621"/>
      <c r="BE13" s="621"/>
      <c r="BF13" s="622"/>
      <c r="BG13" s="623">
        <v>1180118</v>
      </c>
      <c r="BH13" s="624"/>
      <c r="BI13" s="624"/>
      <c r="BJ13" s="624"/>
      <c r="BK13" s="624"/>
      <c r="BL13" s="624"/>
      <c r="BM13" s="624"/>
      <c r="BN13" s="625"/>
      <c r="BO13" s="626">
        <v>54.4</v>
      </c>
      <c r="BP13" s="626"/>
      <c r="BQ13" s="626"/>
      <c r="BR13" s="626"/>
      <c r="BS13" s="627" t="s">
        <v>131</v>
      </c>
      <c r="BT13" s="627"/>
      <c r="BU13" s="627"/>
      <c r="BV13" s="627"/>
      <c r="BW13" s="627"/>
      <c r="BX13" s="627"/>
      <c r="BY13" s="627"/>
      <c r="BZ13" s="627"/>
      <c r="CA13" s="627"/>
      <c r="CB13" s="631"/>
      <c r="CD13" s="620" t="s">
        <v>259</v>
      </c>
      <c r="CE13" s="621"/>
      <c r="CF13" s="621"/>
      <c r="CG13" s="621"/>
      <c r="CH13" s="621"/>
      <c r="CI13" s="621"/>
      <c r="CJ13" s="621"/>
      <c r="CK13" s="621"/>
      <c r="CL13" s="621"/>
      <c r="CM13" s="621"/>
      <c r="CN13" s="621"/>
      <c r="CO13" s="621"/>
      <c r="CP13" s="621"/>
      <c r="CQ13" s="622"/>
      <c r="CR13" s="623">
        <v>1031653</v>
      </c>
      <c r="CS13" s="624"/>
      <c r="CT13" s="624"/>
      <c r="CU13" s="624"/>
      <c r="CV13" s="624"/>
      <c r="CW13" s="624"/>
      <c r="CX13" s="624"/>
      <c r="CY13" s="625"/>
      <c r="CZ13" s="626">
        <v>14.9</v>
      </c>
      <c r="DA13" s="626"/>
      <c r="DB13" s="626"/>
      <c r="DC13" s="626"/>
      <c r="DD13" s="632">
        <v>485875</v>
      </c>
      <c r="DE13" s="624"/>
      <c r="DF13" s="624"/>
      <c r="DG13" s="624"/>
      <c r="DH13" s="624"/>
      <c r="DI13" s="624"/>
      <c r="DJ13" s="624"/>
      <c r="DK13" s="624"/>
      <c r="DL13" s="624"/>
      <c r="DM13" s="624"/>
      <c r="DN13" s="624"/>
      <c r="DO13" s="624"/>
      <c r="DP13" s="625"/>
      <c r="DQ13" s="632">
        <v>632399</v>
      </c>
      <c r="DR13" s="624"/>
      <c r="DS13" s="624"/>
      <c r="DT13" s="624"/>
      <c r="DU13" s="624"/>
      <c r="DV13" s="624"/>
      <c r="DW13" s="624"/>
      <c r="DX13" s="624"/>
      <c r="DY13" s="624"/>
      <c r="DZ13" s="624"/>
      <c r="EA13" s="624"/>
      <c r="EB13" s="624"/>
      <c r="EC13" s="633"/>
    </row>
    <row r="14" spans="2:143" ht="11.25" customHeight="1" x14ac:dyDescent="0.2">
      <c r="B14" s="620" t="s">
        <v>260</v>
      </c>
      <c r="C14" s="621"/>
      <c r="D14" s="621"/>
      <c r="E14" s="621"/>
      <c r="F14" s="621"/>
      <c r="G14" s="621"/>
      <c r="H14" s="621"/>
      <c r="I14" s="621"/>
      <c r="J14" s="621"/>
      <c r="K14" s="621"/>
      <c r="L14" s="621"/>
      <c r="M14" s="621"/>
      <c r="N14" s="621"/>
      <c r="O14" s="621"/>
      <c r="P14" s="621"/>
      <c r="Q14" s="622"/>
      <c r="R14" s="623" t="s">
        <v>232</v>
      </c>
      <c r="S14" s="624"/>
      <c r="T14" s="624"/>
      <c r="U14" s="624"/>
      <c r="V14" s="624"/>
      <c r="W14" s="624"/>
      <c r="X14" s="624"/>
      <c r="Y14" s="625"/>
      <c r="Z14" s="626" t="s">
        <v>131</v>
      </c>
      <c r="AA14" s="626"/>
      <c r="AB14" s="626"/>
      <c r="AC14" s="626"/>
      <c r="AD14" s="627" t="s">
        <v>131</v>
      </c>
      <c r="AE14" s="627"/>
      <c r="AF14" s="627"/>
      <c r="AG14" s="627"/>
      <c r="AH14" s="627"/>
      <c r="AI14" s="627"/>
      <c r="AJ14" s="627"/>
      <c r="AK14" s="627"/>
      <c r="AL14" s="628" t="s">
        <v>131</v>
      </c>
      <c r="AM14" s="629"/>
      <c r="AN14" s="629"/>
      <c r="AO14" s="630"/>
      <c r="AP14" s="620" t="s">
        <v>261</v>
      </c>
      <c r="AQ14" s="621"/>
      <c r="AR14" s="621"/>
      <c r="AS14" s="621"/>
      <c r="AT14" s="621"/>
      <c r="AU14" s="621"/>
      <c r="AV14" s="621"/>
      <c r="AW14" s="621"/>
      <c r="AX14" s="621"/>
      <c r="AY14" s="621"/>
      <c r="AZ14" s="621"/>
      <c r="BA14" s="621"/>
      <c r="BB14" s="621"/>
      <c r="BC14" s="621"/>
      <c r="BD14" s="621"/>
      <c r="BE14" s="621"/>
      <c r="BF14" s="622"/>
      <c r="BG14" s="623">
        <v>55073</v>
      </c>
      <c r="BH14" s="624"/>
      <c r="BI14" s="624"/>
      <c r="BJ14" s="624"/>
      <c r="BK14" s="624"/>
      <c r="BL14" s="624"/>
      <c r="BM14" s="624"/>
      <c r="BN14" s="625"/>
      <c r="BO14" s="626">
        <v>2.5</v>
      </c>
      <c r="BP14" s="626"/>
      <c r="BQ14" s="626"/>
      <c r="BR14" s="626"/>
      <c r="BS14" s="627" t="s">
        <v>131</v>
      </c>
      <c r="BT14" s="627"/>
      <c r="BU14" s="627"/>
      <c r="BV14" s="627"/>
      <c r="BW14" s="627"/>
      <c r="BX14" s="627"/>
      <c r="BY14" s="627"/>
      <c r="BZ14" s="627"/>
      <c r="CA14" s="627"/>
      <c r="CB14" s="631"/>
      <c r="CD14" s="620" t="s">
        <v>262</v>
      </c>
      <c r="CE14" s="621"/>
      <c r="CF14" s="621"/>
      <c r="CG14" s="621"/>
      <c r="CH14" s="621"/>
      <c r="CI14" s="621"/>
      <c r="CJ14" s="621"/>
      <c r="CK14" s="621"/>
      <c r="CL14" s="621"/>
      <c r="CM14" s="621"/>
      <c r="CN14" s="621"/>
      <c r="CO14" s="621"/>
      <c r="CP14" s="621"/>
      <c r="CQ14" s="622"/>
      <c r="CR14" s="623">
        <v>321570</v>
      </c>
      <c r="CS14" s="624"/>
      <c r="CT14" s="624"/>
      <c r="CU14" s="624"/>
      <c r="CV14" s="624"/>
      <c r="CW14" s="624"/>
      <c r="CX14" s="624"/>
      <c r="CY14" s="625"/>
      <c r="CZ14" s="626">
        <v>4.5999999999999996</v>
      </c>
      <c r="DA14" s="626"/>
      <c r="DB14" s="626"/>
      <c r="DC14" s="626"/>
      <c r="DD14" s="632">
        <v>36252</v>
      </c>
      <c r="DE14" s="624"/>
      <c r="DF14" s="624"/>
      <c r="DG14" s="624"/>
      <c r="DH14" s="624"/>
      <c r="DI14" s="624"/>
      <c r="DJ14" s="624"/>
      <c r="DK14" s="624"/>
      <c r="DL14" s="624"/>
      <c r="DM14" s="624"/>
      <c r="DN14" s="624"/>
      <c r="DO14" s="624"/>
      <c r="DP14" s="625"/>
      <c r="DQ14" s="632">
        <v>229220</v>
      </c>
      <c r="DR14" s="624"/>
      <c r="DS14" s="624"/>
      <c r="DT14" s="624"/>
      <c r="DU14" s="624"/>
      <c r="DV14" s="624"/>
      <c r="DW14" s="624"/>
      <c r="DX14" s="624"/>
      <c r="DY14" s="624"/>
      <c r="DZ14" s="624"/>
      <c r="EA14" s="624"/>
      <c r="EB14" s="624"/>
      <c r="EC14" s="633"/>
    </row>
    <row r="15" spans="2:143" ht="11.25" customHeight="1" x14ac:dyDescent="0.2">
      <c r="B15" s="620" t="s">
        <v>263</v>
      </c>
      <c r="C15" s="621"/>
      <c r="D15" s="621"/>
      <c r="E15" s="621"/>
      <c r="F15" s="621"/>
      <c r="G15" s="621"/>
      <c r="H15" s="621"/>
      <c r="I15" s="621"/>
      <c r="J15" s="621"/>
      <c r="K15" s="621"/>
      <c r="L15" s="621"/>
      <c r="M15" s="621"/>
      <c r="N15" s="621"/>
      <c r="O15" s="621"/>
      <c r="P15" s="621"/>
      <c r="Q15" s="622"/>
      <c r="R15" s="623" t="s">
        <v>232</v>
      </c>
      <c r="S15" s="624"/>
      <c r="T15" s="624"/>
      <c r="U15" s="624"/>
      <c r="V15" s="624"/>
      <c r="W15" s="624"/>
      <c r="X15" s="624"/>
      <c r="Y15" s="625"/>
      <c r="Z15" s="626" t="s">
        <v>131</v>
      </c>
      <c r="AA15" s="626"/>
      <c r="AB15" s="626"/>
      <c r="AC15" s="626"/>
      <c r="AD15" s="627" t="s">
        <v>232</v>
      </c>
      <c r="AE15" s="627"/>
      <c r="AF15" s="627"/>
      <c r="AG15" s="627"/>
      <c r="AH15" s="627"/>
      <c r="AI15" s="627"/>
      <c r="AJ15" s="627"/>
      <c r="AK15" s="627"/>
      <c r="AL15" s="628" t="s">
        <v>232</v>
      </c>
      <c r="AM15" s="629"/>
      <c r="AN15" s="629"/>
      <c r="AO15" s="630"/>
      <c r="AP15" s="620" t="s">
        <v>264</v>
      </c>
      <c r="AQ15" s="621"/>
      <c r="AR15" s="621"/>
      <c r="AS15" s="621"/>
      <c r="AT15" s="621"/>
      <c r="AU15" s="621"/>
      <c r="AV15" s="621"/>
      <c r="AW15" s="621"/>
      <c r="AX15" s="621"/>
      <c r="AY15" s="621"/>
      <c r="AZ15" s="621"/>
      <c r="BA15" s="621"/>
      <c r="BB15" s="621"/>
      <c r="BC15" s="621"/>
      <c r="BD15" s="621"/>
      <c r="BE15" s="621"/>
      <c r="BF15" s="622"/>
      <c r="BG15" s="623">
        <v>97966</v>
      </c>
      <c r="BH15" s="624"/>
      <c r="BI15" s="624"/>
      <c r="BJ15" s="624"/>
      <c r="BK15" s="624"/>
      <c r="BL15" s="624"/>
      <c r="BM15" s="624"/>
      <c r="BN15" s="625"/>
      <c r="BO15" s="626">
        <v>4.5</v>
      </c>
      <c r="BP15" s="626"/>
      <c r="BQ15" s="626"/>
      <c r="BR15" s="626"/>
      <c r="BS15" s="627" t="s">
        <v>232</v>
      </c>
      <c r="BT15" s="627"/>
      <c r="BU15" s="627"/>
      <c r="BV15" s="627"/>
      <c r="BW15" s="627"/>
      <c r="BX15" s="627"/>
      <c r="BY15" s="627"/>
      <c r="BZ15" s="627"/>
      <c r="CA15" s="627"/>
      <c r="CB15" s="631"/>
      <c r="CD15" s="620" t="s">
        <v>265</v>
      </c>
      <c r="CE15" s="621"/>
      <c r="CF15" s="621"/>
      <c r="CG15" s="621"/>
      <c r="CH15" s="621"/>
      <c r="CI15" s="621"/>
      <c r="CJ15" s="621"/>
      <c r="CK15" s="621"/>
      <c r="CL15" s="621"/>
      <c r="CM15" s="621"/>
      <c r="CN15" s="621"/>
      <c r="CO15" s="621"/>
      <c r="CP15" s="621"/>
      <c r="CQ15" s="622"/>
      <c r="CR15" s="623">
        <v>767462</v>
      </c>
      <c r="CS15" s="624"/>
      <c r="CT15" s="624"/>
      <c r="CU15" s="624"/>
      <c r="CV15" s="624"/>
      <c r="CW15" s="624"/>
      <c r="CX15" s="624"/>
      <c r="CY15" s="625"/>
      <c r="CZ15" s="626">
        <v>11.1</v>
      </c>
      <c r="DA15" s="626"/>
      <c r="DB15" s="626"/>
      <c r="DC15" s="626"/>
      <c r="DD15" s="632">
        <v>83245</v>
      </c>
      <c r="DE15" s="624"/>
      <c r="DF15" s="624"/>
      <c r="DG15" s="624"/>
      <c r="DH15" s="624"/>
      <c r="DI15" s="624"/>
      <c r="DJ15" s="624"/>
      <c r="DK15" s="624"/>
      <c r="DL15" s="624"/>
      <c r="DM15" s="624"/>
      <c r="DN15" s="624"/>
      <c r="DO15" s="624"/>
      <c r="DP15" s="625"/>
      <c r="DQ15" s="632">
        <v>583343</v>
      </c>
      <c r="DR15" s="624"/>
      <c r="DS15" s="624"/>
      <c r="DT15" s="624"/>
      <c r="DU15" s="624"/>
      <c r="DV15" s="624"/>
      <c r="DW15" s="624"/>
      <c r="DX15" s="624"/>
      <c r="DY15" s="624"/>
      <c r="DZ15" s="624"/>
      <c r="EA15" s="624"/>
      <c r="EB15" s="624"/>
      <c r="EC15" s="633"/>
    </row>
    <row r="16" spans="2:143" ht="11.25" customHeight="1" x14ac:dyDescent="0.2">
      <c r="B16" s="620" t="s">
        <v>266</v>
      </c>
      <c r="C16" s="621"/>
      <c r="D16" s="621"/>
      <c r="E16" s="621"/>
      <c r="F16" s="621"/>
      <c r="G16" s="621"/>
      <c r="H16" s="621"/>
      <c r="I16" s="621"/>
      <c r="J16" s="621"/>
      <c r="K16" s="621"/>
      <c r="L16" s="621"/>
      <c r="M16" s="621"/>
      <c r="N16" s="621"/>
      <c r="O16" s="621"/>
      <c r="P16" s="621"/>
      <c r="Q16" s="622"/>
      <c r="R16" s="623">
        <v>9773</v>
      </c>
      <c r="S16" s="624"/>
      <c r="T16" s="624"/>
      <c r="U16" s="624"/>
      <c r="V16" s="624"/>
      <c r="W16" s="624"/>
      <c r="X16" s="624"/>
      <c r="Y16" s="625"/>
      <c r="Z16" s="626">
        <v>0.1</v>
      </c>
      <c r="AA16" s="626"/>
      <c r="AB16" s="626"/>
      <c r="AC16" s="626"/>
      <c r="AD16" s="627">
        <v>9773</v>
      </c>
      <c r="AE16" s="627"/>
      <c r="AF16" s="627"/>
      <c r="AG16" s="627"/>
      <c r="AH16" s="627"/>
      <c r="AI16" s="627"/>
      <c r="AJ16" s="627"/>
      <c r="AK16" s="627"/>
      <c r="AL16" s="628">
        <v>0.2</v>
      </c>
      <c r="AM16" s="629"/>
      <c r="AN16" s="629"/>
      <c r="AO16" s="630"/>
      <c r="AP16" s="620" t="s">
        <v>267</v>
      </c>
      <c r="AQ16" s="621"/>
      <c r="AR16" s="621"/>
      <c r="AS16" s="621"/>
      <c r="AT16" s="621"/>
      <c r="AU16" s="621"/>
      <c r="AV16" s="621"/>
      <c r="AW16" s="621"/>
      <c r="AX16" s="621"/>
      <c r="AY16" s="621"/>
      <c r="AZ16" s="621"/>
      <c r="BA16" s="621"/>
      <c r="BB16" s="621"/>
      <c r="BC16" s="621"/>
      <c r="BD16" s="621"/>
      <c r="BE16" s="621"/>
      <c r="BF16" s="622"/>
      <c r="BG16" s="623" t="s">
        <v>131</v>
      </c>
      <c r="BH16" s="624"/>
      <c r="BI16" s="624"/>
      <c r="BJ16" s="624"/>
      <c r="BK16" s="624"/>
      <c r="BL16" s="624"/>
      <c r="BM16" s="624"/>
      <c r="BN16" s="625"/>
      <c r="BO16" s="626" t="s">
        <v>232</v>
      </c>
      <c r="BP16" s="626"/>
      <c r="BQ16" s="626"/>
      <c r="BR16" s="626"/>
      <c r="BS16" s="627" t="s">
        <v>131</v>
      </c>
      <c r="BT16" s="627"/>
      <c r="BU16" s="627"/>
      <c r="BV16" s="627"/>
      <c r="BW16" s="627"/>
      <c r="BX16" s="627"/>
      <c r="BY16" s="627"/>
      <c r="BZ16" s="627"/>
      <c r="CA16" s="627"/>
      <c r="CB16" s="631"/>
      <c r="CD16" s="620" t="s">
        <v>268</v>
      </c>
      <c r="CE16" s="621"/>
      <c r="CF16" s="621"/>
      <c r="CG16" s="621"/>
      <c r="CH16" s="621"/>
      <c r="CI16" s="621"/>
      <c r="CJ16" s="621"/>
      <c r="CK16" s="621"/>
      <c r="CL16" s="621"/>
      <c r="CM16" s="621"/>
      <c r="CN16" s="621"/>
      <c r="CO16" s="621"/>
      <c r="CP16" s="621"/>
      <c r="CQ16" s="622"/>
      <c r="CR16" s="623" t="s">
        <v>232</v>
      </c>
      <c r="CS16" s="624"/>
      <c r="CT16" s="624"/>
      <c r="CU16" s="624"/>
      <c r="CV16" s="624"/>
      <c r="CW16" s="624"/>
      <c r="CX16" s="624"/>
      <c r="CY16" s="625"/>
      <c r="CZ16" s="626" t="s">
        <v>131</v>
      </c>
      <c r="DA16" s="626"/>
      <c r="DB16" s="626"/>
      <c r="DC16" s="626"/>
      <c r="DD16" s="632" t="s">
        <v>232</v>
      </c>
      <c r="DE16" s="624"/>
      <c r="DF16" s="624"/>
      <c r="DG16" s="624"/>
      <c r="DH16" s="624"/>
      <c r="DI16" s="624"/>
      <c r="DJ16" s="624"/>
      <c r="DK16" s="624"/>
      <c r="DL16" s="624"/>
      <c r="DM16" s="624"/>
      <c r="DN16" s="624"/>
      <c r="DO16" s="624"/>
      <c r="DP16" s="625"/>
      <c r="DQ16" s="632" t="s">
        <v>232</v>
      </c>
      <c r="DR16" s="624"/>
      <c r="DS16" s="624"/>
      <c r="DT16" s="624"/>
      <c r="DU16" s="624"/>
      <c r="DV16" s="624"/>
      <c r="DW16" s="624"/>
      <c r="DX16" s="624"/>
      <c r="DY16" s="624"/>
      <c r="DZ16" s="624"/>
      <c r="EA16" s="624"/>
      <c r="EB16" s="624"/>
      <c r="EC16" s="633"/>
    </row>
    <row r="17" spans="2:133" ht="11.25" customHeight="1" x14ac:dyDescent="0.2">
      <c r="B17" s="620" t="s">
        <v>269</v>
      </c>
      <c r="C17" s="621"/>
      <c r="D17" s="621"/>
      <c r="E17" s="621"/>
      <c r="F17" s="621"/>
      <c r="G17" s="621"/>
      <c r="H17" s="621"/>
      <c r="I17" s="621"/>
      <c r="J17" s="621"/>
      <c r="K17" s="621"/>
      <c r="L17" s="621"/>
      <c r="M17" s="621"/>
      <c r="N17" s="621"/>
      <c r="O17" s="621"/>
      <c r="P17" s="621"/>
      <c r="Q17" s="622"/>
      <c r="R17" s="623">
        <v>25164</v>
      </c>
      <c r="S17" s="624"/>
      <c r="T17" s="624"/>
      <c r="U17" s="624"/>
      <c r="V17" s="624"/>
      <c r="W17" s="624"/>
      <c r="X17" s="624"/>
      <c r="Y17" s="625"/>
      <c r="Z17" s="626">
        <v>0.3</v>
      </c>
      <c r="AA17" s="626"/>
      <c r="AB17" s="626"/>
      <c r="AC17" s="626"/>
      <c r="AD17" s="627">
        <v>25164</v>
      </c>
      <c r="AE17" s="627"/>
      <c r="AF17" s="627"/>
      <c r="AG17" s="627"/>
      <c r="AH17" s="627"/>
      <c r="AI17" s="627"/>
      <c r="AJ17" s="627"/>
      <c r="AK17" s="627"/>
      <c r="AL17" s="628">
        <v>0.6</v>
      </c>
      <c r="AM17" s="629"/>
      <c r="AN17" s="629"/>
      <c r="AO17" s="630"/>
      <c r="AP17" s="620" t="s">
        <v>270</v>
      </c>
      <c r="AQ17" s="621"/>
      <c r="AR17" s="621"/>
      <c r="AS17" s="621"/>
      <c r="AT17" s="621"/>
      <c r="AU17" s="621"/>
      <c r="AV17" s="621"/>
      <c r="AW17" s="621"/>
      <c r="AX17" s="621"/>
      <c r="AY17" s="621"/>
      <c r="AZ17" s="621"/>
      <c r="BA17" s="621"/>
      <c r="BB17" s="621"/>
      <c r="BC17" s="621"/>
      <c r="BD17" s="621"/>
      <c r="BE17" s="621"/>
      <c r="BF17" s="622"/>
      <c r="BG17" s="623" t="s">
        <v>131</v>
      </c>
      <c r="BH17" s="624"/>
      <c r="BI17" s="624"/>
      <c r="BJ17" s="624"/>
      <c r="BK17" s="624"/>
      <c r="BL17" s="624"/>
      <c r="BM17" s="624"/>
      <c r="BN17" s="625"/>
      <c r="BO17" s="626" t="s">
        <v>131</v>
      </c>
      <c r="BP17" s="626"/>
      <c r="BQ17" s="626"/>
      <c r="BR17" s="626"/>
      <c r="BS17" s="627" t="s">
        <v>232</v>
      </c>
      <c r="BT17" s="627"/>
      <c r="BU17" s="627"/>
      <c r="BV17" s="627"/>
      <c r="BW17" s="627"/>
      <c r="BX17" s="627"/>
      <c r="BY17" s="627"/>
      <c r="BZ17" s="627"/>
      <c r="CA17" s="627"/>
      <c r="CB17" s="631"/>
      <c r="CD17" s="620" t="s">
        <v>271</v>
      </c>
      <c r="CE17" s="621"/>
      <c r="CF17" s="621"/>
      <c r="CG17" s="621"/>
      <c r="CH17" s="621"/>
      <c r="CI17" s="621"/>
      <c r="CJ17" s="621"/>
      <c r="CK17" s="621"/>
      <c r="CL17" s="621"/>
      <c r="CM17" s="621"/>
      <c r="CN17" s="621"/>
      <c r="CO17" s="621"/>
      <c r="CP17" s="621"/>
      <c r="CQ17" s="622"/>
      <c r="CR17" s="623">
        <v>663750</v>
      </c>
      <c r="CS17" s="624"/>
      <c r="CT17" s="624"/>
      <c r="CU17" s="624"/>
      <c r="CV17" s="624"/>
      <c r="CW17" s="624"/>
      <c r="CX17" s="624"/>
      <c r="CY17" s="625"/>
      <c r="CZ17" s="626">
        <v>9.6</v>
      </c>
      <c r="DA17" s="626"/>
      <c r="DB17" s="626"/>
      <c r="DC17" s="626"/>
      <c r="DD17" s="632" t="s">
        <v>232</v>
      </c>
      <c r="DE17" s="624"/>
      <c r="DF17" s="624"/>
      <c r="DG17" s="624"/>
      <c r="DH17" s="624"/>
      <c r="DI17" s="624"/>
      <c r="DJ17" s="624"/>
      <c r="DK17" s="624"/>
      <c r="DL17" s="624"/>
      <c r="DM17" s="624"/>
      <c r="DN17" s="624"/>
      <c r="DO17" s="624"/>
      <c r="DP17" s="625"/>
      <c r="DQ17" s="632">
        <v>643174</v>
      </c>
      <c r="DR17" s="624"/>
      <c r="DS17" s="624"/>
      <c r="DT17" s="624"/>
      <c r="DU17" s="624"/>
      <c r="DV17" s="624"/>
      <c r="DW17" s="624"/>
      <c r="DX17" s="624"/>
      <c r="DY17" s="624"/>
      <c r="DZ17" s="624"/>
      <c r="EA17" s="624"/>
      <c r="EB17" s="624"/>
      <c r="EC17" s="633"/>
    </row>
    <row r="18" spans="2:133" ht="11.25" customHeight="1" x14ac:dyDescent="0.2">
      <c r="B18" s="620" t="s">
        <v>272</v>
      </c>
      <c r="C18" s="621"/>
      <c r="D18" s="621"/>
      <c r="E18" s="621"/>
      <c r="F18" s="621"/>
      <c r="G18" s="621"/>
      <c r="H18" s="621"/>
      <c r="I18" s="621"/>
      <c r="J18" s="621"/>
      <c r="K18" s="621"/>
      <c r="L18" s="621"/>
      <c r="M18" s="621"/>
      <c r="N18" s="621"/>
      <c r="O18" s="621"/>
      <c r="P18" s="621"/>
      <c r="Q18" s="622"/>
      <c r="R18" s="623">
        <v>15548</v>
      </c>
      <c r="S18" s="624"/>
      <c r="T18" s="624"/>
      <c r="U18" s="624"/>
      <c r="V18" s="624"/>
      <c r="W18" s="624"/>
      <c r="X18" s="624"/>
      <c r="Y18" s="625"/>
      <c r="Z18" s="626">
        <v>0.2</v>
      </c>
      <c r="AA18" s="626"/>
      <c r="AB18" s="626"/>
      <c r="AC18" s="626"/>
      <c r="AD18" s="627">
        <v>15548</v>
      </c>
      <c r="AE18" s="627"/>
      <c r="AF18" s="627"/>
      <c r="AG18" s="627"/>
      <c r="AH18" s="627"/>
      <c r="AI18" s="627"/>
      <c r="AJ18" s="627"/>
      <c r="AK18" s="627"/>
      <c r="AL18" s="628">
        <v>0.4</v>
      </c>
      <c r="AM18" s="629"/>
      <c r="AN18" s="629"/>
      <c r="AO18" s="630"/>
      <c r="AP18" s="620" t="s">
        <v>273</v>
      </c>
      <c r="AQ18" s="621"/>
      <c r="AR18" s="621"/>
      <c r="AS18" s="621"/>
      <c r="AT18" s="621"/>
      <c r="AU18" s="621"/>
      <c r="AV18" s="621"/>
      <c r="AW18" s="621"/>
      <c r="AX18" s="621"/>
      <c r="AY18" s="621"/>
      <c r="AZ18" s="621"/>
      <c r="BA18" s="621"/>
      <c r="BB18" s="621"/>
      <c r="BC18" s="621"/>
      <c r="BD18" s="621"/>
      <c r="BE18" s="621"/>
      <c r="BF18" s="622"/>
      <c r="BG18" s="623" t="s">
        <v>131</v>
      </c>
      <c r="BH18" s="624"/>
      <c r="BI18" s="624"/>
      <c r="BJ18" s="624"/>
      <c r="BK18" s="624"/>
      <c r="BL18" s="624"/>
      <c r="BM18" s="624"/>
      <c r="BN18" s="625"/>
      <c r="BO18" s="626" t="s">
        <v>232</v>
      </c>
      <c r="BP18" s="626"/>
      <c r="BQ18" s="626"/>
      <c r="BR18" s="626"/>
      <c r="BS18" s="627" t="s">
        <v>232</v>
      </c>
      <c r="BT18" s="627"/>
      <c r="BU18" s="627"/>
      <c r="BV18" s="627"/>
      <c r="BW18" s="627"/>
      <c r="BX18" s="627"/>
      <c r="BY18" s="627"/>
      <c r="BZ18" s="627"/>
      <c r="CA18" s="627"/>
      <c r="CB18" s="631"/>
      <c r="CD18" s="620" t="s">
        <v>274</v>
      </c>
      <c r="CE18" s="621"/>
      <c r="CF18" s="621"/>
      <c r="CG18" s="621"/>
      <c r="CH18" s="621"/>
      <c r="CI18" s="621"/>
      <c r="CJ18" s="621"/>
      <c r="CK18" s="621"/>
      <c r="CL18" s="621"/>
      <c r="CM18" s="621"/>
      <c r="CN18" s="621"/>
      <c r="CO18" s="621"/>
      <c r="CP18" s="621"/>
      <c r="CQ18" s="622"/>
      <c r="CR18" s="623" t="s">
        <v>232</v>
      </c>
      <c r="CS18" s="624"/>
      <c r="CT18" s="624"/>
      <c r="CU18" s="624"/>
      <c r="CV18" s="624"/>
      <c r="CW18" s="624"/>
      <c r="CX18" s="624"/>
      <c r="CY18" s="625"/>
      <c r="CZ18" s="626" t="s">
        <v>232</v>
      </c>
      <c r="DA18" s="626"/>
      <c r="DB18" s="626"/>
      <c r="DC18" s="626"/>
      <c r="DD18" s="632" t="s">
        <v>232</v>
      </c>
      <c r="DE18" s="624"/>
      <c r="DF18" s="624"/>
      <c r="DG18" s="624"/>
      <c r="DH18" s="624"/>
      <c r="DI18" s="624"/>
      <c r="DJ18" s="624"/>
      <c r="DK18" s="624"/>
      <c r="DL18" s="624"/>
      <c r="DM18" s="624"/>
      <c r="DN18" s="624"/>
      <c r="DO18" s="624"/>
      <c r="DP18" s="625"/>
      <c r="DQ18" s="632" t="s">
        <v>232</v>
      </c>
      <c r="DR18" s="624"/>
      <c r="DS18" s="624"/>
      <c r="DT18" s="624"/>
      <c r="DU18" s="624"/>
      <c r="DV18" s="624"/>
      <c r="DW18" s="624"/>
      <c r="DX18" s="624"/>
      <c r="DY18" s="624"/>
      <c r="DZ18" s="624"/>
      <c r="EA18" s="624"/>
      <c r="EB18" s="624"/>
      <c r="EC18" s="633"/>
    </row>
    <row r="19" spans="2:133" ht="11.25" customHeight="1" x14ac:dyDescent="0.2">
      <c r="B19" s="620" t="s">
        <v>275</v>
      </c>
      <c r="C19" s="621"/>
      <c r="D19" s="621"/>
      <c r="E19" s="621"/>
      <c r="F19" s="621"/>
      <c r="G19" s="621"/>
      <c r="H19" s="621"/>
      <c r="I19" s="621"/>
      <c r="J19" s="621"/>
      <c r="K19" s="621"/>
      <c r="L19" s="621"/>
      <c r="M19" s="621"/>
      <c r="N19" s="621"/>
      <c r="O19" s="621"/>
      <c r="P19" s="621"/>
      <c r="Q19" s="622"/>
      <c r="R19" s="623">
        <v>15336</v>
      </c>
      <c r="S19" s="624"/>
      <c r="T19" s="624"/>
      <c r="U19" s="624"/>
      <c r="V19" s="624"/>
      <c r="W19" s="624"/>
      <c r="X19" s="624"/>
      <c r="Y19" s="625"/>
      <c r="Z19" s="626">
        <v>0.2</v>
      </c>
      <c r="AA19" s="626"/>
      <c r="AB19" s="626"/>
      <c r="AC19" s="626"/>
      <c r="AD19" s="627">
        <v>15336</v>
      </c>
      <c r="AE19" s="627"/>
      <c r="AF19" s="627"/>
      <c r="AG19" s="627"/>
      <c r="AH19" s="627"/>
      <c r="AI19" s="627"/>
      <c r="AJ19" s="627"/>
      <c r="AK19" s="627"/>
      <c r="AL19" s="628">
        <v>0.4</v>
      </c>
      <c r="AM19" s="629"/>
      <c r="AN19" s="629"/>
      <c r="AO19" s="630"/>
      <c r="AP19" s="620" t="s">
        <v>276</v>
      </c>
      <c r="AQ19" s="621"/>
      <c r="AR19" s="621"/>
      <c r="AS19" s="621"/>
      <c r="AT19" s="621"/>
      <c r="AU19" s="621"/>
      <c r="AV19" s="621"/>
      <c r="AW19" s="621"/>
      <c r="AX19" s="621"/>
      <c r="AY19" s="621"/>
      <c r="AZ19" s="621"/>
      <c r="BA19" s="621"/>
      <c r="BB19" s="621"/>
      <c r="BC19" s="621"/>
      <c r="BD19" s="621"/>
      <c r="BE19" s="621"/>
      <c r="BF19" s="622"/>
      <c r="BG19" s="623" t="s">
        <v>232</v>
      </c>
      <c r="BH19" s="624"/>
      <c r="BI19" s="624"/>
      <c r="BJ19" s="624"/>
      <c r="BK19" s="624"/>
      <c r="BL19" s="624"/>
      <c r="BM19" s="624"/>
      <c r="BN19" s="625"/>
      <c r="BO19" s="626" t="s">
        <v>232</v>
      </c>
      <c r="BP19" s="626"/>
      <c r="BQ19" s="626"/>
      <c r="BR19" s="626"/>
      <c r="BS19" s="627" t="s">
        <v>232</v>
      </c>
      <c r="BT19" s="627"/>
      <c r="BU19" s="627"/>
      <c r="BV19" s="627"/>
      <c r="BW19" s="627"/>
      <c r="BX19" s="627"/>
      <c r="BY19" s="627"/>
      <c r="BZ19" s="627"/>
      <c r="CA19" s="627"/>
      <c r="CB19" s="631"/>
      <c r="CD19" s="620" t="s">
        <v>277</v>
      </c>
      <c r="CE19" s="621"/>
      <c r="CF19" s="621"/>
      <c r="CG19" s="621"/>
      <c r="CH19" s="621"/>
      <c r="CI19" s="621"/>
      <c r="CJ19" s="621"/>
      <c r="CK19" s="621"/>
      <c r="CL19" s="621"/>
      <c r="CM19" s="621"/>
      <c r="CN19" s="621"/>
      <c r="CO19" s="621"/>
      <c r="CP19" s="621"/>
      <c r="CQ19" s="622"/>
      <c r="CR19" s="623" t="s">
        <v>131</v>
      </c>
      <c r="CS19" s="624"/>
      <c r="CT19" s="624"/>
      <c r="CU19" s="624"/>
      <c r="CV19" s="624"/>
      <c r="CW19" s="624"/>
      <c r="CX19" s="624"/>
      <c r="CY19" s="625"/>
      <c r="CZ19" s="626" t="s">
        <v>131</v>
      </c>
      <c r="DA19" s="626"/>
      <c r="DB19" s="626"/>
      <c r="DC19" s="626"/>
      <c r="DD19" s="632" t="s">
        <v>232</v>
      </c>
      <c r="DE19" s="624"/>
      <c r="DF19" s="624"/>
      <c r="DG19" s="624"/>
      <c r="DH19" s="624"/>
      <c r="DI19" s="624"/>
      <c r="DJ19" s="624"/>
      <c r="DK19" s="624"/>
      <c r="DL19" s="624"/>
      <c r="DM19" s="624"/>
      <c r="DN19" s="624"/>
      <c r="DO19" s="624"/>
      <c r="DP19" s="625"/>
      <c r="DQ19" s="632" t="s">
        <v>131</v>
      </c>
      <c r="DR19" s="624"/>
      <c r="DS19" s="624"/>
      <c r="DT19" s="624"/>
      <c r="DU19" s="624"/>
      <c r="DV19" s="624"/>
      <c r="DW19" s="624"/>
      <c r="DX19" s="624"/>
      <c r="DY19" s="624"/>
      <c r="DZ19" s="624"/>
      <c r="EA19" s="624"/>
      <c r="EB19" s="624"/>
      <c r="EC19" s="633"/>
    </row>
    <row r="20" spans="2:133" ht="11.25" customHeight="1" x14ac:dyDescent="0.2">
      <c r="B20" s="636" t="s">
        <v>278</v>
      </c>
      <c r="C20" s="637"/>
      <c r="D20" s="637"/>
      <c r="E20" s="637"/>
      <c r="F20" s="637"/>
      <c r="G20" s="637"/>
      <c r="H20" s="637"/>
      <c r="I20" s="637"/>
      <c r="J20" s="637"/>
      <c r="K20" s="637"/>
      <c r="L20" s="637"/>
      <c r="M20" s="637"/>
      <c r="N20" s="637"/>
      <c r="O20" s="637"/>
      <c r="P20" s="637"/>
      <c r="Q20" s="638"/>
      <c r="R20" s="623">
        <v>212</v>
      </c>
      <c r="S20" s="624"/>
      <c r="T20" s="624"/>
      <c r="U20" s="624"/>
      <c r="V20" s="624"/>
      <c r="W20" s="624"/>
      <c r="X20" s="624"/>
      <c r="Y20" s="625"/>
      <c r="Z20" s="626">
        <v>0</v>
      </c>
      <c r="AA20" s="626"/>
      <c r="AB20" s="626"/>
      <c r="AC20" s="626"/>
      <c r="AD20" s="627">
        <v>212</v>
      </c>
      <c r="AE20" s="627"/>
      <c r="AF20" s="627"/>
      <c r="AG20" s="627"/>
      <c r="AH20" s="627"/>
      <c r="AI20" s="627"/>
      <c r="AJ20" s="627"/>
      <c r="AK20" s="627"/>
      <c r="AL20" s="628">
        <v>0</v>
      </c>
      <c r="AM20" s="629"/>
      <c r="AN20" s="629"/>
      <c r="AO20" s="630"/>
      <c r="AP20" s="620" t="s">
        <v>279</v>
      </c>
      <c r="AQ20" s="621"/>
      <c r="AR20" s="621"/>
      <c r="AS20" s="621"/>
      <c r="AT20" s="621"/>
      <c r="AU20" s="621"/>
      <c r="AV20" s="621"/>
      <c r="AW20" s="621"/>
      <c r="AX20" s="621"/>
      <c r="AY20" s="621"/>
      <c r="AZ20" s="621"/>
      <c r="BA20" s="621"/>
      <c r="BB20" s="621"/>
      <c r="BC20" s="621"/>
      <c r="BD20" s="621"/>
      <c r="BE20" s="621"/>
      <c r="BF20" s="622"/>
      <c r="BG20" s="623" t="s">
        <v>232</v>
      </c>
      <c r="BH20" s="624"/>
      <c r="BI20" s="624"/>
      <c r="BJ20" s="624"/>
      <c r="BK20" s="624"/>
      <c r="BL20" s="624"/>
      <c r="BM20" s="624"/>
      <c r="BN20" s="625"/>
      <c r="BO20" s="626" t="s">
        <v>280</v>
      </c>
      <c r="BP20" s="626"/>
      <c r="BQ20" s="626"/>
      <c r="BR20" s="626"/>
      <c r="BS20" s="627" t="s">
        <v>232</v>
      </c>
      <c r="BT20" s="627"/>
      <c r="BU20" s="627"/>
      <c r="BV20" s="627"/>
      <c r="BW20" s="627"/>
      <c r="BX20" s="627"/>
      <c r="BY20" s="627"/>
      <c r="BZ20" s="627"/>
      <c r="CA20" s="627"/>
      <c r="CB20" s="631"/>
      <c r="CD20" s="620" t="s">
        <v>281</v>
      </c>
      <c r="CE20" s="621"/>
      <c r="CF20" s="621"/>
      <c r="CG20" s="621"/>
      <c r="CH20" s="621"/>
      <c r="CI20" s="621"/>
      <c r="CJ20" s="621"/>
      <c r="CK20" s="621"/>
      <c r="CL20" s="621"/>
      <c r="CM20" s="621"/>
      <c r="CN20" s="621"/>
      <c r="CO20" s="621"/>
      <c r="CP20" s="621"/>
      <c r="CQ20" s="622"/>
      <c r="CR20" s="623">
        <v>6919484</v>
      </c>
      <c r="CS20" s="624"/>
      <c r="CT20" s="624"/>
      <c r="CU20" s="624"/>
      <c r="CV20" s="624"/>
      <c r="CW20" s="624"/>
      <c r="CX20" s="624"/>
      <c r="CY20" s="625"/>
      <c r="CZ20" s="626">
        <v>100</v>
      </c>
      <c r="DA20" s="626"/>
      <c r="DB20" s="626"/>
      <c r="DC20" s="626"/>
      <c r="DD20" s="632">
        <v>932685</v>
      </c>
      <c r="DE20" s="624"/>
      <c r="DF20" s="624"/>
      <c r="DG20" s="624"/>
      <c r="DH20" s="624"/>
      <c r="DI20" s="624"/>
      <c r="DJ20" s="624"/>
      <c r="DK20" s="624"/>
      <c r="DL20" s="624"/>
      <c r="DM20" s="624"/>
      <c r="DN20" s="624"/>
      <c r="DO20" s="624"/>
      <c r="DP20" s="625"/>
      <c r="DQ20" s="632">
        <v>4734045</v>
      </c>
      <c r="DR20" s="624"/>
      <c r="DS20" s="624"/>
      <c r="DT20" s="624"/>
      <c r="DU20" s="624"/>
      <c r="DV20" s="624"/>
      <c r="DW20" s="624"/>
      <c r="DX20" s="624"/>
      <c r="DY20" s="624"/>
      <c r="DZ20" s="624"/>
      <c r="EA20" s="624"/>
      <c r="EB20" s="624"/>
      <c r="EC20" s="633"/>
    </row>
    <row r="21" spans="2:133" ht="11.25" customHeight="1" x14ac:dyDescent="0.2">
      <c r="B21" s="620" t="s">
        <v>282</v>
      </c>
      <c r="C21" s="621"/>
      <c r="D21" s="621"/>
      <c r="E21" s="621"/>
      <c r="F21" s="621"/>
      <c r="G21" s="621"/>
      <c r="H21" s="621"/>
      <c r="I21" s="621"/>
      <c r="J21" s="621"/>
      <c r="K21" s="621"/>
      <c r="L21" s="621"/>
      <c r="M21" s="621"/>
      <c r="N21" s="621"/>
      <c r="O21" s="621"/>
      <c r="P21" s="621"/>
      <c r="Q21" s="622"/>
      <c r="R21" s="623">
        <v>1608274</v>
      </c>
      <c r="S21" s="624"/>
      <c r="T21" s="624"/>
      <c r="U21" s="624"/>
      <c r="V21" s="624"/>
      <c r="W21" s="624"/>
      <c r="X21" s="624"/>
      <c r="Y21" s="625"/>
      <c r="Z21" s="626">
        <v>21.6</v>
      </c>
      <c r="AA21" s="626"/>
      <c r="AB21" s="626"/>
      <c r="AC21" s="626"/>
      <c r="AD21" s="627">
        <v>1516934</v>
      </c>
      <c r="AE21" s="627"/>
      <c r="AF21" s="627"/>
      <c r="AG21" s="627"/>
      <c r="AH21" s="627"/>
      <c r="AI21" s="627"/>
      <c r="AJ21" s="627"/>
      <c r="AK21" s="627"/>
      <c r="AL21" s="628">
        <v>36.1</v>
      </c>
      <c r="AM21" s="629"/>
      <c r="AN21" s="629"/>
      <c r="AO21" s="630"/>
      <c r="AP21" s="620" t="s">
        <v>283</v>
      </c>
      <c r="AQ21" s="639"/>
      <c r="AR21" s="639"/>
      <c r="AS21" s="639"/>
      <c r="AT21" s="639"/>
      <c r="AU21" s="639"/>
      <c r="AV21" s="639"/>
      <c r="AW21" s="639"/>
      <c r="AX21" s="639"/>
      <c r="AY21" s="639"/>
      <c r="AZ21" s="639"/>
      <c r="BA21" s="639"/>
      <c r="BB21" s="639"/>
      <c r="BC21" s="639"/>
      <c r="BD21" s="639"/>
      <c r="BE21" s="639"/>
      <c r="BF21" s="640"/>
      <c r="BG21" s="623" t="s">
        <v>232</v>
      </c>
      <c r="BH21" s="624"/>
      <c r="BI21" s="624"/>
      <c r="BJ21" s="624"/>
      <c r="BK21" s="624"/>
      <c r="BL21" s="624"/>
      <c r="BM21" s="624"/>
      <c r="BN21" s="625"/>
      <c r="BO21" s="626" t="s">
        <v>131</v>
      </c>
      <c r="BP21" s="626"/>
      <c r="BQ21" s="626"/>
      <c r="BR21" s="626"/>
      <c r="BS21" s="627" t="s">
        <v>232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284</v>
      </c>
      <c r="C22" s="621"/>
      <c r="D22" s="621"/>
      <c r="E22" s="621"/>
      <c r="F22" s="621"/>
      <c r="G22" s="621"/>
      <c r="H22" s="621"/>
      <c r="I22" s="621"/>
      <c r="J22" s="621"/>
      <c r="K22" s="621"/>
      <c r="L22" s="621"/>
      <c r="M22" s="621"/>
      <c r="N22" s="621"/>
      <c r="O22" s="621"/>
      <c r="P22" s="621"/>
      <c r="Q22" s="622"/>
      <c r="R22" s="623">
        <v>1516934</v>
      </c>
      <c r="S22" s="624"/>
      <c r="T22" s="624"/>
      <c r="U22" s="624"/>
      <c r="V22" s="624"/>
      <c r="W22" s="624"/>
      <c r="X22" s="624"/>
      <c r="Y22" s="625"/>
      <c r="Z22" s="626">
        <v>20.399999999999999</v>
      </c>
      <c r="AA22" s="626"/>
      <c r="AB22" s="626"/>
      <c r="AC22" s="626"/>
      <c r="AD22" s="627">
        <v>1516934</v>
      </c>
      <c r="AE22" s="627"/>
      <c r="AF22" s="627"/>
      <c r="AG22" s="627"/>
      <c r="AH22" s="627"/>
      <c r="AI22" s="627"/>
      <c r="AJ22" s="627"/>
      <c r="AK22" s="627"/>
      <c r="AL22" s="628">
        <v>36.1</v>
      </c>
      <c r="AM22" s="629"/>
      <c r="AN22" s="629"/>
      <c r="AO22" s="630"/>
      <c r="AP22" s="620" t="s">
        <v>285</v>
      </c>
      <c r="AQ22" s="639"/>
      <c r="AR22" s="639"/>
      <c r="AS22" s="639"/>
      <c r="AT22" s="639"/>
      <c r="AU22" s="639"/>
      <c r="AV22" s="639"/>
      <c r="AW22" s="639"/>
      <c r="AX22" s="639"/>
      <c r="AY22" s="639"/>
      <c r="AZ22" s="639"/>
      <c r="BA22" s="639"/>
      <c r="BB22" s="639"/>
      <c r="BC22" s="639"/>
      <c r="BD22" s="639"/>
      <c r="BE22" s="639"/>
      <c r="BF22" s="640"/>
      <c r="BG22" s="623" t="s">
        <v>131</v>
      </c>
      <c r="BH22" s="624"/>
      <c r="BI22" s="624"/>
      <c r="BJ22" s="624"/>
      <c r="BK22" s="624"/>
      <c r="BL22" s="624"/>
      <c r="BM22" s="624"/>
      <c r="BN22" s="625"/>
      <c r="BO22" s="626" t="s">
        <v>131</v>
      </c>
      <c r="BP22" s="626"/>
      <c r="BQ22" s="626"/>
      <c r="BR22" s="626"/>
      <c r="BS22" s="627" t="s">
        <v>131</v>
      </c>
      <c r="BT22" s="627"/>
      <c r="BU22" s="627"/>
      <c r="BV22" s="627"/>
      <c r="BW22" s="627"/>
      <c r="BX22" s="627"/>
      <c r="BY22" s="627"/>
      <c r="BZ22" s="627"/>
      <c r="CA22" s="627"/>
      <c r="CB22" s="631"/>
      <c r="CD22" s="605" t="s">
        <v>286</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287</v>
      </c>
      <c r="C23" s="621"/>
      <c r="D23" s="621"/>
      <c r="E23" s="621"/>
      <c r="F23" s="621"/>
      <c r="G23" s="621"/>
      <c r="H23" s="621"/>
      <c r="I23" s="621"/>
      <c r="J23" s="621"/>
      <c r="K23" s="621"/>
      <c r="L23" s="621"/>
      <c r="M23" s="621"/>
      <c r="N23" s="621"/>
      <c r="O23" s="621"/>
      <c r="P23" s="621"/>
      <c r="Q23" s="622"/>
      <c r="R23" s="623">
        <v>91340</v>
      </c>
      <c r="S23" s="624"/>
      <c r="T23" s="624"/>
      <c r="U23" s="624"/>
      <c r="V23" s="624"/>
      <c r="W23" s="624"/>
      <c r="X23" s="624"/>
      <c r="Y23" s="625"/>
      <c r="Z23" s="626">
        <v>1.2</v>
      </c>
      <c r="AA23" s="626"/>
      <c r="AB23" s="626"/>
      <c r="AC23" s="626"/>
      <c r="AD23" s="627" t="s">
        <v>232</v>
      </c>
      <c r="AE23" s="627"/>
      <c r="AF23" s="627"/>
      <c r="AG23" s="627"/>
      <c r="AH23" s="627"/>
      <c r="AI23" s="627"/>
      <c r="AJ23" s="627"/>
      <c r="AK23" s="627"/>
      <c r="AL23" s="628" t="s">
        <v>131</v>
      </c>
      <c r="AM23" s="629"/>
      <c r="AN23" s="629"/>
      <c r="AO23" s="630"/>
      <c r="AP23" s="620" t="s">
        <v>288</v>
      </c>
      <c r="AQ23" s="639"/>
      <c r="AR23" s="639"/>
      <c r="AS23" s="639"/>
      <c r="AT23" s="639"/>
      <c r="AU23" s="639"/>
      <c r="AV23" s="639"/>
      <c r="AW23" s="639"/>
      <c r="AX23" s="639"/>
      <c r="AY23" s="639"/>
      <c r="AZ23" s="639"/>
      <c r="BA23" s="639"/>
      <c r="BB23" s="639"/>
      <c r="BC23" s="639"/>
      <c r="BD23" s="639"/>
      <c r="BE23" s="639"/>
      <c r="BF23" s="640"/>
      <c r="BG23" s="623" t="s">
        <v>232</v>
      </c>
      <c r="BH23" s="624"/>
      <c r="BI23" s="624"/>
      <c r="BJ23" s="624"/>
      <c r="BK23" s="624"/>
      <c r="BL23" s="624"/>
      <c r="BM23" s="624"/>
      <c r="BN23" s="625"/>
      <c r="BO23" s="626" t="s">
        <v>232</v>
      </c>
      <c r="BP23" s="626"/>
      <c r="BQ23" s="626"/>
      <c r="BR23" s="626"/>
      <c r="BS23" s="627" t="s">
        <v>232</v>
      </c>
      <c r="BT23" s="627"/>
      <c r="BU23" s="627"/>
      <c r="BV23" s="627"/>
      <c r="BW23" s="627"/>
      <c r="BX23" s="627"/>
      <c r="BY23" s="627"/>
      <c r="BZ23" s="627"/>
      <c r="CA23" s="627"/>
      <c r="CB23" s="631"/>
      <c r="CD23" s="605" t="s">
        <v>226</v>
      </c>
      <c r="CE23" s="606"/>
      <c r="CF23" s="606"/>
      <c r="CG23" s="606"/>
      <c r="CH23" s="606"/>
      <c r="CI23" s="606"/>
      <c r="CJ23" s="606"/>
      <c r="CK23" s="606"/>
      <c r="CL23" s="606"/>
      <c r="CM23" s="606"/>
      <c r="CN23" s="606"/>
      <c r="CO23" s="606"/>
      <c r="CP23" s="606"/>
      <c r="CQ23" s="607"/>
      <c r="CR23" s="605" t="s">
        <v>289</v>
      </c>
      <c r="CS23" s="606"/>
      <c r="CT23" s="606"/>
      <c r="CU23" s="606"/>
      <c r="CV23" s="606"/>
      <c r="CW23" s="606"/>
      <c r="CX23" s="606"/>
      <c r="CY23" s="607"/>
      <c r="CZ23" s="605" t="s">
        <v>290</v>
      </c>
      <c r="DA23" s="606"/>
      <c r="DB23" s="606"/>
      <c r="DC23" s="607"/>
      <c r="DD23" s="605" t="s">
        <v>291</v>
      </c>
      <c r="DE23" s="606"/>
      <c r="DF23" s="606"/>
      <c r="DG23" s="606"/>
      <c r="DH23" s="606"/>
      <c r="DI23" s="606"/>
      <c r="DJ23" s="606"/>
      <c r="DK23" s="607"/>
      <c r="DL23" s="650" t="s">
        <v>292</v>
      </c>
      <c r="DM23" s="651"/>
      <c r="DN23" s="651"/>
      <c r="DO23" s="651"/>
      <c r="DP23" s="651"/>
      <c r="DQ23" s="651"/>
      <c r="DR23" s="651"/>
      <c r="DS23" s="651"/>
      <c r="DT23" s="651"/>
      <c r="DU23" s="651"/>
      <c r="DV23" s="652"/>
      <c r="DW23" s="605" t="s">
        <v>293</v>
      </c>
      <c r="DX23" s="606"/>
      <c r="DY23" s="606"/>
      <c r="DZ23" s="606"/>
      <c r="EA23" s="606"/>
      <c r="EB23" s="606"/>
      <c r="EC23" s="607"/>
    </row>
    <row r="24" spans="2:133" ht="11.25" customHeight="1" x14ac:dyDescent="0.2">
      <c r="B24" s="620" t="s">
        <v>294</v>
      </c>
      <c r="C24" s="621"/>
      <c r="D24" s="621"/>
      <c r="E24" s="621"/>
      <c r="F24" s="621"/>
      <c r="G24" s="621"/>
      <c r="H24" s="621"/>
      <c r="I24" s="621"/>
      <c r="J24" s="621"/>
      <c r="K24" s="621"/>
      <c r="L24" s="621"/>
      <c r="M24" s="621"/>
      <c r="N24" s="621"/>
      <c r="O24" s="621"/>
      <c r="P24" s="621"/>
      <c r="Q24" s="622"/>
      <c r="R24" s="623" t="s">
        <v>232</v>
      </c>
      <c r="S24" s="624"/>
      <c r="T24" s="624"/>
      <c r="U24" s="624"/>
      <c r="V24" s="624"/>
      <c r="W24" s="624"/>
      <c r="X24" s="624"/>
      <c r="Y24" s="625"/>
      <c r="Z24" s="626" t="s">
        <v>131</v>
      </c>
      <c r="AA24" s="626"/>
      <c r="AB24" s="626"/>
      <c r="AC24" s="626"/>
      <c r="AD24" s="627" t="s">
        <v>232</v>
      </c>
      <c r="AE24" s="627"/>
      <c r="AF24" s="627"/>
      <c r="AG24" s="627"/>
      <c r="AH24" s="627"/>
      <c r="AI24" s="627"/>
      <c r="AJ24" s="627"/>
      <c r="AK24" s="627"/>
      <c r="AL24" s="628" t="s">
        <v>232</v>
      </c>
      <c r="AM24" s="629"/>
      <c r="AN24" s="629"/>
      <c r="AO24" s="630"/>
      <c r="AP24" s="620" t="s">
        <v>295</v>
      </c>
      <c r="AQ24" s="639"/>
      <c r="AR24" s="639"/>
      <c r="AS24" s="639"/>
      <c r="AT24" s="639"/>
      <c r="AU24" s="639"/>
      <c r="AV24" s="639"/>
      <c r="AW24" s="639"/>
      <c r="AX24" s="639"/>
      <c r="AY24" s="639"/>
      <c r="AZ24" s="639"/>
      <c r="BA24" s="639"/>
      <c r="BB24" s="639"/>
      <c r="BC24" s="639"/>
      <c r="BD24" s="639"/>
      <c r="BE24" s="639"/>
      <c r="BF24" s="640"/>
      <c r="BG24" s="623" t="s">
        <v>232</v>
      </c>
      <c r="BH24" s="624"/>
      <c r="BI24" s="624"/>
      <c r="BJ24" s="624"/>
      <c r="BK24" s="624"/>
      <c r="BL24" s="624"/>
      <c r="BM24" s="624"/>
      <c r="BN24" s="625"/>
      <c r="BO24" s="626" t="s">
        <v>232</v>
      </c>
      <c r="BP24" s="626"/>
      <c r="BQ24" s="626"/>
      <c r="BR24" s="626"/>
      <c r="BS24" s="627" t="s">
        <v>131</v>
      </c>
      <c r="BT24" s="627"/>
      <c r="BU24" s="627"/>
      <c r="BV24" s="627"/>
      <c r="BW24" s="627"/>
      <c r="BX24" s="627"/>
      <c r="BY24" s="627"/>
      <c r="BZ24" s="627"/>
      <c r="CA24" s="627"/>
      <c r="CB24" s="631"/>
      <c r="CD24" s="609" t="s">
        <v>296</v>
      </c>
      <c r="CE24" s="610"/>
      <c r="CF24" s="610"/>
      <c r="CG24" s="610"/>
      <c r="CH24" s="610"/>
      <c r="CI24" s="610"/>
      <c r="CJ24" s="610"/>
      <c r="CK24" s="610"/>
      <c r="CL24" s="610"/>
      <c r="CM24" s="610"/>
      <c r="CN24" s="610"/>
      <c r="CO24" s="610"/>
      <c r="CP24" s="610"/>
      <c r="CQ24" s="611"/>
      <c r="CR24" s="612">
        <v>2669381</v>
      </c>
      <c r="CS24" s="613"/>
      <c r="CT24" s="613"/>
      <c r="CU24" s="613"/>
      <c r="CV24" s="613"/>
      <c r="CW24" s="613"/>
      <c r="CX24" s="613"/>
      <c r="CY24" s="614"/>
      <c r="CZ24" s="617">
        <v>38.6</v>
      </c>
      <c r="DA24" s="618"/>
      <c r="DB24" s="618"/>
      <c r="DC24" s="634"/>
      <c r="DD24" s="658">
        <v>1961896</v>
      </c>
      <c r="DE24" s="613"/>
      <c r="DF24" s="613"/>
      <c r="DG24" s="613"/>
      <c r="DH24" s="613"/>
      <c r="DI24" s="613"/>
      <c r="DJ24" s="613"/>
      <c r="DK24" s="614"/>
      <c r="DL24" s="658">
        <v>1947464</v>
      </c>
      <c r="DM24" s="613"/>
      <c r="DN24" s="613"/>
      <c r="DO24" s="613"/>
      <c r="DP24" s="613"/>
      <c r="DQ24" s="613"/>
      <c r="DR24" s="613"/>
      <c r="DS24" s="613"/>
      <c r="DT24" s="613"/>
      <c r="DU24" s="613"/>
      <c r="DV24" s="614"/>
      <c r="DW24" s="617">
        <v>45.4</v>
      </c>
      <c r="DX24" s="618"/>
      <c r="DY24" s="618"/>
      <c r="DZ24" s="618"/>
      <c r="EA24" s="618"/>
      <c r="EB24" s="618"/>
      <c r="EC24" s="619"/>
    </row>
    <row r="25" spans="2:133" ht="11.25" customHeight="1" x14ac:dyDescent="0.2">
      <c r="B25" s="620" t="s">
        <v>297</v>
      </c>
      <c r="C25" s="621"/>
      <c r="D25" s="621"/>
      <c r="E25" s="621"/>
      <c r="F25" s="621"/>
      <c r="G25" s="621"/>
      <c r="H25" s="621"/>
      <c r="I25" s="621"/>
      <c r="J25" s="621"/>
      <c r="K25" s="621"/>
      <c r="L25" s="621"/>
      <c r="M25" s="621"/>
      <c r="N25" s="621"/>
      <c r="O25" s="621"/>
      <c r="P25" s="621"/>
      <c r="Q25" s="622"/>
      <c r="R25" s="623">
        <v>4279412</v>
      </c>
      <c r="S25" s="624"/>
      <c r="T25" s="624"/>
      <c r="U25" s="624"/>
      <c r="V25" s="624"/>
      <c r="W25" s="624"/>
      <c r="X25" s="624"/>
      <c r="Y25" s="625"/>
      <c r="Z25" s="626">
        <v>57.6</v>
      </c>
      <c r="AA25" s="626"/>
      <c r="AB25" s="626"/>
      <c r="AC25" s="626"/>
      <c r="AD25" s="627">
        <v>4188072</v>
      </c>
      <c r="AE25" s="627"/>
      <c r="AF25" s="627"/>
      <c r="AG25" s="627"/>
      <c r="AH25" s="627"/>
      <c r="AI25" s="627"/>
      <c r="AJ25" s="627"/>
      <c r="AK25" s="627"/>
      <c r="AL25" s="628">
        <v>99.7</v>
      </c>
      <c r="AM25" s="629"/>
      <c r="AN25" s="629"/>
      <c r="AO25" s="630"/>
      <c r="AP25" s="620" t="s">
        <v>298</v>
      </c>
      <c r="AQ25" s="639"/>
      <c r="AR25" s="639"/>
      <c r="AS25" s="639"/>
      <c r="AT25" s="639"/>
      <c r="AU25" s="639"/>
      <c r="AV25" s="639"/>
      <c r="AW25" s="639"/>
      <c r="AX25" s="639"/>
      <c r="AY25" s="639"/>
      <c r="AZ25" s="639"/>
      <c r="BA25" s="639"/>
      <c r="BB25" s="639"/>
      <c r="BC25" s="639"/>
      <c r="BD25" s="639"/>
      <c r="BE25" s="639"/>
      <c r="BF25" s="640"/>
      <c r="BG25" s="623" t="s">
        <v>232</v>
      </c>
      <c r="BH25" s="624"/>
      <c r="BI25" s="624"/>
      <c r="BJ25" s="624"/>
      <c r="BK25" s="624"/>
      <c r="BL25" s="624"/>
      <c r="BM25" s="624"/>
      <c r="BN25" s="625"/>
      <c r="BO25" s="626" t="s">
        <v>232</v>
      </c>
      <c r="BP25" s="626"/>
      <c r="BQ25" s="626"/>
      <c r="BR25" s="626"/>
      <c r="BS25" s="627" t="s">
        <v>131</v>
      </c>
      <c r="BT25" s="627"/>
      <c r="BU25" s="627"/>
      <c r="BV25" s="627"/>
      <c r="BW25" s="627"/>
      <c r="BX25" s="627"/>
      <c r="BY25" s="627"/>
      <c r="BZ25" s="627"/>
      <c r="CA25" s="627"/>
      <c r="CB25" s="631"/>
      <c r="CD25" s="620" t="s">
        <v>299</v>
      </c>
      <c r="CE25" s="621"/>
      <c r="CF25" s="621"/>
      <c r="CG25" s="621"/>
      <c r="CH25" s="621"/>
      <c r="CI25" s="621"/>
      <c r="CJ25" s="621"/>
      <c r="CK25" s="621"/>
      <c r="CL25" s="621"/>
      <c r="CM25" s="621"/>
      <c r="CN25" s="621"/>
      <c r="CO25" s="621"/>
      <c r="CP25" s="621"/>
      <c r="CQ25" s="622"/>
      <c r="CR25" s="623">
        <v>1264098</v>
      </c>
      <c r="CS25" s="655"/>
      <c r="CT25" s="655"/>
      <c r="CU25" s="655"/>
      <c r="CV25" s="655"/>
      <c r="CW25" s="655"/>
      <c r="CX25" s="655"/>
      <c r="CY25" s="656"/>
      <c r="CZ25" s="628">
        <v>18.3</v>
      </c>
      <c r="DA25" s="653"/>
      <c r="DB25" s="653"/>
      <c r="DC25" s="657"/>
      <c r="DD25" s="632">
        <v>1078296</v>
      </c>
      <c r="DE25" s="655"/>
      <c r="DF25" s="655"/>
      <c r="DG25" s="655"/>
      <c r="DH25" s="655"/>
      <c r="DI25" s="655"/>
      <c r="DJ25" s="655"/>
      <c r="DK25" s="656"/>
      <c r="DL25" s="632">
        <v>1064797</v>
      </c>
      <c r="DM25" s="655"/>
      <c r="DN25" s="655"/>
      <c r="DO25" s="655"/>
      <c r="DP25" s="655"/>
      <c r="DQ25" s="655"/>
      <c r="DR25" s="655"/>
      <c r="DS25" s="655"/>
      <c r="DT25" s="655"/>
      <c r="DU25" s="655"/>
      <c r="DV25" s="656"/>
      <c r="DW25" s="628">
        <v>24.8</v>
      </c>
      <c r="DX25" s="653"/>
      <c r="DY25" s="653"/>
      <c r="DZ25" s="653"/>
      <c r="EA25" s="653"/>
      <c r="EB25" s="653"/>
      <c r="EC25" s="654"/>
    </row>
    <row r="26" spans="2:133" ht="11.25" customHeight="1" x14ac:dyDescent="0.2">
      <c r="B26" s="620" t="s">
        <v>300</v>
      </c>
      <c r="C26" s="621"/>
      <c r="D26" s="621"/>
      <c r="E26" s="621"/>
      <c r="F26" s="621"/>
      <c r="G26" s="621"/>
      <c r="H26" s="621"/>
      <c r="I26" s="621"/>
      <c r="J26" s="621"/>
      <c r="K26" s="621"/>
      <c r="L26" s="621"/>
      <c r="M26" s="621"/>
      <c r="N26" s="621"/>
      <c r="O26" s="621"/>
      <c r="P26" s="621"/>
      <c r="Q26" s="622"/>
      <c r="R26" s="623">
        <v>1415</v>
      </c>
      <c r="S26" s="624"/>
      <c r="T26" s="624"/>
      <c r="U26" s="624"/>
      <c r="V26" s="624"/>
      <c r="W26" s="624"/>
      <c r="X26" s="624"/>
      <c r="Y26" s="625"/>
      <c r="Z26" s="626">
        <v>0</v>
      </c>
      <c r="AA26" s="626"/>
      <c r="AB26" s="626"/>
      <c r="AC26" s="626"/>
      <c r="AD26" s="627">
        <v>1415</v>
      </c>
      <c r="AE26" s="627"/>
      <c r="AF26" s="627"/>
      <c r="AG26" s="627"/>
      <c r="AH26" s="627"/>
      <c r="AI26" s="627"/>
      <c r="AJ26" s="627"/>
      <c r="AK26" s="627"/>
      <c r="AL26" s="628">
        <v>0</v>
      </c>
      <c r="AM26" s="629"/>
      <c r="AN26" s="629"/>
      <c r="AO26" s="630"/>
      <c r="AP26" s="620" t="s">
        <v>301</v>
      </c>
      <c r="AQ26" s="639"/>
      <c r="AR26" s="639"/>
      <c r="AS26" s="639"/>
      <c r="AT26" s="639"/>
      <c r="AU26" s="639"/>
      <c r="AV26" s="639"/>
      <c r="AW26" s="639"/>
      <c r="AX26" s="639"/>
      <c r="AY26" s="639"/>
      <c r="AZ26" s="639"/>
      <c r="BA26" s="639"/>
      <c r="BB26" s="639"/>
      <c r="BC26" s="639"/>
      <c r="BD26" s="639"/>
      <c r="BE26" s="639"/>
      <c r="BF26" s="640"/>
      <c r="BG26" s="623" t="s">
        <v>131</v>
      </c>
      <c r="BH26" s="624"/>
      <c r="BI26" s="624"/>
      <c r="BJ26" s="624"/>
      <c r="BK26" s="624"/>
      <c r="BL26" s="624"/>
      <c r="BM26" s="624"/>
      <c r="BN26" s="625"/>
      <c r="BO26" s="626" t="s">
        <v>232</v>
      </c>
      <c r="BP26" s="626"/>
      <c r="BQ26" s="626"/>
      <c r="BR26" s="626"/>
      <c r="BS26" s="627" t="s">
        <v>131</v>
      </c>
      <c r="BT26" s="627"/>
      <c r="BU26" s="627"/>
      <c r="BV26" s="627"/>
      <c r="BW26" s="627"/>
      <c r="BX26" s="627"/>
      <c r="BY26" s="627"/>
      <c r="BZ26" s="627"/>
      <c r="CA26" s="627"/>
      <c r="CB26" s="631"/>
      <c r="CD26" s="620" t="s">
        <v>302</v>
      </c>
      <c r="CE26" s="621"/>
      <c r="CF26" s="621"/>
      <c r="CG26" s="621"/>
      <c r="CH26" s="621"/>
      <c r="CI26" s="621"/>
      <c r="CJ26" s="621"/>
      <c r="CK26" s="621"/>
      <c r="CL26" s="621"/>
      <c r="CM26" s="621"/>
      <c r="CN26" s="621"/>
      <c r="CO26" s="621"/>
      <c r="CP26" s="621"/>
      <c r="CQ26" s="622"/>
      <c r="CR26" s="623">
        <v>665432</v>
      </c>
      <c r="CS26" s="624"/>
      <c r="CT26" s="624"/>
      <c r="CU26" s="624"/>
      <c r="CV26" s="624"/>
      <c r="CW26" s="624"/>
      <c r="CX26" s="624"/>
      <c r="CY26" s="625"/>
      <c r="CZ26" s="628">
        <v>9.6</v>
      </c>
      <c r="DA26" s="653"/>
      <c r="DB26" s="653"/>
      <c r="DC26" s="657"/>
      <c r="DD26" s="632">
        <v>577116</v>
      </c>
      <c r="DE26" s="624"/>
      <c r="DF26" s="624"/>
      <c r="DG26" s="624"/>
      <c r="DH26" s="624"/>
      <c r="DI26" s="624"/>
      <c r="DJ26" s="624"/>
      <c r="DK26" s="625"/>
      <c r="DL26" s="632" t="s">
        <v>280</v>
      </c>
      <c r="DM26" s="624"/>
      <c r="DN26" s="624"/>
      <c r="DO26" s="624"/>
      <c r="DP26" s="624"/>
      <c r="DQ26" s="624"/>
      <c r="DR26" s="624"/>
      <c r="DS26" s="624"/>
      <c r="DT26" s="624"/>
      <c r="DU26" s="624"/>
      <c r="DV26" s="625"/>
      <c r="DW26" s="628" t="s">
        <v>232</v>
      </c>
      <c r="DX26" s="653"/>
      <c r="DY26" s="653"/>
      <c r="DZ26" s="653"/>
      <c r="EA26" s="653"/>
      <c r="EB26" s="653"/>
      <c r="EC26" s="654"/>
    </row>
    <row r="27" spans="2:133" ht="11.25" customHeight="1" x14ac:dyDescent="0.2">
      <c r="B27" s="620" t="s">
        <v>303</v>
      </c>
      <c r="C27" s="621"/>
      <c r="D27" s="621"/>
      <c r="E27" s="621"/>
      <c r="F27" s="621"/>
      <c r="G27" s="621"/>
      <c r="H27" s="621"/>
      <c r="I27" s="621"/>
      <c r="J27" s="621"/>
      <c r="K27" s="621"/>
      <c r="L27" s="621"/>
      <c r="M27" s="621"/>
      <c r="N27" s="621"/>
      <c r="O27" s="621"/>
      <c r="P27" s="621"/>
      <c r="Q27" s="622"/>
      <c r="R27" s="623">
        <v>172853</v>
      </c>
      <c r="S27" s="624"/>
      <c r="T27" s="624"/>
      <c r="U27" s="624"/>
      <c r="V27" s="624"/>
      <c r="W27" s="624"/>
      <c r="X27" s="624"/>
      <c r="Y27" s="625"/>
      <c r="Z27" s="626">
        <v>2.2999999999999998</v>
      </c>
      <c r="AA27" s="626"/>
      <c r="AB27" s="626"/>
      <c r="AC27" s="626"/>
      <c r="AD27" s="627" t="s">
        <v>232</v>
      </c>
      <c r="AE27" s="627"/>
      <c r="AF27" s="627"/>
      <c r="AG27" s="627"/>
      <c r="AH27" s="627"/>
      <c r="AI27" s="627"/>
      <c r="AJ27" s="627"/>
      <c r="AK27" s="627"/>
      <c r="AL27" s="628" t="s">
        <v>232</v>
      </c>
      <c r="AM27" s="629"/>
      <c r="AN27" s="629"/>
      <c r="AO27" s="630"/>
      <c r="AP27" s="620" t="s">
        <v>304</v>
      </c>
      <c r="AQ27" s="621"/>
      <c r="AR27" s="621"/>
      <c r="AS27" s="621"/>
      <c r="AT27" s="621"/>
      <c r="AU27" s="621"/>
      <c r="AV27" s="621"/>
      <c r="AW27" s="621"/>
      <c r="AX27" s="621"/>
      <c r="AY27" s="621"/>
      <c r="AZ27" s="621"/>
      <c r="BA27" s="621"/>
      <c r="BB27" s="621"/>
      <c r="BC27" s="621"/>
      <c r="BD27" s="621"/>
      <c r="BE27" s="621"/>
      <c r="BF27" s="622"/>
      <c r="BG27" s="623">
        <v>2171272</v>
      </c>
      <c r="BH27" s="624"/>
      <c r="BI27" s="624"/>
      <c r="BJ27" s="624"/>
      <c r="BK27" s="624"/>
      <c r="BL27" s="624"/>
      <c r="BM27" s="624"/>
      <c r="BN27" s="625"/>
      <c r="BO27" s="626">
        <v>100</v>
      </c>
      <c r="BP27" s="626"/>
      <c r="BQ27" s="626"/>
      <c r="BR27" s="626"/>
      <c r="BS27" s="627" t="s">
        <v>232</v>
      </c>
      <c r="BT27" s="627"/>
      <c r="BU27" s="627"/>
      <c r="BV27" s="627"/>
      <c r="BW27" s="627"/>
      <c r="BX27" s="627"/>
      <c r="BY27" s="627"/>
      <c r="BZ27" s="627"/>
      <c r="CA27" s="627"/>
      <c r="CB27" s="631"/>
      <c r="CD27" s="620" t="s">
        <v>305</v>
      </c>
      <c r="CE27" s="621"/>
      <c r="CF27" s="621"/>
      <c r="CG27" s="621"/>
      <c r="CH27" s="621"/>
      <c r="CI27" s="621"/>
      <c r="CJ27" s="621"/>
      <c r="CK27" s="621"/>
      <c r="CL27" s="621"/>
      <c r="CM27" s="621"/>
      <c r="CN27" s="621"/>
      <c r="CO27" s="621"/>
      <c r="CP27" s="621"/>
      <c r="CQ27" s="622"/>
      <c r="CR27" s="623">
        <v>741533</v>
      </c>
      <c r="CS27" s="655"/>
      <c r="CT27" s="655"/>
      <c r="CU27" s="655"/>
      <c r="CV27" s="655"/>
      <c r="CW27" s="655"/>
      <c r="CX27" s="655"/>
      <c r="CY27" s="656"/>
      <c r="CZ27" s="628">
        <v>10.7</v>
      </c>
      <c r="DA27" s="653"/>
      <c r="DB27" s="653"/>
      <c r="DC27" s="657"/>
      <c r="DD27" s="632">
        <v>240426</v>
      </c>
      <c r="DE27" s="655"/>
      <c r="DF27" s="655"/>
      <c r="DG27" s="655"/>
      <c r="DH27" s="655"/>
      <c r="DI27" s="655"/>
      <c r="DJ27" s="655"/>
      <c r="DK27" s="656"/>
      <c r="DL27" s="632">
        <v>239493</v>
      </c>
      <c r="DM27" s="655"/>
      <c r="DN27" s="655"/>
      <c r="DO27" s="655"/>
      <c r="DP27" s="655"/>
      <c r="DQ27" s="655"/>
      <c r="DR27" s="655"/>
      <c r="DS27" s="655"/>
      <c r="DT27" s="655"/>
      <c r="DU27" s="655"/>
      <c r="DV27" s="656"/>
      <c r="DW27" s="628">
        <v>5.6</v>
      </c>
      <c r="DX27" s="653"/>
      <c r="DY27" s="653"/>
      <c r="DZ27" s="653"/>
      <c r="EA27" s="653"/>
      <c r="EB27" s="653"/>
      <c r="EC27" s="654"/>
    </row>
    <row r="28" spans="2:133" ht="11.25" customHeight="1" x14ac:dyDescent="0.2">
      <c r="B28" s="620" t="s">
        <v>306</v>
      </c>
      <c r="C28" s="621"/>
      <c r="D28" s="621"/>
      <c r="E28" s="621"/>
      <c r="F28" s="621"/>
      <c r="G28" s="621"/>
      <c r="H28" s="621"/>
      <c r="I28" s="621"/>
      <c r="J28" s="621"/>
      <c r="K28" s="621"/>
      <c r="L28" s="621"/>
      <c r="M28" s="621"/>
      <c r="N28" s="621"/>
      <c r="O28" s="621"/>
      <c r="P28" s="621"/>
      <c r="Q28" s="622"/>
      <c r="R28" s="623">
        <v>69216</v>
      </c>
      <c r="S28" s="624"/>
      <c r="T28" s="624"/>
      <c r="U28" s="624"/>
      <c r="V28" s="624"/>
      <c r="W28" s="624"/>
      <c r="X28" s="624"/>
      <c r="Y28" s="625"/>
      <c r="Z28" s="626">
        <v>0.9</v>
      </c>
      <c r="AA28" s="626"/>
      <c r="AB28" s="626"/>
      <c r="AC28" s="626"/>
      <c r="AD28" s="627">
        <v>11953</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307</v>
      </c>
      <c r="CE28" s="621"/>
      <c r="CF28" s="621"/>
      <c r="CG28" s="621"/>
      <c r="CH28" s="621"/>
      <c r="CI28" s="621"/>
      <c r="CJ28" s="621"/>
      <c r="CK28" s="621"/>
      <c r="CL28" s="621"/>
      <c r="CM28" s="621"/>
      <c r="CN28" s="621"/>
      <c r="CO28" s="621"/>
      <c r="CP28" s="621"/>
      <c r="CQ28" s="622"/>
      <c r="CR28" s="623">
        <v>663750</v>
      </c>
      <c r="CS28" s="624"/>
      <c r="CT28" s="624"/>
      <c r="CU28" s="624"/>
      <c r="CV28" s="624"/>
      <c r="CW28" s="624"/>
      <c r="CX28" s="624"/>
      <c r="CY28" s="625"/>
      <c r="CZ28" s="628">
        <v>9.6</v>
      </c>
      <c r="DA28" s="653"/>
      <c r="DB28" s="653"/>
      <c r="DC28" s="657"/>
      <c r="DD28" s="632">
        <v>643174</v>
      </c>
      <c r="DE28" s="624"/>
      <c r="DF28" s="624"/>
      <c r="DG28" s="624"/>
      <c r="DH28" s="624"/>
      <c r="DI28" s="624"/>
      <c r="DJ28" s="624"/>
      <c r="DK28" s="625"/>
      <c r="DL28" s="632">
        <v>643174</v>
      </c>
      <c r="DM28" s="624"/>
      <c r="DN28" s="624"/>
      <c r="DO28" s="624"/>
      <c r="DP28" s="624"/>
      <c r="DQ28" s="624"/>
      <c r="DR28" s="624"/>
      <c r="DS28" s="624"/>
      <c r="DT28" s="624"/>
      <c r="DU28" s="624"/>
      <c r="DV28" s="625"/>
      <c r="DW28" s="628">
        <v>15</v>
      </c>
      <c r="DX28" s="653"/>
      <c r="DY28" s="653"/>
      <c r="DZ28" s="653"/>
      <c r="EA28" s="653"/>
      <c r="EB28" s="653"/>
      <c r="EC28" s="654"/>
    </row>
    <row r="29" spans="2:133" ht="11.25" customHeight="1" x14ac:dyDescent="0.2">
      <c r="B29" s="620" t="s">
        <v>308</v>
      </c>
      <c r="C29" s="621"/>
      <c r="D29" s="621"/>
      <c r="E29" s="621"/>
      <c r="F29" s="621"/>
      <c r="G29" s="621"/>
      <c r="H29" s="621"/>
      <c r="I29" s="621"/>
      <c r="J29" s="621"/>
      <c r="K29" s="621"/>
      <c r="L29" s="621"/>
      <c r="M29" s="621"/>
      <c r="N29" s="621"/>
      <c r="O29" s="621"/>
      <c r="P29" s="621"/>
      <c r="Q29" s="622"/>
      <c r="R29" s="623">
        <v>24063</v>
      </c>
      <c r="S29" s="624"/>
      <c r="T29" s="624"/>
      <c r="U29" s="624"/>
      <c r="V29" s="624"/>
      <c r="W29" s="624"/>
      <c r="X29" s="624"/>
      <c r="Y29" s="625"/>
      <c r="Z29" s="626">
        <v>0.3</v>
      </c>
      <c r="AA29" s="626"/>
      <c r="AB29" s="626"/>
      <c r="AC29" s="626"/>
      <c r="AD29" s="627" t="s">
        <v>131</v>
      </c>
      <c r="AE29" s="627"/>
      <c r="AF29" s="627"/>
      <c r="AG29" s="627"/>
      <c r="AH29" s="627"/>
      <c r="AI29" s="627"/>
      <c r="AJ29" s="627"/>
      <c r="AK29" s="627"/>
      <c r="AL29" s="628" t="s">
        <v>131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309</v>
      </c>
      <c r="CE29" s="660"/>
      <c r="CF29" s="620" t="s">
        <v>310</v>
      </c>
      <c r="CG29" s="621"/>
      <c r="CH29" s="621"/>
      <c r="CI29" s="621"/>
      <c r="CJ29" s="621"/>
      <c r="CK29" s="621"/>
      <c r="CL29" s="621"/>
      <c r="CM29" s="621"/>
      <c r="CN29" s="621"/>
      <c r="CO29" s="621"/>
      <c r="CP29" s="621"/>
      <c r="CQ29" s="622"/>
      <c r="CR29" s="623">
        <v>663750</v>
      </c>
      <c r="CS29" s="655"/>
      <c r="CT29" s="655"/>
      <c r="CU29" s="655"/>
      <c r="CV29" s="655"/>
      <c r="CW29" s="655"/>
      <c r="CX29" s="655"/>
      <c r="CY29" s="656"/>
      <c r="CZ29" s="628">
        <v>9.6</v>
      </c>
      <c r="DA29" s="653"/>
      <c r="DB29" s="653"/>
      <c r="DC29" s="657"/>
      <c r="DD29" s="632">
        <v>643174</v>
      </c>
      <c r="DE29" s="655"/>
      <c r="DF29" s="655"/>
      <c r="DG29" s="655"/>
      <c r="DH29" s="655"/>
      <c r="DI29" s="655"/>
      <c r="DJ29" s="655"/>
      <c r="DK29" s="656"/>
      <c r="DL29" s="632">
        <v>643174</v>
      </c>
      <c r="DM29" s="655"/>
      <c r="DN29" s="655"/>
      <c r="DO29" s="655"/>
      <c r="DP29" s="655"/>
      <c r="DQ29" s="655"/>
      <c r="DR29" s="655"/>
      <c r="DS29" s="655"/>
      <c r="DT29" s="655"/>
      <c r="DU29" s="655"/>
      <c r="DV29" s="656"/>
      <c r="DW29" s="628">
        <v>15</v>
      </c>
      <c r="DX29" s="653"/>
      <c r="DY29" s="653"/>
      <c r="DZ29" s="653"/>
      <c r="EA29" s="653"/>
      <c r="EB29" s="653"/>
      <c r="EC29" s="654"/>
    </row>
    <row r="30" spans="2:133" ht="11.25" customHeight="1" x14ac:dyDescent="0.2">
      <c r="B30" s="620" t="s">
        <v>311</v>
      </c>
      <c r="C30" s="621"/>
      <c r="D30" s="621"/>
      <c r="E30" s="621"/>
      <c r="F30" s="621"/>
      <c r="G30" s="621"/>
      <c r="H30" s="621"/>
      <c r="I30" s="621"/>
      <c r="J30" s="621"/>
      <c r="K30" s="621"/>
      <c r="L30" s="621"/>
      <c r="M30" s="621"/>
      <c r="N30" s="621"/>
      <c r="O30" s="621"/>
      <c r="P30" s="621"/>
      <c r="Q30" s="622"/>
      <c r="R30" s="623">
        <v>1049979</v>
      </c>
      <c r="S30" s="624"/>
      <c r="T30" s="624"/>
      <c r="U30" s="624"/>
      <c r="V30" s="624"/>
      <c r="W30" s="624"/>
      <c r="X30" s="624"/>
      <c r="Y30" s="625"/>
      <c r="Z30" s="626">
        <v>14.1</v>
      </c>
      <c r="AA30" s="626"/>
      <c r="AB30" s="626"/>
      <c r="AC30" s="626"/>
      <c r="AD30" s="627" t="s">
        <v>131</v>
      </c>
      <c r="AE30" s="627"/>
      <c r="AF30" s="627"/>
      <c r="AG30" s="627"/>
      <c r="AH30" s="627"/>
      <c r="AI30" s="627"/>
      <c r="AJ30" s="627"/>
      <c r="AK30" s="627"/>
      <c r="AL30" s="628" t="s">
        <v>232</v>
      </c>
      <c r="AM30" s="629"/>
      <c r="AN30" s="629"/>
      <c r="AO30" s="630"/>
      <c r="AP30" s="605" t="s">
        <v>226</v>
      </c>
      <c r="AQ30" s="606"/>
      <c r="AR30" s="606"/>
      <c r="AS30" s="606"/>
      <c r="AT30" s="606"/>
      <c r="AU30" s="606"/>
      <c r="AV30" s="606"/>
      <c r="AW30" s="606"/>
      <c r="AX30" s="606"/>
      <c r="AY30" s="606"/>
      <c r="AZ30" s="606"/>
      <c r="BA30" s="606"/>
      <c r="BB30" s="606"/>
      <c r="BC30" s="606"/>
      <c r="BD30" s="606"/>
      <c r="BE30" s="606"/>
      <c r="BF30" s="607"/>
      <c r="BG30" s="605" t="s">
        <v>312</v>
      </c>
      <c r="BH30" s="665"/>
      <c r="BI30" s="665"/>
      <c r="BJ30" s="665"/>
      <c r="BK30" s="665"/>
      <c r="BL30" s="665"/>
      <c r="BM30" s="665"/>
      <c r="BN30" s="665"/>
      <c r="BO30" s="665"/>
      <c r="BP30" s="665"/>
      <c r="BQ30" s="666"/>
      <c r="BR30" s="605" t="s">
        <v>313</v>
      </c>
      <c r="BS30" s="665"/>
      <c r="BT30" s="665"/>
      <c r="BU30" s="665"/>
      <c r="BV30" s="665"/>
      <c r="BW30" s="665"/>
      <c r="BX30" s="665"/>
      <c r="BY30" s="665"/>
      <c r="BZ30" s="665"/>
      <c r="CA30" s="665"/>
      <c r="CB30" s="666"/>
      <c r="CD30" s="661"/>
      <c r="CE30" s="662"/>
      <c r="CF30" s="620" t="s">
        <v>314</v>
      </c>
      <c r="CG30" s="621"/>
      <c r="CH30" s="621"/>
      <c r="CI30" s="621"/>
      <c r="CJ30" s="621"/>
      <c r="CK30" s="621"/>
      <c r="CL30" s="621"/>
      <c r="CM30" s="621"/>
      <c r="CN30" s="621"/>
      <c r="CO30" s="621"/>
      <c r="CP30" s="621"/>
      <c r="CQ30" s="622"/>
      <c r="CR30" s="623">
        <v>647345</v>
      </c>
      <c r="CS30" s="624"/>
      <c r="CT30" s="624"/>
      <c r="CU30" s="624"/>
      <c r="CV30" s="624"/>
      <c r="CW30" s="624"/>
      <c r="CX30" s="624"/>
      <c r="CY30" s="625"/>
      <c r="CZ30" s="628">
        <v>9.4</v>
      </c>
      <c r="DA30" s="653"/>
      <c r="DB30" s="653"/>
      <c r="DC30" s="657"/>
      <c r="DD30" s="632">
        <v>627187</v>
      </c>
      <c r="DE30" s="624"/>
      <c r="DF30" s="624"/>
      <c r="DG30" s="624"/>
      <c r="DH30" s="624"/>
      <c r="DI30" s="624"/>
      <c r="DJ30" s="624"/>
      <c r="DK30" s="625"/>
      <c r="DL30" s="632">
        <v>627187</v>
      </c>
      <c r="DM30" s="624"/>
      <c r="DN30" s="624"/>
      <c r="DO30" s="624"/>
      <c r="DP30" s="624"/>
      <c r="DQ30" s="624"/>
      <c r="DR30" s="624"/>
      <c r="DS30" s="624"/>
      <c r="DT30" s="624"/>
      <c r="DU30" s="624"/>
      <c r="DV30" s="625"/>
      <c r="DW30" s="628">
        <v>14.6</v>
      </c>
      <c r="DX30" s="653"/>
      <c r="DY30" s="653"/>
      <c r="DZ30" s="653"/>
      <c r="EA30" s="653"/>
      <c r="EB30" s="653"/>
      <c r="EC30" s="654"/>
    </row>
    <row r="31" spans="2:133" ht="11.25" customHeight="1" x14ac:dyDescent="0.2">
      <c r="B31" s="636" t="s">
        <v>315</v>
      </c>
      <c r="C31" s="637"/>
      <c r="D31" s="637"/>
      <c r="E31" s="637"/>
      <c r="F31" s="637"/>
      <c r="G31" s="637"/>
      <c r="H31" s="637"/>
      <c r="I31" s="637"/>
      <c r="J31" s="637"/>
      <c r="K31" s="637"/>
      <c r="L31" s="637"/>
      <c r="M31" s="637"/>
      <c r="N31" s="637"/>
      <c r="O31" s="637"/>
      <c r="P31" s="637"/>
      <c r="Q31" s="638"/>
      <c r="R31" s="623" t="s">
        <v>131</v>
      </c>
      <c r="S31" s="624"/>
      <c r="T31" s="624"/>
      <c r="U31" s="624"/>
      <c r="V31" s="624"/>
      <c r="W31" s="624"/>
      <c r="X31" s="624"/>
      <c r="Y31" s="625"/>
      <c r="Z31" s="626" t="s">
        <v>131</v>
      </c>
      <c r="AA31" s="626"/>
      <c r="AB31" s="626"/>
      <c r="AC31" s="626"/>
      <c r="AD31" s="627" t="s">
        <v>131</v>
      </c>
      <c r="AE31" s="627"/>
      <c r="AF31" s="627"/>
      <c r="AG31" s="627"/>
      <c r="AH31" s="627"/>
      <c r="AI31" s="627"/>
      <c r="AJ31" s="627"/>
      <c r="AK31" s="627"/>
      <c r="AL31" s="628" t="s">
        <v>131</v>
      </c>
      <c r="AM31" s="629"/>
      <c r="AN31" s="629"/>
      <c r="AO31" s="630"/>
      <c r="AP31" s="669" t="s">
        <v>316</v>
      </c>
      <c r="AQ31" s="670"/>
      <c r="AR31" s="670"/>
      <c r="AS31" s="670"/>
      <c r="AT31" s="675" t="s">
        <v>317</v>
      </c>
      <c r="AU31" s="218"/>
      <c r="AV31" s="218"/>
      <c r="AW31" s="218"/>
      <c r="AX31" s="609" t="s">
        <v>191</v>
      </c>
      <c r="AY31" s="610"/>
      <c r="AZ31" s="610"/>
      <c r="BA31" s="610"/>
      <c r="BB31" s="610"/>
      <c r="BC31" s="610"/>
      <c r="BD31" s="610"/>
      <c r="BE31" s="610"/>
      <c r="BF31" s="611"/>
      <c r="BG31" s="679">
        <v>98.9</v>
      </c>
      <c r="BH31" s="667"/>
      <c r="BI31" s="667"/>
      <c r="BJ31" s="667"/>
      <c r="BK31" s="667"/>
      <c r="BL31" s="667"/>
      <c r="BM31" s="618">
        <v>96.4</v>
      </c>
      <c r="BN31" s="667"/>
      <c r="BO31" s="667"/>
      <c r="BP31" s="667"/>
      <c r="BQ31" s="668"/>
      <c r="BR31" s="679">
        <v>99</v>
      </c>
      <c r="BS31" s="667"/>
      <c r="BT31" s="667"/>
      <c r="BU31" s="667"/>
      <c r="BV31" s="667"/>
      <c r="BW31" s="667"/>
      <c r="BX31" s="618">
        <v>96.4</v>
      </c>
      <c r="BY31" s="667"/>
      <c r="BZ31" s="667"/>
      <c r="CA31" s="667"/>
      <c r="CB31" s="668"/>
      <c r="CD31" s="661"/>
      <c r="CE31" s="662"/>
      <c r="CF31" s="620" t="s">
        <v>318</v>
      </c>
      <c r="CG31" s="621"/>
      <c r="CH31" s="621"/>
      <c r="CI31" s="621"/>
      <c r="CJ31" s="621"/>
      <c r="CK31" s="621"/>
      <c r="CL31" s="621"/>
      <c r="CM31" s="621"/>
      <c r="CN31" s="621"/>
      <c r="CO31" s="621"/>
      <c r="CP31" s="621"/>
      <c r="CQ31" s="622"/>
      <c r="CR31" s="623">
        <v>16405</v>
      </c>
      <c r="CS31" s="655"/>
      <c r="CT31" s="655"/>
      <c r="CU31" s="655"/>
      <c r="CV31" s="655"/>
      <c r="CW31" s="655"/>
      <c r="CX31" s="655"/>
      <c r="CY31" s="656"/>
      <c r="CZ31" s="628">
        <v>0.2</v>
      </c>
      <c r="DA31" s="653"/>
      <c r="DB31" s="653"/>
      <c r="DC31" s="657"/>
      <c r="DD31" s="632">
        <v>15987</v>
      </c>
      <c r="DE31" s="655"/>
      <c r="DF31" s="655"/>
      <c r="DG31" s="655"/>
      <c r="DH31" s="655"/>
      <c r="DI31" s="655"/>
      <c r="DJ31" s="655"/>
      <c r="DK31" s="656"/>
      <c r="DL31" s="632">
        <v>15987</v>
      </c>
      <c r="DM31" s="655"/>
      <c r="DN31" s="655"/>
      <c r="DO31" s="655"/>
      <c r="DP31" s="655"/>
      <c r="DQ31" s="655"/>
      <c r="DR31" s="655"/>
      <c r="DS31" s="655"/>
      <c r="DT31" s="655"/>
      <c r="DU31" s="655"/>
      <c r="DV31" s="656"/>
      <c r="DW31" s="628">
        <v>0.4</v>
      </c>
      <c r="DX31" s="653"/>
      <c r="DY31" s="653"/>
      <c r="DZ31" s="653"/>
      <c r="EA31" s="653"/>
      <c r="EB31" s="653"/>
      <c r="EC31" s="654"/>
    </row>
    <row r="32" spans="2:133" ht="11.25" customHeight="1" x14ac:dyDescent="0.2">
      <c r="B32" s="620" t="s">
        <v>319</v>
      </c>
      <c r="C32" s="621"/>
      <c r="D32" s="621"/>
      <c r="E32" s="621"/>
      <c r="F32" s="621"/>
      <c r="G32" s="621"/>
      <c r="H32" s="621"/>
      <c r="I32" s="621"/>
      <c r="J32" s="621"/>
      <c r="K32" s="621"/>
      <c r="L32" s="621"/>
      <c r="M32" s="621"/>
      <c r="N32" s="621"/>
      <c r="O32" s="621"/>
      <c r="P32" s="621"/>
      <c r="Q32" s="622"/>
      <c r="R32" s="623">
        <v>423245</v>
      </c>
      <c r="S32" s="624"/>
      <c r="T32" s="624"/>
      <c r="U32" s="624"/>
      <c r="V32" s="624"/>
      <c r="W32" s="624"/>
      <c r="X32" s="624"/>
      <c r="Y32" s="625"/>
      <c r="Z32" s="626">
        <v>5.7</v>
      </c>
      <c r="AA32" s="626"/>
      <c r="AB32" s="626"/>
      <c r="AC32" s="626"/>
      <c r="AD32" s="627" t="s">
        <v>131</v>
      </c>
      <c r="AE32" s="627"/>
      <c r="AF32" s="627"/>
      <c r="AG32" s="627"/>
      <c r="AH32" s="627"/>
      <c r="AI32" s="627"/>
      <c r="AJ32" s="627"/>
      <c r="AK32" s="627"/>
      <c r="AL32" s="628" t="s">
        <v>131</v>
      </c>
      <c r="AM32" s="629"/>
      <c r="AN32" s="629"/>
      <c r="AO32" s="630"/>
      <c r="AP32" s="671"/>
      <c r="AQ32" s="672"/>
      <c r="AR32" s="672"/>
      <c r="AS32" s="672"/>
      <c r="AT32" s="676"/>
      <c r="AU32" s="214" t="s">
        <v>320</v>
      </c>
      <c r="AX32" s="620" t="s">
        <v>321</v>
      </c>
      <c r="AY32" s="621"/>
      <c r="AZ32" s="621"/>
      <c r="BA32" s="621"/>
      <c r="BB32" s="621"/>
      <c r="BC32" s="621"/>
      <c r="BD32" s="621"/>
      <c r="BE32" s="621"/>
      <c r="BF32" s="622"/>
      <c r="BG32" s="680">
        <v>98.6</v>
      </c>
      <c r="BH32" s="655"/>
      <c r="BI32" s="655"/>
      <c r="BJ32" s="655"/>
      <c r="BK32" s="655"/>
      <c r="BL32" s="655"/>
      <c r="BM32" s="629">
        <v>96.2</v>
      </c>
      <c r="BN32" s="655"/>
      <c r="BO32" s="655"/>
      <c r="BP32" s="655"/>
      <c r="BQ32" s="678"/>
      <c r="BR32" s="680">
        <v>98.9</v>
      </c>
      <c r="BS32" s="655"/>
      <c r="BT32" s="655"/>
      <c r="BU32" s="655"/>
      <c r="BV32" s="655"/>
      <c r="BW32" s="655"/>
      <c r="BX32" s="629">
        <v>96.5</v>
      </c>
      <c r="BY32" s="655"/>
      <c r="BZ32" s="655"/>
      <c r="CA32" s="655"/>
      <c r="CB32" s="678"/>
      <c r="CD32" s="663"/>
      <c r="CE32" s="664"/>
      <c r="CF32" s="620" t="s">
        <v>322</v>
      </c>
      <c r="CG32" s="621"/>
      <c r="CH32" s="621"/>
      <c r="CI32" s="621"/>
      <c r="CJ32" s="621"/>
      <c r="CK32" s="621"/>
      <c r="CL32" s="621"/>
      <c r="CM32" s="621"/>
      <c r="CN32" s="621"/>
      <c r="CO32" s="621"/>
      <c r="CP32" s="621"/>
      <c r="CQ32" s="622"/>
      <c r="CR32" s="623" t="s">
        <v>131</v>
      </c>
      <c r="CS32" s="624"/>
      <c r="CT32" s="624"/>
      <c r="CU32" s="624"/>
      <c r="CV32" s="624"/>
      <c r="CW32" s="624"/>
      <c r="CX32" s="624"/>
      <c r="CY32" s="625"/>
      <c r="CZ32" s="628" t="s">
        <v>131</v>
      </c>
      <c r="DA32" s="653"/>
      <c r="DB32" s="653"/>
      <c r="DC32" s="657"/>
      <c r="DD32" s="632" t="s">
        <v>232</v>
      </c>
      <c r="DE32" s="624"/>
      <c r="DF32" s="624"/>
      <c r="DG32" s="624"/>
      <c r="DH32" s="624"/>
      <c r="DI32" s="624"/>
      <c r="DJ32" s="624"/>
      <c r="DK32" s="625"/>
      <c r="DL32" s="632" t="s">
        <v>131</v>
      </c>
      <c r="DM32" s="624"/>
      <c r="DN32" s="624"/>
      <c r="DO32" s="624"/>
      <c r="DP32" s="624"/>
      <c r="DQ32" s="624"/>
      <c r="DR32" s="624"/>
      <c r="DS32" s="624"/>
      <c r="DT32" s="624"/>
      <c r="DU32" s="624"/>
      <c r="DV32" s="625"/>
      <c r="DW32" s="628" t="s">
        <v>232</v>
      </c>
      <c r="DX32" s="653"/>
      <c r="DY32" s="653"/>
      <c r="DZ32" s="653"/>
      <c r="EA32" s="653"/>
      <c r="EB32" s="653"/>
      <c r="EC32" s="654"/>
    </row>
    <row r="33" spans="2:133" ht="11.25" customHeight="1" x14ac:dyDescent="0.2">
      <c r="B33" s="620" t="s">
        <v>323</v>
      </c>
      <c r="C33" s="621"/>
      <c r="D33" s="621"/>
      <c r="E33" s="621"/>
      <c r="F33" s="621"/>
      <c r="G33" s="621"/>
      <c r="H33" s="621"/>
      <c r="I33" s="621"/>
      <c r="J33" s="621"/>
      <c r="K33" s="621"/>
      <c r="L33" s="621"/>
      <c r="M33" s="621"/>
      <c r="N33" s="621"/>
      <c r="O33" s="621"/>
      <c r="P33" s="621"/>
      <c r="Q33" s="622"/>
      <c r="R33" s="623">
        <v>12756</v>
      </c>
      <c r="S33" s="624"/>
      <c r="T33" s="624"/>
      <c r="U33" s="624"/>
      <c r="V33" s="624"/>
      <c r="W33" s="624"/>
      <c r="X33" s="624"/>
      <c r="Y33" s="625"/>
      <c r="Z33" s="626">
        <v>0.2</v>
      </c>
      <c r="AA33" s="626"/>
      <c r="AB33" s="626"/>
      <c r="AC33" s="626"/>
      <c r="AD33" s="627" t="s">
        <v>232</v>
      </c>
      <c r="AE33" s="627"/>
      <c r="AF33" s="627"/>
      <c r="AG33" s="627"/>
      <c r="AH33" s="627"/>
      <c r="AI33" s="627"/>
      <c r="AJ33" s="627"/>
      <c r="AK33" s="627"/>
      <c r="AL33" s="628" t="s">
        <v>131</v>
      </c>
      <c r="AM33" s="629"/>
      <c r="AN33" s="629"/>
      <c r="AO33" s="630"/>
      <c r="AP33" s="673"/>
      <c r="AQ33" s="674"/>
      <c r="AR33" s="674"/>
      <c r="AS33" s="674"/>
      <c r="AT33" s="677"/>
      <c r="AU33" s="219"/>
      <c r="AV33" s="219"/>
      <c r="AW33" s="219"/>
      <c r="AX33" s="644" t="s">
        <v>324</v>
      </c>
      <c r="AY33" s="645"/>
      <c r="AZ33" s="645"/>
      <c r="BA33" s="645"/>
      <c r="BB33" s="645"/>
      <c r="BC33" s="645"/>
      <c r="BD33" s="645"/>
      <c r="BE33" s="645"/>
      <c r="BF33" s="646"/>
      <c r="BG33" s="681">
        <v>99.1</v>
      </c>
      <c r="BH33" s="682"/>
      <c r="BI33" s="682"/>
      <c r="BJ33" s="682"/>
      <c r="BK33" s="682"/>
      <c r="BL33" s="682"/>
      <c r="BM33" s="683">
        <v>96.4</v>
      </c>
      <c r="BN33" s="682"/>
      <c r="BO33" s="682"/>
      <c r="BP33" s="682"/>
      <c r="BQ33" s="684"/>
      <c r="BR33" s="681">
        <v>99.1</v>
      </c>
      <c r="BS33" s="682"/>
      <c r="BT33" s="682"/>
      <c r="BU33" s="682"/>
      <c r="BV33" s="682"/>
      <c r="BW33" s="682"/>
      <c r="BX33" s="683">
        <v>96.2</v>
      </c>
      <c r="BY33" s="682"/>
      <c r="BZ33" s="682"/>
      <c r="CA33" s="682"/>
      <c r="CB33" s="684"/>
      <c r="CD33" s="620" t="s">
        <v>325</v>
      </c>
      <c r="CE33" s="621"/>
      <c r="CF33" s="621"/>
      <c r="CG33" s="621"/>
      <c r="CH33" s="621"/>
      <c r="CI33" s="621"/>
      <c r="CJ33" s="621"/>
      <c r="CK33" s="621"/>
      <c r="CL33" s="621"/>
      <c r="CM33" s="621"/>
      <c r="CN33" s="621"/>
      <c r="CO33" s="621"/>
      <c r="CP33" s="621"/>
      <c r="CQ33" s="622"/>
      <c r="CR33" s="623">
        <v>3317418</v>
      </c>
      <c r="CS33" s="655"/>
      <c r="CT33" s="655"/>
      <c r="CU33" s="655"/>
      <c r="CV33" s="655"/>
      <c r="CW33" s="655"/>
      <c r="CX33" s="655"/>
      <c r="CY33" s="656"/>
      <c r="CZ33" s="628">
        <v>47.9</v>
      </c>
      <c r="DA33" s="653"/>
      <c r="DB33" s="653"/>
      <c r="DC33" s="657"/>
      <c r="DD33" s="632">
        <v>2529837</v>
      </c>
      <c r="DE33" s="655"/>
      <c r="DF33" s="655"/>
      <c r="DG33" s="655"/>
      <c r="DH33" s="655"/>
      <c r="DI33" s="655"/>
      <c r="DJ33" s="655"/>
      <c r="DK33" s="656"/>
      <c r="DL33" s="632">
        <v>1713501</v>
      </c>
      <c r="DM33" s="655"/>
      <c r="DN33" s="655"/>
      <c r="DO33" s="655"/>
      <c r="DP33" s="655"/>
      <c r="DQ33" s="655"/>
      <c r="DR33" s="655"/>
      <c r="DS33" s="655"/>
      <c r="DT33" s="655"/>
      <c r="DU33" s="655"/>
      <c r="DV33" s="656"/>
      <c r="DW33" s="628">
        <v>40</v>
      </c>
      <c r="DX33" s="653"/>
      <c r="DY33" s="653"/>
      <c r="DZ33" s="653"/>
      <c r="EA33" s="653"/>
      <c r="EB33" s="653"/>
      <c r="EC33" s="654"/>
    </row>
    <row r="34" spans="2:133" ht="11.25" customHeight="1" x14ac:dyDescent="0.2">
      <c r="B34" s="620" t="s">
        <v>326</v>
      </c>
      <c r="C34" s="621"/>
      <c r="D34" s="621"/>
      <c r="E34" s="621"/>
      <c r="F34" s="621"/>
      <c r="G34" s="621"/>
      <c r="H34" s="621"/>
      <c r="I34" s="621"/>
      <c r="J34" s="621"/>
      <c r="K34" s="621"/>
      <c r="L34" s="621"/>
      <c r="M34" s="621"/>
      <c r="N34" s="621"/>
      <c r="O34" s="621"/>
      <c r="P34" s="621"/>
      <c r="Q34" s="622"/>
      <c r="R34" s="623">
        <v>114490</v>
      </c>
      <c r="S34" s="624"/>
      <c r="T34" s="624"/>
      <c r="U34" s="624"/>
      <c r="V34" s="624"/>
      <c r="W34" s="624"/>
      <c r="X34" s="624"/>
      <c r="Y34" s="625"/>
      <c r="Z34" s="626">
        <v>1.5</v>
      </c>
      <c r="AA34" s="626"/>
      <c r="AB34" s="626"/>
      <c r="AC34" s="626"/>
      <c r="AD34" s="627" t="s">
        <v>131</v>
      </c>
      <c r="AE34" s="627"/>
      <c r="AF34" s="627"/>
      <c r="AG34" s="627"/>
      <c r="AH34" s="627"/>
      <c r="AI34" s="627"/>
      <c r="AJ34" s="627"/>
      <c r="AK34" s="627"/>
      <c r="AL34" s="628" t="s">
        <v>280</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327</v>
      </c>
      <c r="CE34" s="621"/>
      <c r="CF34" s="621"/>
      <c r="CG34" s="621"/>
      <c r="CH34" s="621"/>
      <c r="CI34" s="621"/>
      <c r="CJ34" s="621"/>
      <c r="CK34" s="621"/>
      <c r="CL34" s="621"/>
      <c r="CM34" s="621"/>
      <c r="CN34" s="621"/>
      <c r="CO34" s="621"/>
      <c r="CP34" s="621"/>
      <c r="CQ34" s="622"/>
      <c r="CR34" s="623">
        <v>1265158</v>
      </c>
      <c r="CS34" s="624"/>
      <c r="CT34" s="624"/>
      <c r="CU34" s="624"/>
      <c r="CV34" s="624"/>
      <c r="CW34" s="624"/>
      <c r="CX34" s="624"/>
      <c r="CY34" s="625"/>
      <c r="CZ34" s="628">
        <v>18.3</v>
      </c>
      <c r="DA34" s="653"/>
      <c r="DB34" s="653"/>
      <c r="DC34" s="657"/>
      <c r="DD34" s="632">
        <v>886192</v>
      </c>
      <c r="DE34" s="624"/>
      <c r="DF34" s="624"/>
      <c r="DG34" s="624"/>
      <c r="DH34" s="624"/>
      <c r="DI34" s="624"/>
      <c r="DJ34" s="624"/>
      <c r="DK34" s="625"/>
      <c r="DL34" s="632">
        <v>780301</v>
      </c>
      <c r="DM34" s="624"/>
      <c r="DN34" s="624"/>
      <c r="DO34" s="624"/>
      <c r="DP34" s="624"/>
      <c r="DQ34" s="624"/>
      <c r="DR34" s="624"/>
      <c r="DS34" s="624"/>
      <c r="DT34" s="624"/>
      <c r="DU34" s="624"/>
      <c r="DV34" s="625"/>
      <c r="DW34" s="628">
        <v>18.2</v>
      </c>
      <c r="DX34" s="653"/>
      <c r="DY34" s="653"/>
      <c r="DZ34" s="653"/>
      <c r="EA34" s="653"/>
      <c r="EB34" s="653"/>
      <c r="EC34" s="654"/>
    </row>
    <row r="35" spans="2:133" ht="11.25" customHeight="1" x14ac:dyDescent="0.2">
      <c r="B35" s="620" t="s">
        <v>328</v>
      </c>
      <c r="C35" s="621"/>
      <c r="D35" s="621"/>
      <c r="E35" s="621"/>
      <c r="F35" s="621"/>
      <c r="G35" s="621"/>
      <c r="H35" s="621"/>
      <c r="I35" s="621"/>
      <c r="J35" s="621"/>
      <c r="K35" s="621"/>
      <c r="L35" s="621"/>
      <c r="M35" s="621"/>
      <c r="N35" s="621"/>
      <c r="O35" s="621"/>
      <c r="P35" s="621"/>
      <c r="Q35" s="622"/>
      <c r="R35" s="623">
        <v>435169</v>
      </c>
      <c r="S35" s="624"/>
      <c r="T35" s="624"/>
      <c r="U35" s="624"/>
      <c r="V35" s="624"/>
      <c r="W35" s="624"/>
      <c r="X35" s="624"/>
      <c r="Y35" s="625"/>
      <c r="Z35" s="626">
        <v>5.9</v>
      </c>
      <c r="AA35" s="626"/>
      <c r="AB35" s="626"/>
      <c r="AC35" s="626"/>
      <c r="AD35" s="627" t="s">
        <v>131</v>
      </c>
      <c r="AE35" s="627"/>
      <c r="AF35" s="627"/>
      <c r="AG35" s="627"/>
      <c r="AH35" s="627"/>
      <c r="AI35" s="627"/>
      <c r="AJ35" s="627"/>
      <c r="AK35" s="627"/>
      <c r="AL35" s="628" t="s">
        <v>131</v>
      </c>
      <c r="AM35" s="629"/>
      <c r="AN35" s="629"/>
      <c r="AO35" s="630"/>
      <c r="AP35" s="222"/>
      <c r="AQ35" s="605" t="s">
        <v>329</v>
      </c>
      <c r="AR35" s="606"/>
      <c r="AS35" s="606"/>
      <c r="AT35" s="606"/>
      <c r="AU35" s="606"/>
      <c r="AV35" s="606"/>
      <c r="AW35" s="606"/>
      <c r="AX35" s="606"/>
      <c r="AY35" s="606"/>
      <c r="AZ35" s="606"/>
      <c r="BA35" s="606"/>
      <c r="BB35" s="606"/>
      <c r="BC35" s="606"/>
      <c r="BD35" s="606"/>
      <c r="BE35" s="606"/>
      <c r="BF35" s="607"/>
      <c r="BG35" s="605" t="s">
        <v>330</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331</v>
      </c>
      <c r="CE35" s="621"/>
      <c r="CF35" s="621"/>
      <c r="CG35" s="621"/>
      <c r="CH35" s="621"/>
      <c r="CI35" s="621"/>
      <c r="CJ35" s="621"/>
      <c r="CK35" s="621"/>
      <c r="CL35" s="621"/>
      <c r="CM35" s="621"/>
      <c r="CN35" s="621"/>
      <c r="CO35" s="621"/>
      <c r="CP35" s="621"/>
      <c r="CQ35" s="622"/>
      <c r="CR35" s="623">
        <v>40399</v>
      </c>
      <c r="CS35" s="655"/>
      <c r="CT35" s="655"/>
      <c r="CU35" s="655"/>
      <c r="CV35" s="655"/>
      <c r="CW35" s="655"/>
      <c r="CX35" s="655"/>
      <c r="CY35" s="656"/>
      <c r="CZ35" s="628">
        <v>0.6</v>
      </c>
      <c r="DA35" s="653"/>
      <c r="DB35" s="653"/>
      <c r="DC35" s="657"/>
      <c r="DD35" s="632">
        <v>38223</v>
      </c>
      <c r="DE35" s="655"/>
      <c r="DF35" s="655"/>
      <c r="DG35" s="655"/>
      <c r="DH35" s="655"/>
      <c r="DI35" s="655"/>
      <c r="DJ35" s="655"/>
      <c r="DK35" s="656"/>
      <c r="DL35" s="632">
        <v>38223</v>
      </c>
      <c r="DM35" s="655"/>
      <c r="DN35" s="655"/>
      <c r="DO35" s="655"/>
      <c r="DP35" s="655"/>
      <c r="DQ35" s="655"/>
      <c r="DR35" s="655"/>
      <c r="DS35" s="655"/>
      <c r="DT35" s="655"/>
      <c r="DU35" s="655"/>
      <c r="DV35" s="656"/>
      <c r="DW35" s="628">
        <v>0.9</v>
      </c>
      <c r="DX35" s="653"/>
      <c r="DY35" s="653"/>
      <c r="DZ35" s="653"/>
      <c r="EA35" s="653"/>
      <c r="EB35" s="653"/>
      <c r="EC35" s="654"/>
    </row>
    <row r="36" spans="2:133" ht="11.25" customHeight="1" x14ac:dyDescent="0.2">
      <c r="B36" s="620" t="s">
        <v>332</v>
      </c>
      <c r="C36" s="621"/>
      <c r="D36" s="621"/>
      <c r="E36" s="621"/>
      <c r="F36" s="621"/>
      <c r="G36" s="621"/>
      <c r="H36" s="621"/>
      <c r="I36" s="621"/>
      <c r="J36" s="621"/>
      <c r="K36" s="621"/>
      <c r="L36" s="621"/>
      <c r="M36" s="621"/>
      <c r="N36" s="621"/>
      <c r="O36" s="621"/>
      <c r="P36" s="621"/>
      <c r="Q36" s="622"/>
      <c r="R36" s="623">
        <v>278787</v>
      </c>
      <c r="S36" s="624"/>
      <c r="T36" s="624"/>
      <c r="U36" s="624"/>
      <c r="V36" s="624"/>
      <c r="W36" s="624"/>
      <c r="X36" s="624"/>
      <c r="Y36" s="625"/>
      <c r="Z36" s="626">
        <v>3.8</v>
      </c>
      <c r="AA36" s="626"/>
      <c r="AB36" s="626"/>
      <c r="AC36" s="626"/>
      <c r="AD36" s="627" t="s">
        <v>131</v>
      </c>
      <c r="AE36" s="627"/>
      <c r="AF36" s="627"/>
      <c r="AG36" s="627"/>
      <c r="AH36" s="627"/>
      <c r="AI36" s="627"/>
      <c r="AJ36" s="627"/>
      <c r="AK36" s="627"/>
      <c r="AL36" s="628" t="s">
        <v>232</v>
      </c>
      <c r="AM36" s="629"/>
      <c r="AN36" s="629"/>
      <c r="AO36" s="630"/>
      <c r="AP36" s="222"/>
      <c r="AQ36" s="689" t="s">
        <v>333</v>
      </c>
      <c r="AR36" s="690"/>
      <c r="AS36" s="690"/>
      <c r="AT36" s="690"/>
      <c r="AU36" s="690"/>
      <c r="AV36" s="690"/>
      <c r="AW36" s="690"/>
      <c r="AX36" s="690"/>
      <c r="AY36" s="691"/>
      <c r="AZ36" s="612">
        <v>966958</v>
      </c>
      <c r="BA36" s="613"/>
      <c r="BB36" s="613"/>
      <c r="BC36" s="613"/>
      <c r="BD36" s="613"/>
      <c r="BE36" s="613"/>
      <c r="BF36" s="685"/>
      <c r="BG36" s="609" t="s">
        <v>334</v>
      </c>
      <c r="BH36" s="610"/>
      <c r="BI36" s="610"/>
      <c r="BJ36" s="610"/>
      <c r="BK36" s="610"/>
      <c r="BL36" s="610"/>
      <c r="BM36" s="610"/>
      <c r="BN36" s="610"/>
      <c r="BO36" s="610"/>
      <c r="BP36" s="610"/>
      <c r="BQ36" s="610"/>
      <c r="BR36" s="610"/>
      <c r="BS36" s="610"/>
      <c r="BT36" s="610"/>
      <c r="BU36" s="611"/>
      <c r="BV36" s="612">
        <v>32874</v>
      </c>
      <c r="BW36" s="613"/>
      <c r="BX36" s="613"/>
      <c r="BY36" s="613"/>
      <c r="BZ36" s="613"/>
      <c r="CA36" s="613"/>
      <c r="CB36" s="685"/>
      <c r="CD36" s="620" t="s">
        <v>335</v>
      </c>
      <c r="CE36" s="621"/>
      <c r="CF36" s="621"/>
      <c r="CG36" s="621"/>
      <c r="CH36" s="621"/>
      <c r="CI36" s="621"/>
      <c r="CJ36" s="621"/>
      <c r="CK36" s="621"/>
      <c r="CL36" s="621"/>
      <c r="CM36" s="621"/>
      <c r="CN36" s="621"/>
      <c r="CO36" s="621"/>
      <c r="CP36" s="621"/>
      <c r="CQ36" s="622"/>
      <c r="CR36" s="623">
        <v>874783</v>
      </c>
      <c r="CS36" s="624"/>
      <c r="CT36" s="624"/>
      <c r="CU36" s="624"/>
      <c r="CV36" s="624"/>
      <c r="CW36" s="624"/>
      <c r="CX36" s="624"/>
      <c r="CY36" s="625"/>
      <c r="CZ36" s="628">
        <v>12.6</v>
      </c>
      <c r="DA36" s="653"/>
      <c r="DB36" s="653"/>
      <c r="DC36" s="657"/>
      <c r="DD36" s="632">
        <v>666727</v>
      </c>
      <c r="DE36" s="624"/>
      <c r="DF36" s="624"/>
      <c r="DG36" s="624"/>
      <c r="DH36" s="624"/>
      <c r="DI36" s="624"/>
      <c r="DJ36" s="624"/>
      <c r="DK36" s="625"/>
      <c r="DL36" s="632">
        <v>484677</v>
      </c>
      <c r="DM36" s="624"/>
      <c r="DN36" s="624"/>
      <c r="DO36" s="624"/>
      <c r="DP36" s="624"/>
      <c r="DQ36" s="624"/>
      <c r="DR36" s="624"/>
      <c r="DS36" s="624"/>
      <c r="DT36" s="624"/>
      <c r="DU36" s="624"/>
      <c r="DV36" s="625"/>
      <c r="DW36" s="628">
        <v>11.3</v>
      </c>
      <c r="DX36" s="653"/>
      <c r="DY36" s="653"/>
      <c r="DZ36" s="653"/>
      <c r="EA36" s="653"/>
      <c r="EB36" s="653"/>
      <c r="EC36" s="654"/>
    </row>
    <row r="37" spans="2:133" ht="11.25" customHeight="1" x14ac:dyDescent="0.2">
      <c r="B37" s="620" t="s">
        <v>336</v>
      </c>
      <c r="C37" s="621"/>
      <c r="D37" s="621"/>
      <c r="E37" s="621"/>
      <c r="F37" s="621"/>
      <c r="G37" s="621"/>
      <c r="H37" s="621"/>
      <c r="I37" s="621"/>
      <c r="J37" s="621"/>
      <c r="K37" s="621"/>
      <c r="L37" s="621"/>
      <c r="M37" s="621"/>
      <c r="N37" s="621"/>
      <c r="O37" s="621"/>
      <c r="P37" s="621"/>
      <c r="Q37" s="622"/>
      <c r="R37" s="623">
        <v>132929</v>
      </c>
      <c r="S37" s="624"/>
      <c r="T37" s="624"/>
      <c r="U37" s="624"/>
      <c r="V37" s="624"/>
      <c r="W37" s="624"/>
      <c r="X37" s="624"/>
      <c r="Y37" s="625"/>
      <c r="Z37" s="626">
        <v>1.8</v>
      </c>
      <c r="AA37" s="626"/>
      <c r="AB37" s="626"/>
      <c r="AC37" s="626"/>
      <c r="AD37" s="627" t="s">
        <v>131</v>
      </c>
      <c r="AE37" s="627"/>
      <c r="AF37" s="627"/>
      <c r="AG37" s="627"/>
      <c r="AH37" s="627"/>
      <c r="AI37" s="627"/>
      <c r="AJ37" s="627"/>
      <c r="AK37" s="627"/>
      <c r="AL37" s="628" t="s">
        <v>232</v>
      </c>
      <c r="AM37" s="629"/>
      <c r="AN37" s="629"/>
      <c r="AO37" s="630"/>
      <c r="AQ37" s="686" t="s">
        <v>337</v>
      </c>
      <c r="AR37" s="687"/>
      <c r="AS37" s="687"/>
      <c r="AT37" s="687"/>
      <c r="AU37" s="687"/>
      <c r="AV37" s="687"/>
      <c r="AW37" s="687"/>
      <c r="AX37" s="687"/>
      <c r="AY37" s="688"/>
      <c r="AZ37" s="623">
        <v>470000</v>
      </c>
      <c r="BA37" s="624"/>
      <c r="BB37" s="624"/>
      <c r="BC37" s="624"/>
      <c r="BD37" s="655"/>
      <c r="BE37" s="655"/>
      <c r="BF37" s="678"/>
      <c r="BG37" s="620" t="s">
        <v>338</v>
      </c>
      <c r="BH37" s="621"/>
      <c r="BI37" s="621"/>
      <c r="BJ37" s="621"/>
      <c r="BK37" s="621"/>
      <c r="BL37" s="621"/>
      <c r="BM37" s="621"/>
      <c r="BN37" s="621"/>
      <c r="BO37" s="621"/>
      <c r="BP37" s="621"/>
      <c r="BQ37" s="621"/>
      <c r="BR37" s="621"/>
      <c r="BS37" s="621"/>
      <c r="BT37" s="621"/>
      <c r="BU37" s="622"/>
      <c r="BV37" s="623">
        <v>28119</v>
      </c>
      <c r="BW37" s="624"/>
      <c r="BX37" s="624"/>
      <c r="BY37" s="624"/>
      <c r="BZ37" s="624"/>
      <c r="CA37" s="624"/>
      <c r="CB37" s="633"/>
      <c r="CD37" s="620" t="s">
        <v>339</v>
      </c>
      <c r="CE37" s="621"/>
      <c r="CF37" s="621"/>
      <c r="CG37" s="621"/>
      <c r="CH37" s="621"/>
      <c r="CI37" s="621"/>
      <c r="CJ37" s="621"/>
      <c r="CK37" s="621"/>
      <c r="CL37" s="621"/>
      <c r="CM37" s="621"/>
      <c r="CN37" s="621"/>
      <c r="CO37" s="621"/>
      <c r="CP37" s="621"/>
      <c r="CQ37" s="622"/>
      <c r="CR37" s="623">
        <v>372297</v>
      </c>
      <c r="CS37" s="655"/>
      <c r="CT37" s="655"/>
      <c r="CU37" s="655"/>
      <c r="CV37" s="655"/>
      <c r="CW37" s="655"/>
      <c r="CX37" s="655"/>
      <c r="CY37" s="656"/>
      <c r="CZ37" s="628">
        <v>5.4</v>
      </c>
      <c r="DA37" s="653"/>
      <c r="DB37" s="653"/>
      <c r="DC37" s="657"/>
      <c r="DD37" s="632">
        <v>355592</v>
      </c>
      <c r="DE37" s="655"/>
      <c r="DF37" s="655"/>
      <c r="DG37" s="655"/>
      <c r="DH37" s="655"/>
      <c r="DI37" s="655"/>
      <c r="DJ37" s="655"/>
      <c r="DK37" s="656"/>
      <c r="DL37" s="632">
        <v>355592</v>
      </c>
      <c r="DM37" s="655"/>
      <c r="DN37" s="655"/>
      <c r="DO37" s="655"/>
      <c r="DP37" s="655"/>
      <c r="DQ37" s="655"/>
      <c r="DR37" s="655"/>
      <c r="DS37" s="655"/>
      <c r="DT37" s="655"/>
      <c r="DU37" s="655"/>
      <c r="DV37" s="656"/>
      <c r="DW37" s="628">
        <v>8.3000000000000007</v>
      </c>
      <c r="DX37" s="653"/>
      <c r="DY37" s="653"/>
      <c r="DZ37" s="653"/>
      <c r="EA37" s="653"/>
      <c r="EB37" s="653"/>
      <c r="EC37" s="654"/>
    </row>
    <row r="38" spans="2:133" ht="11.25" customHeight="1" x14ac:dyDescent="0.2">
      <c r="B38" s="620" t="s">
        <v>340</v>
      </c>
      <c r="C38" s="621"/>
      <c r="D38" s="621"/>
      <c r="E38" s="621"/>
      <c r="F38" s="621"/>
      <c r="G38" s="621"/>
      <c r="H38" s="621"/>
      <c r="I38" s="621"/>
      <c r="J38" s="621"/>
      <c r="K38" s="621"/>
      <c r="L38" s="621"/>
      <c r="M38" s="621"/>
      <c r="N38" s="621"/>
      <c r="O38" s="621"/>
      <c r="P38" s="621"/>
      <c r="Q38" s="622"/>
      <c r="R38" s="623">
        <v>437400</v>
      </c>
      <c r="S38" s="624"/>
      <c r="T38" s="624"/>
      <c r="U38" s="624"/>
      <c r="V38" s="624"/>
      <c r="W38" s="624"/>
      <c r="X38" s="624"/>
      <c r="Y38" s="625"/>
      <c r="Z38" s="626">
        <v>5.9</v>
      </c>
      <c r="AA38" s="626"/>
      <c r="AB38" s="626"/>
      <c r="AC38" s="626"/>
      <c r="AD38" s="627" t="s">
        <v>131</v>
      </c>
      <c r="AE38" s="627"/>
      <c r="AF38" s="627"/>
      <c r="AG38" s="627"/>
      <c r="AH38" s="627"/>
      <c r="AI38" s="627"/>
      <c r="AJ38" s="627"/>
      <c r="AK38" s="627"/>
      <c r="AL38" s="628" t="s">
        <v>131</v>
      </c>
      <c r="AM38" s="629"/>
      <c r="AN38" s="629"/>
      <c r="AO38" s="630"/>
      <c r="AQ38" s="686" t="s">
        <v>341</v>
      </c>
      <c r="AR38" s="687"/>
      <c r="AS38" s="687"/>
      <c r="AT38" s="687"/>
      <c r="AU38" s="687"/>
      <c r="AV38" s="687"/>
      <c r="AW38" s="687"/>
      <c r="AX38" s="687"/>
      <c r="AY38" s="688"/>
      <c r="AZ38" s="623">
        <v>22564</v>
      </c>
      <c r="BA38" s="624"/>
      <c r="BB38" s="624"/>
      <c r="BC38" s="624"/>
      <c r="BD38" s="655"/>
      <c r="BE38" s="655"/>
      <c r="BF38" s="678"/>
      <c r="BG38" s="620" t="s">
        <v>342</v>
      </c>
      <c r="BH38" s="621"/>
      <c r="BI38" s="621"/>
      <c r="BJ38" s="621"/>
      <c r="BK38" s="621"/>
      <c r="BL38" s="621"/>
      <c r="BM38" s="621"/>
      <c r="BN38" s="621"/>
      <c r="BO38" s="621"/>
      <c r="BP38" s="621"/>
      <c r="BQ38" s="621"/>
      <c r="BR38" s="621"/>
      <c r="BS38" s="621"/>
      <c r="BT38" s="621"/>
      <c r="BU38" s="622"/>
      <c r="BV38" s="623">
        <v>1740</v>
      </c>
      <c r="BW38" s="624"/>
      <c r="BX38" s="624"/>
      <c r="BY38" s="624"/>
      <c r="BZ38" s="624"/>
      <c r="CA38" s="624"/>
      <c r="CB38" s="633"/>
      <c r="CD38" s="620" t="s">
        <v>343</v>
      </c>
      <c r="CE38" s="621"/>
      <c r="CF38" s="621"/>
      <c r="CG38" s="621"/>
      <c r="CH38" s="621"/>
      <c r="CI38" s="621"/>
      <c r="CJ38" s="621"/>
      <c r="CK38" s="621"/>
      <c r="CL38" s="621"/>
      <c r="CM38" s="621"/>
      <c r="CN38" s="621"/>
      <c r="CO38" s="621"/>
      <c r="CP38" s="621"/>
      <c r="CQ38" s="622"/>
      <c r="CR38" s="623">
        <v>966458</v>
      </c>
      <c r="CS38" s="624"/>
      <c r="CT38" s="624"/>
      <c r="CU38" s="624"/>
      <c r="CV38" s="624"/>
      <c r="CW38" s="624"/>
      <c r="CX38" s="624"/>
      <c r="CY38" s="625"/>
      <c r="CZ38" s="628">
        <v>14</v>
      </c>
      <c r="DA38" s="653"/>
      <c r="DB38" s="653"/>
      <c r="DC38" s="657"/>
      <c r="DD38" s="632">
        <v>880300</v>
      </c>
      <c r="DE38" s="624"/>
      <c r="DF38" s="624"/>
      <c r="DG38" s="624"/>
      <c r="DH38" s="624"/>
      <c r="DI38" s="624"/>
      <c r="DJ38" s="624"/>
      <c r="DK38" s="625"/>
      <c r="DL38" s="632">
        <v>410300</v>
      </c>
      <c r="DM38" s="624"/>
      <c r="DN38" s="624"/>
      <c r="DO38" s="624"/>
      <c r="DP38" s="624"/>
      <c r="DQ38" s="624"/>
      <c r="DR38" s="624"/>
      <c r="DS38" s="624"/>
      <c r="DT38" s="624"/>
      <c r="DU38" s="624"/>
      <c r="DV38" s="625"/>
      <c r="DW38" s="628">
        <v>9.6</v>
      </c>
      <c r="DX38" s="653"/>
      <c r="DY38" s="653"/>
      <c r="DZ38" s="653"/>
      <c r="EA38" s="653"/>
      <c r="EB38" s="653"/>
      <c r="EC38" s="654"/>
    </row>
    <row r="39" spans="2:133" ht="11.25" customHeight="1" x14ac:dyDescent="0.2">
      <c r="B39" s="620" t="s">
        <v>344</v>
      </c>
      <c r="C39" s="621"/>
      <c r="D39" s="621"/>
      <c r="E39" s="621"/>
      <c r="F39" s="621"/>
      <c r="G39" s="621"/>
      <c r="H39" s="621"/>
      <c r="I39" s="621"/>
      <c r="J39" s="621"/>
      <c r="K39" s="621"/>
      <c r="L39" s="621"/>
      <c r="M39" s="621"/>
      <c r="N39" s="621"/>
      <c r="O39" s="621"/>
      <c r="P39" s="621"/>
      <c r="Q39" s="622"/>
      <c r="R39" s="623" t="s">
        <v>232</v>
      </c>
      <c r="S39" s="624"/>
      <c r="T39" s="624"/>
      <c r="U39" s="624"/>
      <c r="V39" s="624"/>
      <c r="W39" s="624"/>
      <c r="X39" s="624"/>
      <c r="Y39" s="625"/>
      <c r="Z39" s="626" t="s">
        <v>131</v>
      </c>
      <c r="AA39" s="626"/>
      <c r="AB39" s="626"/>
      <c r="AC39" s="626"/>
      <c r="AD39" s="627" t="s">
        <v>131</v>
      </c>
      <c r="AE39" s="627"/>
      <c r="AF39" s="627"/>
      <c r="AG39" s="627"/>
      <c r="AH39" s="627"/>
      <c r="AI39" s="627"/>
      <c r="AJ39" s="627"/>
      <c r="AK39" s="627"/>
      <c r="AL39" s="628" t="s">
        <v>131</v>
      </c>
      <c r="AM39" s="629"/>
      <c r="AN39" s="629"/>
      <c r="AO39" s="630"/>
      <c r="AQ39" s="686" t="s">
        <v>345</v>
      </c>
      <c r="AR39" s="687"/>
      <c r="AS39" s="687"/>
      <c r="AT39" s="687"/>
      <c r="AU39" s="687"/>
      <c r="AV39" s="687"/>
      <c r="AW39" s="687"/>
      <c r="AX39" s="687"/>
      <c r="AY39" s="688"/>
      <c r="AZ39" s="623">
        <v>500</v>
      </c>
      <c r="BA39" s="624"/>
      <c r="BB39" s="624"/>
      <c r="BC39" s="624"/>
      <c r="BD39" s="655"/>
      <c r="BE39" s="655"/>
      <c r="BF39" s="678"/>
      <c r="BG39" s="620" t="s">
        <v>346</v>
      </c>
      <c r="BH39" s="621"/>
      <c r="BI39" s="621"/>
      <c r="BJ39" s="621"/>
      <c r="BK39" s="621"/>
      <c r="BL39" s="621"/>
      <c r="BM39" s="621"/>
      <c r="BN39" s="621"/>
      <c r="BO39" s="621"/>
      <c r="BP39" s="621"/>
      <c r="BQ39" s="621"/>
      <c r="BR39" s="621"/>
      <c r="BS39" s="621"/>
      <c r="BT39" s="621"/>
      <c r="BU39" s="622"/>
      <c r="BV39" s="623">
        <v>2749</v>
      </c>
      <c r="BW39" s="624"/>
      <c r="BX39" s="624"/>
      <c r="BY39" s="624"/>
      <c r="BZ39" s="624"/>
      <c r="CA39" s="624"/>
      <c r="CB39" s="633"/>
      <c r="CD39" s="620" t="s">
        <v>347</v>
      </c>
      <c r="CE39" s="621"/>
      <c r="CF39" s="621"/>
      <c r="CG39" s="621"/>
      <c r="CH39" s="621"/>
      <c r="CI39" s="621"/>
      <c r="CJ39" s="621"/>
      <c r="CK39" s="621"/>
      <c r="CL39" s="621"/>
      <c r="CM39" s="621"/>
      <c r="CN39" s="621"/>
      <c r="CO39" s="621"/>
      <c r="CP39" s="621"/>
      <c r="CQ39" s="622"/>
      <c r="CR39" s="623">
        <v>170620</v>
      </c>
      <c r="CS39" s="655"/>
      <c r="CT39" s="655"/>
      <c r="CU39" s="655"/>
      <c r="CV39" s="655"/>
      <c r="CW39" s="655"/>
      <c r="CX39" s="655"/>
      <c r="CY39" s="656"/>
      <c r="CZ39" s="628">
        <v>2.5</v>
      </c>
      <c r="DA39" s="653"/>
      <c r="DB39" s="653"/>
      <c r="DC39" s="657"/>
      <c r="DD39" s="632">
        <v>58395</v>
      </c>
      <c r="DE39" s="655"/>
      <c r="DF39" s="655"/>
      <c r="DG39" s="655"/>
      <c r="DH39" s="655"/>
      <c r="DI39" s="655"/>
      <c r="DJ39" s="655"/>
      <c r="DK39" s="656"/>
      <c r="DL39" s="632" t="s">
        <v>232</v>
      </c>
      <c r="DM39" s="655"/>
      <c r="DN39" s="655"/>
      <c r="DO39" s="655"/>
      <c r="DP39" s="655"/>
      <c r="DQ39" s="655"/>
      <c r="DR39" s="655"/>
      <c r="DS39" s="655"/>
      <c r="DT39" s="655"/>
      <c r="DU39" s="655"/>
      <c r="DV39" s="656"/>
      <c r="DW39" s="628" t="s">
        <v>232</v>
      </c>
      <c r="DX39" s="653"/>
      <c r="DY39" s="653"/>
      <c r="DZ39" s="653"/>
      <c r="EA39" s="653"/>
      <c r="EB39" s="653"/>
      <c r="EC39" s="654"/>
    </row>
    <row r="40" spans="2:133" ht="11.25" customHeight="1" x14ac:dyDescent="0.2">
      <c r="B40" s="620" t="s">
        <v>348</v>
      </c>
      <c r="C40" s="621"/>
      <c r="D40" s="621"/>
      <c r="E40" s="621"/>
      <c r="F40" s="621"/>
      <c r="G40" s="621"/>
      <c r="H40" s="621"/>
      <c r="I40" s="621"/>
      <c r="J40" s="621"/>
      <c r="K40" s="621"/>
      <c r="L40" s="621"/>
      <c r="M40" s="621"/>
      <c r="N40" s="621"/>
      <c r="O40" s="621"/>
      <c r="P40" s="621"/>
      <c r="Q40" s="622"/>
      <c r="R40" s="623">
        <v>86800</v>
      </c>
      <c r="S40" s="624"/>
      <c r="T40" s="624"/>
      <c r="U40" s="624"/>
      <c r="V40" s="624"/>
      <c r="W40" s="624"/>
      <c r="X40" s="624"/>
      <c r="Y40" s="625"/>
      <c r="Z40" s="626">
        <v>1.2</v>
      </c>
      <c r="AA40" s="626"/>
      <c r="AB40" s="626"/>
      <c r="AC40" s="626"/>
      <c r="AD40" s="627" t="s">
        <v>131</v>
      </c>
      <c r="AE40" s="627"/>
      <c r="AF40" s="627"/>
      <c r="AG40" s="627"/>
      <c r="AH40" s="627"/>
      <c r="AI40" s="627"/>
      <c r="AJ40" s="627"/>
      <c r="AK40" s="627"/>
      <c r="AL40" s="628" t="s">
        <v>232</v>
      </c>
      <c r="AM40" s="629"/>
      <c r="AN40" s="629"/>
      <c r="AO40" s="630"/>
      <c r="AQ40" s="686" t="s">
        <v>349</v>
      </c>
      <c r="AR40" s="687"/>
      <c r="AS40" s="687"/>
      <c r="AT40" s="687"/>
      <c r="AU40" s="687"/>
      <c r="AV40" s="687"/>
      <c r="AW40" s="687"/>
      <c r="AX40" s="687"/>
      <c r="AY40" s="688"/>
      <c r="AZ40" s="623" t="s">
        <v>232</v>
      </c>
      <c r="BA40" s="624"/>
      <c r="BB40" s="624"/>
      <c r="BC40" s="624"/>
      <c r="BD40" s="655"/>
      <c r="BE40" s="655"/>
      <c r="BF40" s="678"/>
      <c r="BG40" s="671" t="s">
        <v>350</v>
      </c>
      <c r="BH40" s="672"/>
      <c r="BI40" s="672"/>
      <c r="BJ40" s="672"/>
      <c r="BK40" s="672"/>
      <c r="BL40" s="223"/>
      <c r="BM40" s="621" t="s">
        <v>351</v>
      </c>
      <c r="BN40" s="621"/>
      <c r="BO40" s="621"/>
      <c r="BP40" s="621"/>
      <c r="BQ40" s="621"/>
      <c r="BR40" s="621"/>
      <c r="BS40" s="621"/>
      <c r="BT40" s="621"/>
      <c r="BU40" s="622"/>
      <c r="BV40" s="623">
        <v>108</v>
      </c>
      <c r="BW40" s="624"/>
      <c r="BX40" s="624"/>
      <c r="BY40" s="624"/>
      <c r="BZ40" s="624"/>
      <c r="CA40" s="624"/>
      <c r="CB40" s="633"/>
      <c r="CD40" s="620" t="s">
        <v>352</v>
      </c>
      <c r="CE40" s="621"/>
      <c r="CF40" s="621"/>
      <c r="CG40" s="621"/>
      <c r="CH40" s="621"/>
      <c r="CI40" s="621"/>
      <c r="CJ40" s="621"/>
      <c r="CK40" s="621"/>
      <c r="CL40" s="621"/>
      <c r="CM40" s="621"/>
      <c r="CN40" s="621"/>
      <c r="CO40" s="621"/>
      <c r="CP40" s="621"/>
      <c r="CQ40" s="622"/>
      <c r="CR40" s="623" t="s">
        <v>131</v>
      </c>
      <c r="CS40" s="624"/>
      <c r="CT40" s="624"/>
      <c r="CU40" s="624"/>
      <c r="CV40" s="624"/>
      <c r="CW40" s="624"/>
      <c r="CX40" s="624"/>
      <c r="CY40" s="625"/>
      <c r="CZ40" s="628" t="s">
        <v>232</v>
      </c>
      <c r="DA40" s="653"/>
      <c r="DB40" s="653"/>
      <c r="DC40" s="657"/>
      <c r="DD40" s="632" t="s">
        <v>131</v>
      </c>
      <c r="DE40" s="624"/>
      <c r="DF40" s="624"/>
      <c r="DG40" s="624"/>
      <c r="DH40" s="624"/>
      <c r="DI40" s="624"/>
      <c r="DJ40" s="624"/>
      <c r="DK40" s="625"/>
      <c r="DL40" s="632" t="s">
        <v>232</v>
      </c>
      <c r="DM40" s="624"/>
      <c r="DN40" s="624"/>
      <c r="DO40" s="624"/>
      <c r="DP40" s="624"/>
      <c r="DQ40" s="624"/>
      <c r="DR40" s="624"/>
      <c r="DS40" s="624"/>
      <c r="DT40" s="624"/>
      <c r="DU40" s="624"/>
      <c r="DV40" s="625"/>
      <c r="DW40" s="628" t="s">
        <v>131</v>
      </c>
      <c r="DX40" s="653"/>
      <c r="DY40" s="653"/>
      <c r="DZ40" s="653"/>
      <c r="EA40" s="653"/>
      <c r="EB40" s="653"/>
      <c r="EC40" s="654"/>
    </row>
    <row r="41" spans="2:133" ht="11.25" customHeight="1" x14ac:dyDescent="0.2">
      <c r="B41" s="644" t="s">
        <v>353</v>
      </c>
      <c r="C41" s="645"/>
      <c r="D41" s="645"/>
      <c r="E41" s="645"/>
      <c r="F41" s="645"/>
      <c r="G41" s="645"/>
      <c r="H41" s="645"/>
      <c r="I41" s="645"/>
      <c r="J41" s="645"/>
      <c r="K41" s="645"/>
      <c r="L41" s="645"/>
      <c r="M41" s="645"/>
      <c r="N41" s="645"/>
      <c r="O41" s="645"/>
      <c r="P41" s="645"/>
      <c r="Q41" s="646"/>
      <c r="R41" s="695">
        <v>7431714</v>
      </c>
      <c r="S41" s="696"/>
      <c r="T41" s="696"/>
      <c r="U41" s="696"/>
      <c r="V41" s="696"/>
      <c r="W41" s="696"/>
      <c r="X41" s="696"/>
      <c r="Y41" s="700"/>
      <c r="Z41" s="701">
        <v>100</v>
      </c>
      <c r="AA41" s="701"/>
      <c r="AB41" s="701"/>
      <c r="AC41" s="701"/>
      <c r="AD41" s="702">
        <v>4201440</v>
      </c>
      <c r="AE41" s="702"/>
      <c r="AF41" s="702"/>
      <c r="AG41" s="702"/>
      <c r="AH41" s="702"/>
      <c r="AI41" s="702"/>
      <c r="AJ41" s="702"/>
      <c r="AK41" s="702"/>
      <c r="AL41" s="703">
        <v>100</v>
      </c>
      <c r="AM41" s="683"/>
      <c r="AN41" s="683"/>
      <c r="AO41" s="704"/>
      <c r="AQ41" s="686" t="s">
        <v>354</v>
      </c>
      <c r="AR41" s="687"/>
      <c r="AS41" s="687"/>
      <c r="AT41" s="687"/>
      <c r="AU41" s="687"/>
      <c r="AV41" s="687"/>
      <c r="AW41" s="687"/>
      <c r="AX41" s="687"/>
      <c r="AY41" s="688"/>
      <c r="AZ41" s="623">
        <v>85901</v>
      </c>
      <c r="BA41" s="624"/>
      <c r="BB41" s="624"/>
      <c r="BC41" s="624"/>
      <c r="BD41" s="655"/>
      <c r="BE41" s="655"/>
      <c r="BF41" s="678"/>
      <c r="BG41" s="671"/>
      <c r="BH41" s="672"/>
      <c r="BI41" s="672"/>
      <c r="BJ41" s="672"/>
      <c r="BK41" s="672"/>
      <c r="BL41" s="223"/>
      <c r="BM41" s="621" t="s">
        <v>355</v>
      </c>
      <c r="BN41" s="621"/>
      <c r="BO41" s="621"/>
      <c r="BP41" s="621"/>
      <c r="BQ41" s="621"/>
      <c r="BR41" s="621"/>
      <c r="BS41" s="621"/>
      <c r="BT41" s="621"/>
      <c r="BU41" s="622"/>
      <c r="BV41" s="623" t="s">
        <v>131</v>
      </c>
      <c r="BW41" s="624"/>
      <c r="BX41" s="624"/>
      <c r="BY41" s="624"/>
      <c r="BZ41" s="624"/>
      <c r="CA41" s="624"/>
      <c r="CB41" s="633"/>
      <c r="CD41" s="620" t="s">
        <v>356</v>
      </c>
      <c r="CE41" s="621"/>
      <c r="CF41" s="621"/>
      <c r="CG41" s="621"/>
      <c r="CH41" s="621"/>
      <c r="CI41" s="621"/>
      <c r="CJ41" s="621"/>
      <c r="CK41" s="621"/>
      <c r="CL41" s="621"/>
      <c r="CM41" s="621"/>
      <c r="CN41" s="621"/>
      <c r="CO41" s="621"/>
      <c r="CP41" s="621"/>
      <c r="CQ41" s="622"/>
      <c r="CR41" s="623" t="s">
        <v>131</v>
      </c>
      <c r="CS41" s="655"/>
      <c r="CT41" s="655"/>
      <c r="CU41" s="655"/>
      <c r="CV41" s="655"/>
      <c r="CW41" s="655"/>
      <c r="CX41" s="655"/>
      <c r="CY41" s="656"/>
      <c r="CZ41" s="628" t="s">
        <v>232</v>
      </c>
      <c r="DA41" s="653"/>
      <c r="DB41" s="653"/>
      <c r="DC41" s="657"/>
      <c r="DD41" s="632" t="s">
        <v>131</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357</v>
      </c>
      <c r="AR42" s="693"/>
      <c r="AS42" s="693"/>
      <c r="AT42" s="693"/>
      <c r="AU42" s="693"/>
      <c r="AV42" s="693"/>
      <c r="AW42" s="693"/>
      <c r="AX42" s="693"/>
      <c r="AY42" s="694"/>
      <c r="AZ42" s="695">
        <v>387993</v>
      </c>
      <c r="BA42" s="696"/>
      <c r="BB42" s="696"/>
      <c r="BC42" s="696"/>
      <c r="BD42" s="682"/>
      <c r="BE42" s="682"/>
      <c r="BF42" s="684"/>
      <c r="BG42" s="673"/>
      <c r="BH42" s="674"/>
      <c r="BI42" s="674"/>
      <c r="BJ42" s="674"/>
      <c r="BK42" s="674"/>
      <c r="BL42" s="224"/>
      <c r="BM42" s="645" t="s">
        <v>358</v>
      </c>
      <c r="BN42" s="645"/>
      <c r="BO42" s="645"/>
      <c r="BP42" s="645"/>
      <c r="BQ42" s="645"/>
      <c r="BR42" s="645"/>
      <c r="BS42" s="645"/>
      <c r="BT42" s="645"/>
      <c r="BU42" s="646"/>
      <c r="BV42" s="695">
        <v>357</v>
      </c>
      <c r="BW42" s="696"/>
      <c r="BX42" s="696"/>
      <c r="BY42" s="696"/>
      <c r="BZ42" s="696"/>
      <c r="CA42" s="696"/>
      <c r="CB42" s="705"/>
      <c r="CD42" s="620" t="s">
        <v>359</v>
      </c>
      <c r="CE42" s="621"/>
      <c r="CF42" s="621"/>
      <c r="CG42" s="621"/>
      <c r="CH42" s="621"/>
      <c r="CI42" s="621"/>
      <c r="CJ42" s="621"/>
      <c r="CK42" s="621"/>
      <c r="CL42" s="621"/>
      <c r="CM42" s="621"/>
      <c r="CN42" s="621"/>
      <c r="CO42" s="621"/>
      <c r="CP42" s="621"/>
      <c r="CQ42" s="622"/>
      <c r="CR42" s="623">
        <v>932685</v>
      </c>
      <c r="CS42" s="655"/>
      <c r="CT42" s="655"/>
      <c r="CU42" s="655"/>
      <c r="CV42" s="655"/>
      <c r="CW42" s="655"/>
      <c r="CX42" s="655"/>
      <c r="CY42" s="656"/>
      <c r="CZ42" s="628">
        <v>13.5</v>
      </c>
      <c r="DA42" s="653"/>
      <c r="DB42" s="653"/>
      <c r="DC42" s="657"/>
      <c r="DD42" s="632">
        <v>242312</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360</v>
      </c>
      <c r="CD43" s="620" t="s">
        <v>361</v>
      </c>
      <c r="CE43" s="621"/>
      <c r="CF43" s="621"/>
      <c r="CG43" s="621"/>
      <c r="CH43" s="621"/>
      <c r="CI43" s="621"/>
      <c r="CJ43" s="621"/>
      <c r="CK43" s="621"/>
      <c r="CL43" s="621"/>
      <c r="CM43" s="621"/>
      <c r="CN43" s="621"/>
      <c r="CO43" s="621"/>
      <c r="CP43" s="621"/>
      <c r="CQ43" s="622"/>
      <c r="CR43" s="623">
        <v>21594</v>
      </c>
      <c r="CS43" s="655"/>
      <c r="CT43" s="655"/>
      <c r="CU43" s="655"/>
      <c r="CV43" s="655"/>
      <c r="CW43" s="655"/>
      <c r="CX43" s="655"/>
      <c r="CY43" s="656"/>
      <c r="CZ43" s="628">
        <v>0.3</v>
      </c>
      <c r="DA43" s="653"/>
      <c r="DB43" s="653"/>
      <c r="DC43" s="657"/>
      <c r="DD43" s="632">
        <v>21594</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362</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309</v>
      </c>
      <c r="CE44" s="660"/>
      <c r="CF44" s="620" t="s">
        <v>363</v>
      </c>
      <c r="CG44" s="621"/>
      <c r="CH44" s="621"/>
      <c r="CI44" s="621"/>
      <c r="CJ44" s="621"/>
      <c r="CK44" s="621"/>
      <c r="CL44" s="621"/>
      <c r="CM44" s="621"/>
      <c r="CN44" s="621"/>
      <c r="CO44" s="621"/>
      <c r="CP44" s="621"/>
      <c r="CQ44" s="622"/>
      <c r="CR44" s="623">
        <v>932685</v>
      </c>
      <c r="CS44" s="624"/>
      <c r="CT44" s="624"/>
      <c r="CU44" s="624"/>
      <c r="CV44" s="624"/>
      <c r="CW44" s="624"/>
      <c r="CX44" s="624"/>
      <c r="CY44" s="625"/>
      <c r="CZ44" s="628">
        <v>13.5</v>
      </c>
      <c r="DA44" s="629"/>
      <c r="DB44" s="629"/>
      <c r="DC44" s="635"/>
      <c r="DD44" s="632">
        <v>242312</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364</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365</v>
      </c>
      <c r="CG45" s="621"/>
      <c r="CH45" s="621"/>
      <c r="CI45" s="621"/>
      <c r="CJ45" s="621"/>
      <c r="CK45" s="621"/>
      <c r="CL45" s="621"/>
      <c r="CM45" s="621"/>
      <c r="CN45" s="621"/>
      <c r="CO45" s="621"/>
      <c r="CP45" s="621"/>
      <c r="CQ45" s="622"/>
      <c r="CR45" s="623">
        <v>445506</v>
      </c>
      <c r="CS45" s="655"/>
      <c r="CT45" s="655"/>
      <c r="CU45" s="655"/>
      <c r="CV45" s="655"/>
      <c r="CW45" s="655"/>
      <c r="CX45" s="655"/>
      <c r="CY45" s="656"/>
      <c r="CZ45" s="628">
        <v>6.4</v>
      </c>
      <c r="DA45" s="653"/>
      <c r="DB45" s="653"/>
      <c r="DC45" s="657"/>
      <c r="DD45" s="632">
        <v>23069</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366</v>
      </c>
      <c r="CG46" s="621"/>
      <c r="CH46" s="621"/>
      <c r="CI46" s="621"/>
      <c r="CJ46" s="621"/>
      <c r="CK46" s="621"/>
      <c r="CL46" s="621"/>
      <c r="CM46" s="621"/>
      <c r="CN46" s="621"/>
      <c r="CO46" s="621"/>
      <c r="CP46" s="621"/>
      <c r="CQ46" s="622"/>
      <c r="CR46" s="623">
        <v>448933</v>
      </c>
      <c r="CS46" s="624"/>
      <c r="CT46" s="624"/>
      <c r="CU46" s="624"/>
      <c r="CV46" s="624"/>
      <c r="CW46" s="624"/>
      <c r="CX46" s="624"/>
      <c r="CY46" s="625"/>
      <c r="CZ46" s="628">
        <v>6.5</v>
      </c>
      <c r="DA46" s="629"/>
      <c r="DB46" s="629"/>
      <c r="DC46" s="635"/>
      <c r="DD46" s="632">
        <v>195697</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367</v>
      </c>
      <c r="CG47" s="621"/>
      <c r="CH47" s="621"/>
      <c r="CI47" s="621"/>
      <c r="CJ47" s="621"/>
      <c r="CK47" s="621"/>
      <c r="CL47" s="621"/>
      <c r="CM47" s="621"/>
      <c r="CN47" s="621"/>
      <c r="CO47" s="621"/>
      <c r="CP47" s="621"/>
      <c r="CQ47" s="622"/>
      <c r="CR47" s="623" t="s">
        <v>131</v>
      </c>
      <c r="CS47" s="655"/>
      <c r="CT47" s="655"/>
      <c r="CU47" s="655"/>
      <c r="CV47" s="655"/>
      <c r="CW47" s="655"/>
      <c r="CX47" s="655"/>
      <c r="CY47" s="656"/>
      <c r="CZ47" s="628" t="s">
        <v>232</v>
      </c>
      <c r="DA47" s="653"/>
      <c r="DB47" s="653"/>
      <c r="DC47" s="657"/>
      <c r="DD47" s="632" t="s">
        <v>232</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3"/>
      <c r="CE48" s="664"/>
      <c r="CF48" s="620" t="s">
        <v>368</v>
      </c>
      <c r="CG48" s="621"/>
      <c r="CH48" s="621"/>
      <c r="CI48" s="621"/>
      <c r="CJ48" s="621"/>
      <c r="CK48" s="621"/>
      <c r="CL48" s="621"/>
      <c r="CM48" s="621"/>
      <c r="CN48" s="621"/>
      <c r="CO48" s="621"/>
      <c r="CP48" s="621"/>
      <c r="CQ48" s="622"/>
      <c r="CR48" s="623" t="s">
        <v>232</v>
      </c>
      <c r="CS48" s="624"/>
      <c r="CT48" s="624"/>
      <c r="CU48" s="624"/>
      <c r="CV48" s="624"/>
      <c r="CW48" s="624"/>
      <c r="CX48" s="624"/>
      <c r="CY48" s="625"/>
      <c r="CZ48" s="628" t="s">
        <v>131</v>
      </c>
      <c r="DA48" s="629"/>
      <c r="DB48" s="629"/>
      <c r="DC48" s="635"/>
      <c r="DD48" s="632" t="s">
        <v>232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369</v>
      </c>
      <c r="CE49" s="645"/>
      <c r="CF49" s="645"/>
      <c r="CG49" s="645"/>
      <c r="CH49" s="645"/>
      <c r="CI49" s="645"/>
      <c r="CJ49" s="645"/>
      <c r="CK49" s="645"/>
      <c r="CL49" s="645"/>
      <c r="CM49" s="645"/>
      <c r="CN49" s="645"/>
      <c r="CO49" s="645"/>
      <c r="CP49" s="645"/>
      <c r="CQ49" s="646"/>
      <c r="CR49" s="695">
        <v>6919484</v>
      </c>
      <c r="CS49" s="682"/>
      <c r="CT49" s="682"/>
      <c r="CU49" s="682"/>
      <c r="CV49" s="682"/>
      <c r="CW49" s="682"/>
      <c r="CX49" s="682"/>
      <c r="CY49" s="711"/>
      <c r="CZ49" s="703">
        <v>100</v>
      </c>
      <c r="DA49" s="712"/>
      <c r="DB49" s="712"/>
      <c r="DC49" s="713"/>
      <c r="DD49" s="714">
        <v>4734045</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vE/ERXpmrP5MPKYwqL+ulXp6yNZnQhiY58QV0EQ8UFsUW7Y/4oS6GC2DpQDWRXPPXcvg/mEDP0riJ+mqqXPiKQ==" saltValue="PSFlaAun8FXkwgxb1yp13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370</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371</v>
      </c>
      <c r="DK2" s="723"/>
      <c r="DL2" s="723"/>
      <c r="DM2" s="723"/>
      <c r="DN2" s="723"/>
      <c r="DO2" s="724"/>
      <c r="DP2" s="228"/>
      <c r="DQ2" s="722" t="s">
        <v>372</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373</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374</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375</v>
      </c>
      <c r="B5" s="728"/>
      <c r="C5" s="728"/>
      <c r="D5" s="728"/>
      <c r="E5" s="728"/>
      <c r="F5" s="728"/>
      <c r="G5" s="728"/>
      <c r="H5" s="728"/>
      <c r="I5" s="728"/>
      <c r="J5" s="728"/>
      <c r="K5" s="728"/>
      <c r="L5" s="728"/>
      <c r="M5" s="728"/>
      <c r="N5" s="728"/>
      <c r="O5" s="728"/>
      <c r="P5" s="729"/>
      <c r="Q5" s="733" t="s">
        <v>376</v>
      </c>
      <c r="R5" s="734"/>
      <c r="S5" s="734"/>
      <c r="T5" s="734"/>
      <c r="U5" s="735"/>
      <c r="V5" s="733" t="s">
        <v>377</v>
      </c>
      <c r="W5" s="734"/>
      <c r="X5" s="734"/>
      <c r="Y5" s="734"/>
      <c r="Z5" s="735"/>
      <c r="AA5" s="733" t="s">
        <v>378</v>
      </c>
      <c r="AB5" s="734"/>
      <c r="AC5" s="734"/>
      <c r="AD5" s="734"/>
      <c r="AE5" s="734"/>
      <c r="AF5" s="739" t="s">
        <v>379</v>
      </c>
      <c r="AG5" s="734"/>
      <c r="AH5" s="734"/>
      <c r="AI5" s="734"/>
      <c r="AJ5" s="740"/>
      <c r="AK5" s="734" t="s">
        <v>380</v>
      </c>
      <c r="AL5" s="734"/>
      <c r="AM5" s="734"/>
      <c r="AN5" s="734"/>
      <c r="AO5" s="735"/>
      <c r="AP5" s="733" t="s">
        <v>381</v>
      </c>
      <c r="AQ5" s="734"/>
      <c r="AR5" s="734"/>
      <c r="AS5" s="734"/>
      <c r="AT5" s="735"/>
      <c r="AU5" s="733" t="s">
        <v>382</v>
      </c>
      <c r="AV5" s="734"/>
      <c r="AW5" s="734"/>
      <c r="AX5" s="734"/>
      <c r="AY5" s="740"/>
      <c r="AZ5" s="232"/>
      <c r="BA5" s="232"/>
      <c r="BB5" s="232"/>
      <c r="BC5" s="232"/>
      <c r="BD5" s="232"/>
      <c r="BE5" s="233"/>
      <c r="BF5" s="233"/>
      <c r="BG5" s="233"/>
      <c r="BH5" s="233"/>
      <c r="BI5" s="233"/>
      <c r="BJ5" s="233"/>
      <c r="BK5" s="233"/>
      <c r="BL5" s="233"/>
      <c r="BM5" s="233"/>
      <c r="BN5" s="233"/>
      <c r="BO5" s="233"/>
      <c r="BP5" s="233"/>
      <c r="BQ5" s="727" t="s">
        <v>383</v>
      </c>
      <c r="BR5" s="728"/>
      <c r="BS5" s="728"/>
      <c r="BT5" s="728"/>
      <c r="BU5" s="728"/>
      <c r="BV5" s="728"/>
      <c r="BW5" s="728"/>
      <c r="BX5" s="728"/>
      <c r="BY5" s="728"/>
      <c r="BZ5" s="728"/>
      <c r="CA5" s="728"/>
      <c r="CB5" s="728"/>
      <c r="CC5" s="728"/>
      <c r="CD5" s="728"/>
      <c r="CE5" s="728"/>
      <c r="CF5" s="728"/>
      <c r="CG5" s="729"/>
      <c r="CH5" s="733" t="s">
        <v>384</v>
      </c>
      <c r="CI5" s="734"/>
      <c r="CJ5" s="734"/>
      <c r="CK5" s="734"/>
      <c r="CL5" s="735"/>
      <c r="CM5" s="733" t="s">
        <v>385</v>
      </c>
      <c r="CN5" s="734"/>
      <c r="CO5" s="734"/>
      <c r="CP5" s="734"/>
      <c r="CQ5" s="735"/>
      <c r="CR5" s="733" t="s">
        <v>386</v>
      </c>
      <c r="CS5" s="734"/>
      <c r="CT5" s="734"/>
      <c r="CU5" s="734"/>
      <c r="CV5" s="735"/>
      <c r="CW5" s="733" t="s">
        <v>387</v>
      </c>
      <c r="CX5" s="734"/>
      <c r="CY5" s="734"/>
      <c r="CZ5" s="734"/>
      <c r="DA5" s="735"/>
      <c r="DB5" s="733" t="s">
        <v>388</v>
      </c>
      <c r="DC5" s="734"/>
      <c r="DD5" s="734"/>
      <c r="DE5" s="734"/>
      <c r="DF5" s="735"/>
      <c r="DG5" s="763" t="s">
        <v>389</v>
      </c>
      <c r="DH5" s="764"/>
      <c r="DI5" s="764"/>
      <c r="DJ5" s="764"/>
      <c r="DK5" s="765"/>
      <c r="DL5" s="763" t="s">
        <v>390</v>
      </c>
      <c r="DM5" s="764"/>
      <c r="DN5" s="764"/>
      <c r="DO5" s="764"/>
      <c r="DP5" s="765"/>
      <c r="DQ5" s="733" t="s">
        <v>391</v>
      </c>
      <c r="DR5" s="734"/>
      <c r="DS5" s="734"/>
      <c r="DT5" s="734"/>
      <c r="DU5" s="735"/>
      <c r="DV5" s="733" t="s">
        <v>382</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392</v>
      </c>
      <c r="C7" s="750"/>
      <c r="D7" s="750"/>
      <c r="E7" s="750"/>
      <c r="F7" s="750"/>
      <c r="G7" s="750"/>
      <c r="H7" s="750"/>
      <c r="I7" s="750"/>
      <c r="J7" s="750"/>
      <c r="K7" s="750"/>
      <c r="L7" s="750"/>
      <c r="M7" s="750"/>
      <c r="N7" s="750"/>
      <c r="O7" s="750"/>
      <c r="P7" s="751"/>
      <c r="Q7" s="752">
        <v>7415</v>
      </c>
      <c r="R7" s="753"/>
      <c r="S7" s="753"/>
      <c r="T7" s="753"/>
      <c r="U7" s="753"/>
      <c r="V7" s="753">
        <v>6903</v>
      </c>
      <c r="W7" s="753"/>
      <c r="X7" s="753"/>
      <c r="Y7" s="753"/>
      <c r="Z7" s="753"/>
      <c r="AA7" s="753">
        <v>512</v>
      </c>
      <c r="AB7" s="753"/>
      <c r="AC7" s="753"/>
      <c r="AD7" s="753"/>
      <c r="AE7" s="754"/>
      <c r="AF7" s="755">
        <v>435</v>
      </c>
      <c r="AG7" s="756"/>
      <c r="AH7" s="756"/>
      <c r="AI7" s="756"/>
      <c r="AJ7" s="757"/>
      <c r="AK7" s="758">
        <v>435</v>
      </c>
      <c r="AL7" s="759"/>
      <c r="AM7" s="759"/>
      <c r="AN7" s="759"/>
      <c r="AO7" s="759"/>
      <c r="AP7" s="759">
        <v>5896</v>
      </c>
      <c r="AQ7" s="759"/>
      <c r="AR7" s="759"/>
      <c r="AS7" s="759"/>
      <c r="AT7" s="759"/>
      <c r="AU7" s="760" t="s">
        <v>602</v>
      </c>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593</v>
      </c>
      <c r="BS7" s="746" t="s">
        <v>594</v>
      </c>
      <c r="BT7" s="747"/>
      <c r="BU7" s="747"/>
      <c r="BV7" s="747"/>
      <c r="BW7" s="747"/>
      <c r="BX7" s="747"/>
      <c r="BY7" s="747"/>
      <c r="BZ7" s="747"/>
      <c r="CA7" s="747"/>
      <c r="CB7" s="747"/>
      <c r="CC7" s="747"/>
      <c r="CD7" s="747"/>
      <c r="CE7" s="747"/>
      <c r="CF7" s="747"/>
      <c r="CG7" s="762"/>
      <c r="CH7" s="743">
        <v>-4</v>
      </c>
      <c r="CI7" s="744"/>
      <c r="CJ7" s="744"/>
      <c r="CK7" s="744"/>
      <c r="CL7" s="745"/>
      <c r="CM7" s="743">
        <v>-482</v>
      </c>
      <c r="CN7" s="744"/>
      <c r="CO7" s="744"/>
      <c r="CP7" s="744"/>
      <c r="CQ7" s="745"/>
      <c r="CR7" s="743">
        <v>5</v>
      </c>
      <c r="CS7" s="744"/>
      <c r="CT7" s="744"/>
      <c r="CU7" s="744"/>
      <c r="CV7" s="745"/>
      <c r="CW7" s="743">
        <v>5</v>
      </c>
      <c r="CX7" s="744"/>
      <c r="CY7" s="744"/>
      <c r="CZ7" s="744"/>
      <c r="DA7" s="745"/>
      <c r="DB7" s="743" t="s">
        <v>581</v>
      </c>
      <c r="DC7" s="744"/>
      <c r="DD7" s="744"/>
      <c r="DE7" s="744"/>
      <c r="DF7" s="745"/>
      <c r="DG7" s="743">
        <v>1706</v>
      </c>
      <c r="DH7" s="744"/>
      <c r="DI7" s="744"/>
      <c r="DJ7" s="744"/>
      <c r="DK7" s="745"/>
      <c r="DL7" s="743" t="s">
        <v>581</v>
      </c>
      <c r="DM7" s="744"/>
      <c r="DN7" s="744"/>
      <c r="DO7" s="744"/>
      <c r="DP7" s="745"/>
      <c r="DQ7" s="743">
        <v>487</v>
      </c>
      <c r="DR7" s="744"/>
      <c r="DS7" s="744"/>
      <c r="DT7" s="744"/>
      <c r="DU7" s="745"/>
      <c r="DV7" s="746"/>
      <c r="DW7" s="747"/>
      <c r="DX7" s="747"/>
      <c r="DY7" s="747"/>
      <c r="DZ7" s="748"/>
      <c r="EA7" s="234"/>
    </row>
    <row r="8" spans="1:131" s="235" customFormat="1" ht="26.25" customHeight="1" x14ac:dyDescent="0.2">
      <c r="A8" s="238">
        <v>2</v>
      </c>
      <c r="B8" s="780" t="s">
        <v>393</v>
      </c>
      <c r="C8" s="781"/>
      <c r="D8" s="781"/>
      <c r="E8" s="781"/>
      <c r="F8" s="781"/>
      <c r="G8" s="781"/>
      <c r="H8" s="781"/>
      <c r="I8" s="781"/>
      <c r="J8" s="781"/>
      <c r="K8" s="781"/>
      <c r="L8" s="781"/>
      <c r="M8" s="781"/>
      <c r="N8" s="781"/>
      <c r="O8" s="781"/>
      <c r="P8" s="782"/>
      <c r="Q8" s="783">
        <v>20</v>
      </c>
      <c r="R8" s="784"/>
      <c r="S8" s="784"/>
      <c r="T8" s="784"/>
      <c r="U8" s="784"/>
      <c r="V8" s="784">
        <v>20</v>
      </c>
      <c r="W8" s="784"/>
      <c r="X8" s="784"/>
      <c r="Y8" s="784"/>
      <c r="Z8" s="784"/>
      <c r="AA8" s="784">
        <v>0</v>
      </c>
      <c r="AB8" s="784"/>
      <c r="AC8" s="784"/>
      <c r="AD8" s="784"/>
      <c r="AE8" s="785"/>
      <c r="AF8" s="786">
        <v>0</v>
      </c>
      <c r="AG8" s="787"/>
      <c r="AH8" s="787"/>
      <c r="AI8" s="787"/>
      <c r="AJ8" s="788"/>
      <c r="AK8" s="769" t="s">
        <v>581</v>
      </c>
      <c r="AL8" s="770"/>
      <c r="AM8" s="770"/>
      <c r="AN8" s="770"/>
      <c r="AO8" s="770"/>
      <c r="AP8" s="770" t="s">
        <v>581</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394</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395</v>
      </c>
      <c r="B23" s="789" t="s">
        <v>396</v>
      </c>
      <c r="C23" s="790"/>
      <c r="D23" s="790"/>
      <c r="E23" s="790"/>
      <c r="F23" s="790"/>
      <c r="G23" s="790"/>
      <c r="H23" s="790"/>
      <c r="I23" s="790"/>
      <c r="J23" s="790"/>
      <c r="K23" s="790"/>
      <c r="L23" s="790"/>
      <c r="M23" s="790"/>
      <c r="N23" s="790"/>
      <c r="O23" s="790"/>
      <c r="P23" s="791"/>
      <c r="Q23" s="792">
        <v>7435</v>
      </c>
      <c r="R23" s="793"/>
      <c r="S23" s="793"/>
      <c r="T23" s="793"/>
      <c r="U23" s="793"/>
      <c r="V23" s="793">
        <v>6923</v>
      </c>
      <c r="W23" s="793"/>
      <c r="X23" s="793"/>
      <c r="Y23" s="793"/>
      <c r="Z23" s="793"/>
      <c r="AA23" s="793">
        <v>512</v>
      </c>
      <c r="AB23" s="793"/>
      <c r="AC23" s="793"/>
      <c r="AD23" s="793"/>
      <c r="AE23" s="794"/>
      <c r="AF23" s="795">
        <v>435</v>
      </c>
      <c r="AG23" s="793"/>
      <c r="AH23" s="793"/>
      <c r="AI23" s="793"/>
      <c r="AJ23" s="796"/>
      <c r="AK23" s="797"/>
      <c r="AL23" s="798"/>
      <c r="AM23" s="798"/>
      <c r="AN23" s="798"/>
      <c r="AO23" s="798"/>
      <c r="AP23" s="793">
        <v>5896</v>
      </c>
      <c r="AQ23" s="793"/>
      <c r="AR23" s="793"/>
      <c r="AS23" s="793"/>
      <c r="AT23" s="793"/>
      <c r="AU23" s="809"/>
      <c r="AV23" s="809"/>
      <c r="AW23" s="809"/>
      <c r="AX23" s="809"/>
      <c r="AY23" s="810"/>
      <c r="AZ23" s="811" t="s">
        <v>131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397</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398</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375</v>
      </c>
      <c r="B26" s="728"/>
      <c r="C26" s="728"/>
      <c r="D26" s="728"/>
      <c r="E26" s="728"/>
      <c r="F26" s="728"/>
      <c r="G26" s="728"/>
      <c r="H26" s="728"/>
      <c r="I26" s="728"/>
      <c r="J26" s="728"/>
      <c r="K26" s="728"/>
      <c r="L26" s="728"/>
      <c r="M26" s="728"/>
      <c r="N26" s="728"/>
      <c r="O26" s="728"/>
      <c r="P26" s="729"/>
      <c r="Q26" s="733" t="s">
        <v>399</v>
      </c>
      <c r="R26" s="734"/>
      <c r="S26" s="734"/>
      <c r="T26" s="734"/>
      <c r="U26" s="735"/>
      <c r="V26" s="733" t="s">
        <v>400</v>
      </c>
      <c r="W26" s="734"/>
      <c r="X26" s="734"/>
      <c r="Y26" s="734"/>
      <c r="Z26" s="735"/>
      <c r="AA26" s="733" t="s">
        <v>401</v>
      </c>
      <c r="AB26" s="734"/>
      <c r="AC26" s="734"/>
      <c r="AD26" s="734"/>
      <c r="AE26" s="734"/>
      <c r="AF26" s="814" t="s">
        <v>402</v>
      </c>
      <c r="AG26" s="815"/>
      <c r="AH26" s="815"/>
      <c r="AI26" s="815"/>
      <c r="AJ26" s="816"/>
      <c r="AK26" s="734" t="s">
        <v>403</v>
      </c>
      <c r="AL26" s="734"/>
      <c r="AM26" s="734"/>
      <c r="AN26" s="734"/>
      <c r="AO26" s="735"/>
      <c r="AP26" s="733" t="s">
        <v>404</v>
      </c>
      <c r="AQ26" s="734"/>
      <c r="AR26" s="734"/>
      <c r="AS26" s="734"/>
      <c r="AT26" s="735"/>
      <c r="AU26" s="733" t="s">
        <v>405</v>
      </c>
      <c r="AV26" s="734"/>
      <c r="AW26" s="734"/>
      <c r="AX26" s="734"/>
      <c r="AY26" s="735"/>
      <c r="AZ26" s="733" t="s">
        <v>406</v>
      </c>
      <c r="BA26" s="734"/>
      <c r="BB26" s="734"/>
      <c r="BC26" s="734"/>
      <c r="BD26" s="735"/>
      <c r="BE26" s="733" t="s">
        <v>382</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407</v>
      </c>
      <c r="C28" s="750"/>
      <c r="D28" s="750"/>
      <c r="E28" s="750"/>
      <c r="F28" s="750"/>
      <c r="G28" s="750"/>
      <c r="H28" s="750"/>
      <c r="I28" s="750"/>
      <c r="J28" s="750"/>
      <c r="K28" s="750"/>
      <c r="L28" s="750"/>
      <c r="M28" s="750"/>
      <c r="N28" s="750"/>
      <c r="O28" s="750"/>
      <c r="P28" s="751"/>
      <c r="Q28" s="822">
        <v>1480</v>
      </c>
      <c r="R28" s="823"/>
      <c r="S28" s="823"/>
      <c r="T28" s="823"/>
      <c r="U28" s="823"/>
      <c r="V28" s="823">
        <v>1447</v>
      </c>
      <c r="W28" s="823"/>
      <c r="X28" s="823"/>
      <c r="Y28" s="823"/>
      <c r="Z28" s="823"/>
      <c r="AA28" s="823">
        <v>33</v>
      </c>
      <c r="AB28" s="823"/>
      <c r="AC28" s="823"/>
      <c r="AD28" s="823"/>
      <c r="AE28" s="824"/>
      <c r="AF28" s="825">
        <v>33</v>
      </c>
      <c r="AG28" s="823"/>
      <c r="AH28" s="823"/>
      <c r="AI28" s="823"/>
      <c r="AJ28" s="826"/>
      <c r="AK28" s="827">
        <v>149</v>
      </c>
      <c r="AL28" s="828"/>
      <c r="AM28" s="828"/>
      <c r="AN28" s="828"/>
      <c r="AO28" s="828"/>
      <c r="AP28" s="828" t="s">
        <v>581</v>
      </c>
      <c r="AQ28" s="828"/>
      <c r="AR28" s="828"/>
      <c r="AS28" s="828"/>
      <c r="AT28" s="828"/>
      <c r="AU28" s="828" t="s">
        <v>581</v>
      </c>
      <c r="AV28" s="828"/>
      <c r="AW28" s="828"/>
      <c r="AX28" s="828"/>
      <c r="AY28" s="828"/>
      <c r="AZ28" s="829" t="s">
        <v>581</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408</v>
      </c>
      <c r="C29" s="781"/>
      <c r="D29" s="781"/>
      <c r="E29" s="781"/>
      <c r="F29" s="781"/>
      <c r="G29" s="781"/>
      <c r="H29" s="781"/>
      <c r="I29" s="781"/>
      <c r="J29" s="781"/>
      <c r="K29" s="781"/>
      <c r="L29" s="781"/>
      <c r="M29" s="781"/>
      <c r="N29" s="781"/>
      <c r="O29" s="781"/>
      <c r="P29" s="782"/>
      <c r="Q29" s="783">
        <v>197</v>
      </c>
      <c r="R29" s="784"/>
      <c r="S29" s="784"/>
      <c r="T29" s="784"/>
      <c r="U29" s="784"/>
      <c r="V29" s="784">
        <v>192</v>
      </c>
      <c r="W29" s="784"/>
      <c r="X29" s="784"/>
      <c r="Y29" s="784"/>
      <c r="Z29" s="784"/>
      <c r="AA29" s="784">
        <v>5</v>
      </c>
      <c r="AB29" s="784"/>
      <c r="AC29" s="784"/>
      <c r="AD29" s="784"/>
      <c r="AE29" s="785"/>
      <c r="AF29" s="786">
        <v>5</v>
      </c>
      <c r="AG29" s="787"/>
      <c r="AH29" s="787"/>
      <c r="AI29" s="787"/>
      <c r="AJ29" s="788"/>
      <c r="AK29" s="834">
        <v>40</v>
      </c>
      <c r="AL29" s="830"/>
      <c r="AM29" s="830"/>
      <c r="AN29" s="830"/>
      <c r="AO29" s="830"/>
      <c r="AP29" s="830" t="s">
        <v>581</v>
      </c>
      <c r="AQ29" s="830"/>
      <c r="AR29" s="830"/>
      <c r="AS29" s="830"/>
      <c r="AT29" s="830"/>
      <c r="AU29" s="830" t="s">
        <v>581</v>
      </c>
      <c r="AV29" s="830"/>
      <c r="AW29" s="830"/>
      <c r="AX29" s="830"/>
      <c r="AY29" s="830"/>
      <c r="AZ29" s="831" t="s">
        <v>581</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409</v>
      </c>
      <c r="C30" s="781"/>
      <c r="D30" s="781"/>
      <c r="E30" s="781"/>
      <c r="F30" s="781"/>
      <c r="G30" s="781"/>
      <c r="H30" s="781"/>
      <c r="I30" s="781"/>
      <c r="J30" s="781"/>
      <c r="K30" s="781"/>
      <c r="L30" s="781"/>
      <c r="M30" s="781"/>
      <c r="N30" s="781"/>
      <c r="O30" s="781"/>
      <c r="P30" s="782"/>
      <c r="Q30" s="783">
        <v>187</v>
      </c>
      <c r="R30" s="784"/>
      <c r="S30" s="784"/>
      <c r="T30" s="784"/>
      <c r="U30" s="784"/>
      <c r="V30" s="784">
        <v>179</v>
      </c>
      <c r="W30" s="784"/>
      <c r="X30" s="784"/>
      <c r="Y30" s="784"/>
      <c r="Z30" s="784"/>
      <c r="AA30" s="784">
        <v>8</v>
      </c>
      <c r="AB30" s="784"/>
      <c r="AC30" s="784"/>
      <c r="AD30" s="784"/>
      <c r="AE30" s="785"/>
      <c r="AF30" s="786">
        <v>889</v>
      </c>
      <c r="AG30" s="787"/>
      <c r="AH30" s="787"/>
      <c r="AI30" s="787"/>
      <c r="AJ30" s="788"/>
      <c r="AK30" s="834" t="s">
        <v>581</v>
      </c>
      <c r="AL30" s="830"/>
      <c r="AM30" s="830"/>
      <c r="AN30" s="830"/>
      <c r="AO30" s="830"/>
      <c r="AP30" s="830">
        <v>1870</v>
      </c>
      <c r="AQ30" s="830"/>
      <c r="AR30" s="830"/>
      <c r="AS30" s="830"/>
      <c r="AT30" s="830"/>
      <c r="AU30" s="830">
        <v>15</v>
      </c>
      <c r="AV30" s="830"/>
      <c r="AW30" s="830"/>
      <c r="AX30" s="830"/>
      <c r="AY30" s="830"/>
      <c r="AZ30" s="831" t="s">
        <v>581</v>
      </c>
      <c r="BA30" s="831"/>
      <c r="BB30" s="831"/>
      <c r="BC30" s="831"/>
      <c r="BD30" s="831"/>
      <c r="BE30" s="832" t="s">
        <v>410</v>
      </c>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411</v>
      </c>
      <c r="C31" s="781"/>
      <c r="D31" s="781"/>
      <c r="E31" s="781"/>
      <c r="F31" s="781"/>
      <c r="G31" s="781"/>
      <c r="H31" s="781"/>
      <c r="I31" s="781"/>
      <c r="J31" s="781"/>
      <c r="K31" s="781"/>
      <c r="L31" s="781"/>
      <c r="M31" s="781"/>
      <c r="N31" s="781"/>
      <c r="O31" s="781"/>
      <c r="P31" s="782"/>
      <c r="Q31" s="783">
        <v>937</v>
      </c>
      <c r="R31" s="784"/>
      <c r="S31" s="784"/>
      <c r="T31" s="784"/>
      <c r="U31" s="784"/>
      <c r="V31" s="784">
        <v>934</v>
      </c>
      <c r="W31" s="784"/>
      <c r="X31" s="784"/>
      <c r="Y31" s="784"/>
      <c r="Z31" s="784"/>
      <c r="AA31" s="784">
        <v>3</v>
      </c>
      <c r="AB31" s="784"/>
      <c r="AC31" s="784"/>
      <c r="AD31" s="784"/>
      <c r="AE31" s="785"/>
      <c r="AF31" s="786">
        <v>3</v>
      </c>
      <c r="AG31" s="787"/>
      <c r="AH31" s="787"/>
      <c r="AI31" s="787"/>
      <c r="AJ31" s="788"/>
      <c r="AK31" s="834">
        <v>488</v>
      </c>
      <c r="AL31" s="830"/>
      <c r="AM31" s="830"/>
      <c r="AN31" s="830"/>
      <c r="AO31" s="830"/>
      <c r="AP31" s="830">
        <v>4553</v>
      </c>
      <c r="AQ31" s="830"/>
      <c r="AR31" s="830"/>
      <c r="AS31" s="830"/>
      <c r="AT31" s="830"/>
      <c r="AU31" s="830">
        <v>3087</v>
      </c>
      <c r="AV31" s="830"/>
      <c r="AW31" s="830"/>
      <c r="AX31" s="830"/>
      <c r="AY31" s="830"/>
      <c r="AZ31" s="831" t="s">
        <v>581</v>
      </c>
      <c r="BA31" s="831"/>
      <c r="BB31" s="831"/>
      <c r="BC31" s="831"/>
      <c r="BD31" s="831"/>
      <c r="BE31" s="832" t="s">
        <v>412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413</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395</v>
      </c>
      <c r="B63" s="789" t="s">
        <v>414</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930</v>
      </c>
      <c r="AG63" s="844"/>
      <c r="AH63" s="844"/>
      <c r="AI63" s="844"/>
      <c r="AJ63" s="845"/>
      <c r="AK63" s="846"/>
      <c r="AL63" s="841"/>
      <c r="AM63" s="841"/>
      <c r="AN63" s="841"/>
      <c r="AO63" s="841"/>
      <c r="AP63" s="844">
        <v>6423</v>
      </c>
      <c r="AQ63" s="844"/>
      <c r="AR63" s="844"/>
      <c r="AS63" s="844"/>
      <c r="AT63" s="844"/>
      <c r="AU63" s="844">
        <v>3102</v>
      </c>
      <c r="AV63" s="844"/>
      <c r="AW63" s="844"/>
      <c r="AX63" s="844"/>
      <c r="AY63" s="844"/>
      <c r="AZ63" s="848"/>
      <c r="BA63" s="848"/>
      <c r="BB63" s="848"/>
      <c r="BC63" s="848"/>
      <c r="BD63" s="848"/>
      <c r="BE63" s="849"/>
      <c r="BF63" s="849"/>
      <c r="BG63" s="849"/>
      <c r="BH63" s="849"/>
      <c r="BI63" s="850"/>
      <c r="BJ63" s="851" t="s">
        <v>415</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417</v>
      </c>
      <c r="B66" s="728"/>
      <c r="C66" s="728"/>
      <c r="D66" s="728"/>
      <c r="E66" s="728"/>
      <c r="F66" s="728"/>
      <c r="G66" s="728"/>
      <c r="H66" s="728"/>
      <c r="I66" s="728"/>
      <c r="J66" s="728"/>
      <c r="K66" s="728"/>
      <c r="L66" s="728"/>
      <c r="M66" s="728"/>
      <c r="N66" s="728"/>
      <c r="O66" s="728"/>
      <c r="P66" s="729"/>
      <c r="Q66" s="733" t="s">
        <v>399</v>
      </c>
      <c r="R66" s="734"/>
      <c r="S66" s="734"/>
      <c r="T66" s="734"/>
      <c r="U66" s="735"/>
      <c r="V66" s="733" t="s">
        <v>400</v>
      </c>
      <c r="W66" s="734"/>
      <c r="X66" s="734"/>
      <c r="Y66" s="734"/>
      <c r="Z66" s="735"/>
      <c r="AA66" s="733" t="s">
        <v>418</v>
      </c>
      <c r="AB66" s="734"/>
      <c r="AC66" s="734"/>
      <c r="AD66" s="734"/>
      <c r="AE66" s="735"/>
      <c r="AF66" s="854" t="s">
        <v>419</v>
      </c>
      <c r="AG66" s="815"/>
      <c r="AH66" s="815"/>
      <c r="AI66" s="815"/>
      <c r="AJ66" s="855"/>
      <c r="AK66" s="733" t="s">
        <v>420</v>
      </c>
      <c r="AL66" s="728"/>
      <c r="AM66" s="728"/>
      <c r="AN66" s="728"/>
      <c r="AO66" s="729"/>
      <c r="AP66" s="733" t="s">
        <v>421</v>
      </c>
      <c r="AQ66" s="734"/>
      <c r="AR66" s="734"/>
      <c r="AS66" s="734"/>
      <c r="AT66" s="735"/>
      <c r="AU66" s="733" t="s">
        <v>422</v>
      </c>
      <c r="AV66" s="734"/>
      <c r="AW66" s="734"/>
      <c r="AX66" s="734"/>
      <c r="AY66" s="735"/>
      <c r="AZ66" s="733" t="s">
        <v>382</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72" t="s">
        <v>582</v>
      </c>
      <c r="C68" s="870"/>
      <c r="D68" s="870"/>
      <c r="E68" s="870"/>
      <c r="F68" s="870"/>
      <c r="G68" s="870"/>
      <c r="H68" s="870"/>
      <c r="I68" s="870"/>
      <c r="J68" s="870"/>
      <c r="K68" s="870"/>
      <c r="L68" s="870"/>
      <c r="M68" s="870"/>
      <c r="N68" s="870"/>
      <c r="O68" s="870"/>
      <c r="P68" s="873"/>
      <c r="Q68" s="874">
        <v>1533</v>
      </c>
      <c r="R68" s="867"/>
      <c r="S68" s="867"/>
      <c r="T68" s="867"/>
      <c r="U68" s="868"/>
      <c r="V68" s="866">
        <v>1517</v>
      </c>
      <c r="W68" s="867"/>
      <c r="X68" s="867"/>
      <c r="Y68" s="867"/>
      <c r="Z68" s="868"/>
      <c r="AA68" s="866">
        <v>16</v>
      </c>
      <c r="AB68" s="867"/>
      <c r="AC68" s="867"/>
      <c r="AD68" s="867"/>
      <c r="AE68" s="868"/>
      <c r="AF68" s="866">
        <v>16</v>
      </c>
      <c r="AG68" s="867"/>
      <c r="AH68" s="867"/>
      <c r="AI68" s="867"/>
      <c r="AJ68" s="868"/>
      <c r="AK68" s="866">
        <v>287</v>
      </c>
      <c r="AL68" s="867"/>
      <c r="AM68" s="867"/>
      <c r="AN68" s="867"/>
      <c r="AO68" s="868"/>
      <c r="AP68" s="866">
        <v>1599</v>
      </c>
      <c r="AQ68" s="867"/>
      <c r="AR68" s="867"/>
      <c r="AS68" s="867"/>
      <c r="AT68" s="868"/>
      <c r="AU68" s="866">
        <v>108</v>
      </c>
      <c r="AV68" s="867"/>
      <c r="AW68" s="867"/>
      <c r="AX68" s="867"/>
      <c r="AY68" s="868"/>
      <c r="AZ68" s="869" t="s">
        <v>605</v>
      </c>
      <c r="BA68" s="870"/>
      <c r="BB68" s="870"/>
      <c r="BC68" s="870"/>
      <c r="BD68" s="871"/>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5" t="s">
        <v>583</v>
      </c>
      <c r="C69" s="876"/>
      <c r="D69" s="876"/>
      <c r="E69" s="876"/>
      <c r="F69" s="876"/>
      <c r="G69" s="876"/>
      <c r="H69" s="876"/>
      <c r="I69" s="876"/>
      <c r="J69" s="876"/>
      <c r="K69" s="876"/>
      <c r="L69" s="876"/>
      <c r="M69" s="876"/>
      <c r="N69" s="876"/>
      <c r="O69" s="876"/>
      <c r="P69" s="877"/>
      <c r="Q69" s="878">
        <v>3552</v>
      </c>
      <c r="R69" s="879"/>
      <c r="S69" s="879"/>
      <c r="T69" s="879"/>
      <c r="U69" s="834"/>
      <c r="V69" s="880">
        <v>3433</v>
      </c>
      <c r="W69" s="879"/>
      <c r="X69" s="879"/>
      <c r="Y69" s="879"/>
      <c r="Z69" s="834"/>
      <c r="AA69" s="880">
        <v>119</v>
      </c>
      <c r="AB69" s="879"/>
      <c r="AC69" s="879"/>
      <c r="AD69" s="879"/>
      <c r="AE69" s="834"/>
      <c r="AF69" s="880">
        <v>119</v>
      </c>
      <c r="AG69" s="879"/>
      <c r="AH69" s="879"/>
      <c r="AI69" s="879"/>
      <c r="AJ69" s="834"/>
      <c r="AK69" s="880">
        <v>380</v>
      </c>
      <c r="AL69" s="879"/>
      <c r="AM69" s="879"/>
      <c r="AN69" s="879"/>
      <c r="AO69" s="834"/>
      <c r="AP69" s="880">
        <v>2306</v>
      </c>
      <c r="AQ69" s="879"/>
      <c r="AR69" s="879"/>
      <c r="AS69" s="879"/>
      <c r="AT69" s="834"/>
      <c r="AU69" s="880">
        <v>182</v>
      </c>
      <c r="AV69" s="879"/>
      <c r="AW69" s="879"/>
      <c r="AX69" s="879"/>
      <c r="AY69" s="834"/>
      <c r="AZ69" s="881" t="s">
        <v>604</v>
      </c>
      <c r="BA69" s="876"/>
      <c r="BB69" s="876"/>
      <c r="BC69" s="876"/>
      <c r="BD69" s="882"/>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5" t="s">
        <v>584</v>
      </c>
      <c r="C70" s="876"/>
      <c r="D70" s="876"/>
      <c r="E70" s="876"/>
      <c r="F70" s="876"/>
      <c r="G70" s="876"/>
      <c r="H70" s="876"/>
      <c r="I70" s="876"/>
      <c r="J70" s="876"/>
      <c r="K70" s="876"/>
      <c r="L70" s="876"/>
      <c r="M70" s="876"/>
      <c r="N70" s="876"/>
      <c r="O70" s="876"/>
      <c r="P70" s="877"/>
      <c r="Q70" s="878">
        <v>547</v>
      </c>
      <c r="R70" s="879"/>
      <c r="S70" s="879"/>
      <c r="T70" s="879"/>
      <c r="U70" s="834"/>
      <c r="V70" s="880">
        <v>483</v>
      </c>
      <c r="W70" s="879"/>
      <c r="X70" s="879"/>
      <c r="Y70" s="879"/>
      <c r="Z70" s="834"/>
      <c r="AA70" s="880">
        <v>64</v>
      </c>
      <c r="AB70" s="879"/>
      <c r="AC70" s="879"/>
      <c r="AD70" s="879"/>
      <c r="AE70" s="834"/>
      <c r="AF70" s="880">
        <v>64</v>
      </c>
      <c r="AG70" s="879"/>
      <c r="AH70" s="879"/>
      <c r="AI70" s="879"/>
      <c r="AJ70" s="834"/>
      <c r="AK70" s="880" t="s">
        <v>601</v>
      </c>
      <c r="AL70" s="879"/>
      <c r="AM70" s="879"/>
      <c r="AN70" s="879"/>
      <c r="AO70" s="834"/>
      <c r="AP70" s="880" t="s">
        <v>601</v>
      </c>
      <c r="AQ70" s="879"/>
      <c r="AR70" s="879"/>
      <c r="AS70" s="879"/>
      <c r="AT70" s="834"/>
      <c r="AU70" s="880" t="s">
        <v>601</v>
      </c>
      <c r="AV70" s="879"/>
      <c r="AW70" s="879"/>
      <c r="AX70" s="879"/>
      <c r="AY70" s="834"/>
      <c r="AZ70" s="881"/>
      <c r="BA70" s="876"/>
      <c r="BB70" s="876"/>
      <c r="BC70" s="876"/>
      <c r="BD70" s="882"/>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5" t="s">
        <v>585</v>
      </c>
      <c r="C71" s="876"/>
      <c r="D71" s="876"/>
      <c r="E71" s="876"/>
      <c r="F71" s="876"/>
      <c r="G71" s="876"/>
      <c r="H71" s="876"/>
      <c r="I71" s="876"/>
      <c r="J71" s="876"/>
      <c r="K71" s="876"/>
      <c r="L71" s="876"/>
      <c r="M71" s="876"/>
      <c r="N71" s="876"/>
      <c r="O71" s="876"/>
      <c r="P71" s="877"/>
      <c r="Q71" s="878">
        <v>576</v>
      </c>
      <c r="R71" s="879"/>
      <c r="S71" s="879"/>
      <c r="T71" s="879"/>
      <c r="U71" s="834"/>
      <c r="V71" s="880">
        <v>502</v>
      </c>
      <c r="W71" s="879"/>
      <c r="X71" s="879"/>
      <c r="Y71" s="879"/>
      <c r="Z71" s="834"/>
      <c r="AA71" s="880">
        <v>74</v>
      </c>
      <c r="AB71" s="879"/>
      <c r="AC71" s="879"/>
      <c r="AD71" s="879"/>
      <c r="AE71" s="834"/>
      <c r="AF71" s="880">
        <v>74</v>
      </c>
      <c r="AG71" s="879"/>
      <c r="AH71" s="879"/>
      <c r="AI71" s="879"/>
      <c r="AJ71" s="834"/>
      <c r="AK71" s="880" t="s">
        <v>581</v>
      </c>
      <c r="AL71" s="879"/>
      <c r="AM71" s="879"/>
      <c r="AN71" s="879"/>
      <c r="AO71" s="834"/>
      <c r="AP71" s="880">
        <v>2</v>
      </c>
      <c r="AQ71" s="879"/>
      <c r="AR71" s="879"/>
      <c r="AS71" s="879"/>
      <c r="AT71" s="834"/>
      <c r="AU71" s="880">
        <v>0</v>
      </c>
      <c r="AV71" s="879"/>
      <c r="AW71" s="879"/>
      <c r="AX71" s="879"/>
      <c r="AY71" s="834"/>
      <c r="AZ71" s="881"/>
      <c r="BA71" s="876"/>
      <c r="BB71" s="876"/>
      <c r="BC71" s="876"/>
      <c r="BD71" s="882"/>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5" t="s">
        <v>586</v>
      </c>
      <c r="C72" s="876"/>
      <c r="D72" s="876"/>
      <c r="E72" s="876"/>
      <c r="F72" s="876"/>
      <c r="G72" s="876"/>
      <c r="H72" s="876"/>
      <c r="I72" s="876"/>
      <c r="J72" s="876"/>
      <c r="K72" s="876"/>
      <c r="L72" s="876"/>
      <c r="M72" s="876"/>
      <c r="N72" s="876"/>
      <c r="O72" s="876"/>
      <c r="P72" s="877"/>
      <c r="Q72" s="878">
        <v>113</v>
      </c>
      <c r="R72" s="879"/>
      <c r="S72" s="879"/>
      <c r="T72" s="879"/>
      <c r="U72" s="834"/>
      <c r="V72" s="880">
        <v>104</v>
      </c>
      <c r="W72" s="879"/>
      <c r="X72" s="879"/>
      <c r="Y72" s="879"/>
      <c r="Z72" s="834"/>
      <c r="AA72" s="880">
        <v>9</v>
      </c>
      <c r="AB72" s="879"/>
      <c r="AC72" s="879"/>
      <c r="AD72" s="879"/>
      <c r="AE72" s="834"/>
      <c r="AF72" s="880">
        <v>9</v>
      </c>
      <c r="AG72" s="879"/>
      <c r="AH72" s="879"/>
      <c r="AI72" s="879"/>
      <c r="AJ72" s="834"/>
      <c r="AK72" s="880" t="s">
        <v>581</v>
      </c>
      <c r="AL72" s="879"/>
      <c r="AM72" s="879"/>
      <c r="AN72" s="879"/>
      <c r="AO72" s="834"/>
      <c r="AP72" s="880">
        <v>50</v>
      </c>
      <c r="AQ72" s="879"/>
      <c r="AR72" s="879"/>
      <c r="AS72" s="879"/>
      <c r="AT72" s="834"/>
      <c r="AU72" s="880">
        <v>31</v>
      </c>
      <c r="AV72" s="879"/>
      <c r="AW72" s="879"/>
      <c r="AX72" s="879"/>
      <c r="AY72" s="834"/>
      <c r="AZ72" s="881"/>
      <c r="BA72" s="876"/>
      <c r="BB72" s="876"/>
      <c r="BC72" s="876"/>
      <c r="BD72" s="882"/>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5" t="s">
        <v>587</v>
      </c>
      <c r="C73" s="876"/>
      <c r="D73" s="876"/>
      <c r="E73" s="876"/>
      <c r="F73" s="876"/>
      <c r="G73" s="876"/>
      <c r="H73" s="876"/>
      <c r="I73" s="876"/>
      <c r="J73" s="876"/>
      <c r="K73" s="876"/>
      <c r="L73" s="876"/>
      <c r="M73" s="876"/>
      <c r="N73" s="876"/>
      <c r="O73" s="876"/>
      <c r="P73" s="877"/>
      <c r="Q73" s="878">
        <v>3775</v>
      </c>
      <c r="R73" s="879"/>
      <c r="S73" s="879"/>
      <c r="T73" s="879"/>
      <c r="U73" s="834"/>
      <c r="V73" s="880">
        <v>3703</v>
      </c>
      <c r="W73" s="879"/>
      <c r="X73" s="879"/>
      <c r="Y73" s="879"/>
      <c r="Z73" s="834"/>
      <c r="AA73" s="880">
        <v>72</v>
      </c>
      <c r="AB73" s="879"/>
      <c r="AC73" s="879"/>
      <c r="AD73" s="879"/>
      <c r="AE73" s="834"/>
      <c r="AF73" s="880">
        <v>72</v>
      </c>
      <c r="AG73" s="879"/>
      <c r="AH73" s="879"/>
      <c r="AI73" s="879"/>
      <c r="AJ73" s="834"/>
      <c r="AK73" s="880" t="s">
        <v>581</v>
      </c>
      <c r="AL73" s="879"/>
      <c r="AM73" s="879"/>
      <c r="AN73" s="879"/>
      <c r="AO73" s="834"/>
      <c r="AP73" s="880" t="s">
        <v>581</v>
      </c>
      <c r="AQ73" s="879"/>
      <c r="AR73" s="879"/>
      <c r="AS73" s="879"/>
      <c r="AT73" s="834"/>
      <c r="AU73" s="880" t="s">
        <v>581</v>
      </c>
      <c r="AV73" s="879"/>
      <c r="AW73" s="879"/>
      <c r="AX73" s="879"/>
      <c r="AY73" s="834"/>
      <c r="AZ73" s="881"/>
      <c r="BA73" s="876"/>
      <c r="BB73" s="876"/>
      <c r="BC73" s="876"/>
      <c r="BD73" s="882"/>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5" t="s">
        <v>588</v>
      </c>
      <c r="C74" s="876"/>
      <c r="D74" s="876"/>
      <c r="E74" s="876"/>
      <c r="F74" s="876"/>
      <c r="G74" s="876"/>
      <c r="H74" s="876"/>
      <c r="I74" s="876"/>
      <c r="J74" s="876"/>
      <c r="K74" s="876"/>
      <c r="L74" s="876"/>
      <c r="M74" s="876"/>
      <c r="N74" s="876"/>
      <c r="O74" s="876"/>
      <c r="P74" s="877"/>
      <c r="Q74" s="878">
        <v>320</v>
      </c>
      <c r="R74" s="879"/>
      <c r="S74" s="879"/>
      <c r="T74" s="879"/>
      <c r="U74" s="834"/>
      <c r="V74" s="880">
        <v>295</v>
      </c>
      <c r="W74" s="879"/>
      <c r="X74" s="879"/>
      <c r="Y74" s="879"/>
      <c r="Z74" s="834"/>
      <c r="AA74" s="880">
        <v>25</v>
      </c>
      <c r="AB74" s="879"/>
      <c r="AC74" s="879"/>
      <c r="AD74" s="879"/>
      <c r="AE74" s="834"/>
      <c r="AF74" s="880">
        <v>25</v>
      </c>
      <c r="AG74" s="879"/>
      <c r="AH74" s="879"/>
      <c r="AI74" s="879"/>
      <c r="AJ74" s="834"/>
      <c r="AK74" s="880" t="s">
        <v>514</v>
      </c>
      <c r="AL74" s="879"/>
      <c r="AM74" s="879"/>
      <c r="AN74" s="879"/>
      <c r="AO74" s="834"/>
      <c r="AP74" s="880" t="s">
        <v>581</v>
      </c>
      <c r="AQ74" s="879"/>
      <c r="AR74" s="879"/>
      <c r="AS74" s="879"/>
      <c r="AT74" s="834"/>
      <c r="AU74" s="880" t="s">
        <v>581</v>
      </c>
      <c r="AV74" s="879"/>
      <c r="AW74" s="879"/>
      <c r="AX74" s="879"/>
      <c r="AY74" s="834"/>
      <c r="AZ74" s="881"/>
      <c r="BA74" s="876"/>
      <c r="BB74" s="876"/>
      <c r="BC74" s="876"/>
      <c r="BD74" s="882"/>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5" t="s">
        <v>589</v>
      </c>
      <c r="C75" s="876"/>
      <c r="D75" s="876"/>
      <c r="E75" s="876"/>
      <c r="F75" s="876"/>
      <c r="G75" s="876"/>
      <c r="H75" s="876"/>
      <c r="I75" s="876"/>
      <c r="J75" s="876"/>
      <c r="K75" s="876"/>
      <c r="L75" s="876"/>
      <c r="M75" s="876"/>
      <c r="N75" s="876"/>
      <c r="O75" s="876"/>
      <c r="P75" s="877"/>
      <c r="Q75" s="878">
        <v>61</v>
      </c>
      <c r="R75" s="879"/>
      <c r="S75" s="879"/>
      <c r="T75" s="879"/>
      <c r="U75" s="834"/>
      <c r="V75" s="880">
        <v>56</v>
      </c>
      <c r="W75" s="879"/>
      <c r="X75" s="879"/>
      <c r="Y75" s="879"/>
      <c r="Z75" s="834"/>
      <c r="AA75" s="880">
        <v>5</v>
      </c>
      <c r="AB75" s="879"/>
      <c r="AC75" s="879"/>
      <c r="AD75" s="879"/>
      <c r="AE75" s="834"/>
      <c r="AF75" s="880">
        <v>5</v>
      </c>
      <c r="AG75" s="879"/>
      <c r="AH75" s="879"/>
      <c r="AI75" s="879"/>
      <c r="AJ75" s="834"/>
      <c r="AK75" s="880" t="s">
        <v>581</v>
      </c>
      <c r="AL75" s="879"/>
      <c r="AM75" s="879"/>
      <c r="AN75" s="879"/>
      <c r="AO75" s="834"/>
      <c r="AP75" s="880" t="s">
        <v>581</v>
      </c>
      <c r="AQ75" s="879"/>
      <c r="AR75" s="879"/>
      <c r="AS75" s="879"/>
      <c r="AT75" s="834"/>
      <c r="AU75" s="880" t="s">
        <v>581</v>
      </c>
      <c r="AV75" s="879"/>
      <c r="AW75" s="879"/>
      <c r="AX75" s="879"/>
      <c r="AY75" s="834"/>
      <c r="AZ75" s="881"/>
      <c r="BA75" s="876"/>
      <c r="BB75" s="876"/>
      <c r="BC75" s="876"/>
      <c r="BD75" s="882"/>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5" t="s">
        <v>590</v>
      </c>
      <c r="C76" s="876"/>
      <c r="D76" s="876"/>
      <c r="E76" s="876"/>
      <c r="F76" s="876"/>
      <c r="G76" s="876"/>
      <c r="H76" s="876"/>
      <c r="I76" s="876"/>
      <c r="J76" s="876"/>
      <c r="K76" s="876"/>
      <c r="L76" s="876"/>
      <c r="M76" s="876"/>
      <c r="N76" s="876"/>
      <c r="O76" s="876"/>
      <c r="P76" s="877"/>
      <c r="Q76" s="878">
        <v>6958</v>
      </c>
      <c r="R76" s="879"/>
      <c r="S76" s="879"/>
      <c r="T76" s="879"/>
      <c r="U76" s="834"/>
      <c r="V76" s="880">
        <v>6929</v>
      </c>
      <c r="W76" s="879"/>
      <c r="X76" s="879"/>
      <c r="Y76" s="879"/>
      <c r="Z76" s="834"/>
      <c r="AA76" s="880">
        <v>29</v>
      </c>
      <c r="AB76" s="879"/>
      <c r="AC76" s="879"/>
      <c r="AD76" s="879"/>
      <c r="AE76" s="834"/>
      <c r="AF76" s="880">
        <v>29</v>
      </c>
      <c r="AG76" s="879"/>
      <c r="AH76" s="879"/>
      <c r="AI76" s="879"/>
      <c r="AJ76" s="834"/>
      <c r="AK76" s="880">
        <v>90</v>
      </c>
      <c r="AL76" s="879"/>
      <c r="AM76" s="879"/>
      <c r="AN76" s="879"/>
      <c r="AO76" s="834"/>
      <c r="AP76" s="880" t="s">
        <v>581</v>
      </c>
      <c r="AQ76" s="879"/>
      <c r="AR76" s="879"/>
      <c r="AS76" s="879"/>
      <c r="AT76" s="834"/>
      <c r="AU76" s="880" t="s">
        <v>581</v>
      </c>
      <c r="AV76" s="879"/>
      <c r="AW76" s="879"/>
      <c r="AX76" s="879"/>
      <c r="AY76" s="834"/>
      <c r="AZ76" s="881" t="s">
        <v>606</v>
      </c>
      <c r="BA76" s="876"/>
      <c r="BB76" s="876"/>
      <c r="BC76" s="876"/>
      <c r="BD76" s="882"/>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5" t="s">
        <v>591</v>
      </c>
      <c r="C77" s="876"/>
      <c r="D77" s="876"/>
      <c r="E77" s="876"/>
      <c r="F77" s="876"/>
      <c r="G77" s="876"/>
      <c r="H77" s="876"/>
      <c r="I77" s="876"/>
      <c r="J77" s="876"/>
      <c r="K77" s="876"/>
      <c r="L77" s="876"/>
      <c r="M77" s="876"/>
      <c r="N77" s="876"/>
      <c r="O77" s="876"/>
      <c r="P77" s="877"/>
      <c r="Q77" s="878">
        <v>267</v>
      </c>
      <c r="R77" s="879"/>
      <c r="S77" s="879"/>
      <c r="T77" s="879"/>
      <c r="U77" s="834"/>
      <c r="V77" s="880">
        <v>235</v>
      </c>
      <c r="W77" s="879"/>
      <c r="X77" s="879"/>
      <c r="Y77" s="879"/>
      <c r="Z77" s="834"/>
      <c r="AA77" s="880">
        <v>32</v>
      </c>
      <c r="AB77" s="879"/>
      <c r="AC77" s="879"/>
      <c r="AD77" s="879"/>
      <c r="AE77" s="834"/>
      <c r="AF77" s="880">
        <v>32</v>
      </c>
      <c r="AG77" s="879"/>
      <c r="AH77" s="879"/>
      <c r="AI77" s="879"/>
      <c r="AJ77" s="834"/>
      <c r="AK77" s="880" t="s">
        <v>581</v>
      </c>
      <c r="AL77" s="879"/>
      <c r="AM77" s="879"/>
      <c r="AN77" s="879"/>
      <c r="AO77" s="834"/>
      <c r="AP77" s="880" t="s">
        <v>581</v>
      </c>
      <c r="AQ77" s="879"/>
      <c r="AR77" s="879"/>
      <c r="AS77" s="879"/>
      <c r="AT77" s="834"/>
      <c r="AU77" s="880" t="s">
        <v>581</v>
      </c>
      <c r="AV77" s="879"/>
      <c r="AW77" s="879"/>
      <c r="AX77" s="879"/>
      <c r="AY77" s="834"/>
      <c r="AZ77" s="881"/>
      <c r="BA77" s="876"/>
      <c r="BB77" s="876"/>
      <c r="BC77" s="876"/>
      <c r="BD77" s="882"/>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5" t="s">
        <v>592</v>
      </c>
      <c r="C78" s="876"/>
      <c r="D78" s="876"/>
      <c r="E78" s="876"/>
      <c r="F78" s="876"/>
      <c r="G78" s="876"/>
      <c r="H78" s="876"/>
      <c r="I78" s="876"/>
      <c r="J78" s="876"/>
      <c r="K78" s="876"/>
      <c r="L78" s="876"/>
      <c r="M78" s="876"/>
      <c r="N78" s="876"/>
      <c r="O78" s="876"/>
      <c r="P78" s="877"/>
      <c r="Q78" s="878">
        <v>279696</v>
      </c>
      <c r="R78" s="879"/>
      <c r="S78" s="879"/>
      <c r="T78" s="879"/>
      <c r="U78" s="834"/>
      <c r="V78" s="880">
        <v>267445</v>
      </c>
      <c r="W78" s="879"/>
      <c r="X78" s="879"/>
      <c r="Y78" s="879"/>
      <c r="Z78" s="834"/>
      <c r="AA78" s="880">
        <v>12251</v>
      </c>
      <c r="AB78" s="879"/>
      <c r="AC78" s="879"/>
      <c r="AD78" s="879"/>
      <c r="AE78" s="834"/>
      <c r="AF78" s="880">
        <v>12251</v>
      </c>
      <c r="AG78" s="879"/>
      <c r="AH78" s="879"/>
      <c r="AI78" s="879"/>
      <c r="AJ78" s="834"/>
      <c r="AK78" s="880" t="s">
        <v>514</v>
      </c>
      <c r="AL78" s="879"/>
      <c r="AM78" s="879"/>
      <c r="AN78" s="879"/>
      <c r="AO78" s="834"/>
      <c r="AP78" s="880" t="s">
        <v>581</v>
      </c>
      <c r="AQ78" s="879"/>
      <c r="AR78" s="879"/>
      <c r="AS78" s="879"/>
      <c r="AT78" s="834"/>
      <c r="AU78" s="880" t="s">
        <v>581</v>
      </c>
      <c r="AV78" s="879"/>
      <c r="AW78" s="879"/>
      <c r="AX78" s="879"/>
      <c r="AY78" s="834"/>
      <c r="AZ78" s="881"/>
      <c r="BA78" s="876"/>
      <c r="BB78" s="876"/>
      <c r="BC78" s="876"/>
      <c r="BD78" s="882"/>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5"/>
      <c r="C79" s="876"/>
      <c r="D79" s="876"/>
      <c r="E79" s="876"/>
      <c r="F79" s="876"/>
      <c r="G79" s="876"/>
      <c r="H79" s="876"/>
      <c r="I79" s="876"/>
      <c r="J79" s="876"/>
      <c r="K79" s="876"/>
      <c r="L79" s="876"/>
      <c r="M79" s="876"/>
      <c r="N79" s="876"/>
      <c r="O79" s="876"/>
      <c r="P79" s="877"/>
      <c r="Q79" s="883"/>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5"/>
      <c r="C80" s="876"/>
      <c r="D80" s="876"/>
      <c r="E80" s="876"/>
      <c r="F80" s="876"/>
      <c r="G80" s="876"/>
      <c r="H80" s="876"/>
      <c r="I80" s="876"/>
      <c r="J80" s="876"/>
      <c r="K80" s="876"/>
      <c r="L80" s="876"/>
      <c r="M80" s="876"/>
      <c r="N80" s="876"/>
      <c r="O80" s="876"/>
      <c r="P80" s="877"/>
      <c r="Q80" s="883"/>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5"/>
      <c r="C81" s="876"/>
      <c r="D81" s="876"/>
      <c r="E81" s="876"/>
      <c r="F81" s="876"/>
      <c r="G81" s="876"/>
      <c r="H81" s="876"/>
      <c r="I81" s="876"/>
      <c r="J81" s="876"/>
      <c r="K81" s="876"/>
      <c r="L81" s="876"/>
      <c r="M81" s="876"/>
      <c r="N81" s="876"/>
      <c r="O81" s="876"/>
      <c r="P81" s="877"/>
      <c r="Q81" s="883"/>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5"/>
      <c r="C82" s="876"/>
      <c r="D82" s="876"/>
      <c r="E82" s="876"/>
      <c r="F82" s="876"/>
      <c r="G82" s="876"/>
      <c r="H82" s="876"/>
      <c r="I82" s="876"/>
      <c r="J82" s="876"/>
      <c r="K82" s="876"/>
      <c r="L82" s="876"/>
      <c r="M82" s="876"/>
      <c r="N82" s="876"/>
      <c r="O82" s="876"/>
      <c r="P82" s="877"/>
      <c r="Q82" s="883"/>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5"/>
      <c r="C83" s="876"/>
      <c r="D83" s="876"/>
      <c r="E83" s="876"/>
      <c r="F83" s="876"/>
      <c r="G83" s="876"/>
      <c r="H83" s="876"/>
      <c r="I83" s="876"/>
      <c r="J83" s="876"/>
      <c r="K83" s="876"/>
      <c r="L83" s="876"/>
      <c r="M83" s="876"/>
      <c r="N83" s="876"/>
      <c r="O83" s="876"/>
      <c r="P83" s="877"/>
      <c r="Q83" s="883"/>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5"/>
      <c r="C84" s="876"/>
      <c r="D84" s="876"/>
      <c r="E84" s="876"/>
      <c r="F84" s="876"/>
      <c r="G84" s="876"/>
      <c r="H84" s="876"/>
      <c r="I84" s="876"/>
      <c r="J84" s="876"/>
      <c r="K84" s="876"/>
      <c r="L84" s="876"/>
      <c r="M84" s="876"/>
      <c r="N84" s="876"/>
      <c r="O84" s="876"/>
      <c r="P84" s="877"/>
      <c r="Q84" s="883"/>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5"/>
      <c r="C85" s="876"/>
      <c r="D85" s="876"/>
      <c r="E85" s="876"/>
      <c r="F85" s="876"/>
      <c r="G85" s="876"/>
      <c r="H85" s="876"/>
      <c r="I85" s="876"/>
      <c r="J85" s="876"/>
      <c r="K85" s="876"/>
      <c r="L85" s="876"/>
      <c r="M85" s="876"/>
      <c r="N85" s="876"/>
      <c r="O85" s="876"/>
      <c r="P85" s="877"/>
      <c r="Q85" s="883"/>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5"/>
      <c r="C86" s="876"/>
      <c r="D86" s="876"/>
      <c r="E86" s="876"/>
      <c r="F86" s="876"/>
      <c r="G86" s="876"/>
      <c r="H86" s="876"/>
      <c r="I86" s="876"/>
      <c r="J86" s="876"/>
      <c r="K86" s="876"/>
      <c r="L86" s="876"/>
      <c r="M86" s="876"/>
      <c r="N86" s="876"/>
      <c r="O86" s="876"/>
      <c r="P86" s="877"/>
      <c r="Q86" s="883"/>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4"/>
      <c r="C87" s="885"/>
      <c r="D87" s="885"/>
      <c r="E87" s="885"/>
      <c r="F87" s="885"/>
      <c r="G87" s="885"/>
      <c r="H87" s="885"/>
      <c r="I87" s="885"/>
      <c r="J87" s="885"/>
      <c r="K87" s="885"/>
      <c r="L87" s="885"/>
      <c r="M87" s="885"/>
      <c r="N87" s="885"/>
      <c r="O87" s="885"/>
      <c r="P87" s="886"/>
      <c r="Q87" s="887"/>
      <c r="R87" s="888"/>
      <c r="S87" s="888"/>
      <c r="T87" s="888"/>
      <c r="U87" s="888"/>
      <c r="V87" s="888"/>
      <c r="W87" s="888"/>
      <c r="X87" s="888"/>
      <c r="Y87" s="888"/>
      <c r="Z87" s="888"/>
      <c r="AA87" s="888"/>
      <c r="AB87" s="888"/>
      <c r="AC87" s="888"/>
      <c r="AD87" s="888"/>
      <c r="AE87" s="888"/>
      <c r="AF87" s="888"/>
      <c r="AG87" s="888"/>
      <c r="AH87" s="888"/>
      <c r="AI87" s="888"/>
      <c r="AJ87" s="888"/>
      <c r="AK87" s="888"/>
      <c r="AL87" s="888"/>
      <c r="AM87" s="888"/>
      <c r="AN87" s="888"/>
      <c r="AO87" s="888"/>
      <c r="AP87" s="888"/>
      <c r="AQ87" s="888"/>
      <c r="AR87" s="888"/>
      <c r="AS87" s="888"/>
      <c r="AT87" s="888"/>
      <c r="AU87" s="888"/>
      <c r="AV87" s="888"/>
      <c r="AW87" s="888"/>
      <c r="AX87" s="888"/>
      <c r="AY87" s="888"/>
      <c r="AZ87" s="889"/>
      <c r="BA87" s="889"/>
      <c r="BB87" s="889"/>
      <c r="BC87" s="889"/>
      <c r="BD87" s="890"/>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395</v>
      </c>
      <c r="B88" s="789" t="s">
        <v>423</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12696</v>
      </c>
      <c r="AG88" s="844"/>
      <c r="AH88" s="844"/>
      <c r="AI88" s="844"/>
      <c r="AJ88" s="844"/>
      <c r="AK88" s="841"/>
      <c r="AL88" s="841"/>
      <c r="AM88" s="841"/>
      <c r="AN88" s="841"/>
      <c r="AO88" s="841"/>
      <c r="AP88" s="844">
        <v>3957</v>
      </c>
      <c r="AQ88" s="844"/>
      <c r="AR88" s="844"/>
      <c r="AS88" s="844"/>
      <c r="AT88" s="844"/>
      <c r="AU88" s="844">
        <v>321</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789" t="s">
        <v>424</v>
      </c>
      <c r="BS102" s="790"/>
      <c r="BT102" s="790"/>
      <c r="BU102" s="790"/>
      <c r="BV102" s="790"/>
      <c r="BW102" s="790"/>
      <c r="BX102" s="790"/>
      <c r="BY102" s="790"/>
      <c r="BZ102" s="790"/>
      <c r="CA102" s="790"/>
      <c r="CB102" s="790"/>
      <c r="CC102" s="790"/>
      <c r="CD102" s="790"/>
      <c r="CE102" s="790"/>
      <c r="CF102" s="790"/>
      <c r="CG102" s="791"/>
      <c r="CH102" s="891"/>
      <c r="CI102" s="892"/>
      <c r="CJ102" s="892"/>
      <c r="CK102" s="892"/>
      <c r="CL102" s="893"/>
      <c r="CM102" s="891"/>
      <c r="CN102" s="892"/>
      <c r="CO102" s="892"/>
      <c r="CP102" s="892"/>
      <c r="CQ102" s="893"/>
      <c r="CR102" s="894">
        <v>5</v>
      </c>
      <c r="CS102" s="852"/>
      <c r="CT102" s="852"/>
      <c r="CU102" s="852"/>
      <c r="CV102" s="895"/>
      <c r="CW102" s="894">
        <v>5</v>
      </c>
      <c r="CX102" s="852"/>
      <c r="CY102" s="852"/>
      <c r="CZ102" s="852"/>
      <c r="DA102" s="895"/>
      <c r="DB102" s="894" t="s">
        <v>603</v>
      </c>
      <c r="DC102" s="852"/>
      <c r="DD102" s="852"/>
      <c r="DE102" s="852"/>
      <c r="DF102" s="895"/>
      <c r="DG102" s="894">
        <v>1706</v>
      </c>
      <c r="DH102" s="852"/>
      <c r="DI102" s="852"/>
      <c r="DJ102" s="852"/>
      <c r="DK102" s="895"/>
      <c r="DL102" s="894" t="s">
        <v>603</v>
      </c>
      <c r="DM102" s="852"/>
      <c r="DN102" s="852"/>
      <c r="DO102" s="852"/>
      <c r="DP102" s="895"/>
      <c r="DQ102" s="894">
        <v>487</v>
      </c>
      <c r="DR102" s="852"/>
      <c r="DS102" s="852"/>
      <c r="DT102" s="852"/>
      <c r="DU102" s="895"/>
      <c r="DV102" s="789"/>
      <c r="DW102" s="790"/>
      <c r="DX102" s="790"/>
      <c r="DY102" s="790"/>
      <c r="DZ102" s="918"/>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9" t="s">
        <v>425</v>
      </c>
      <c r="BR103" s="919"/>
      <c r="BS103" s="919"/>
      <c r="BT103" s="919"/>
      <c r="BU103" s="919"/>
      <c r="BV103" s="919"/>
      <c r="BW103" s="919"/>
      <c r="BX103" s="919"/>
      <c r="BY103" s="919"/>
      <c r="BZ103" s="919"/>
      <c r="CA103" s="919"/>
      <c r="CB103" s="919"/>
      <c r="CC103" s="919"/>
      <c r="CD103" s="919"/>
      <c r="CE103" s="919"/>
      <c r="CF103" s="919"/>
      <c r="CG103" s="919"/>
      <c r="CH103" s="919"/>
      <c r="CI103" s="919"/>
      <c r="CJ103" s="919"/>
      <c r="CK103" s="919"/>
      <c r="CL103" s="919"/>
      <c r="CM103" s="919"/>
      <c r="CN103" s="919"/>
      <c r="CO103" s="919"/>
      <c r="CP103" s="919"/>
      <c r="CQ103" s="919"/>
      <c r="CR103" s="919"/>
      <c r="CS103" s="919"/>
      <c r="CT103" s="919"/>
      <c r="CU103" s="919"/>
      <c r="CV103" s="919"/>
      <c r="CW103" s="919"/>
      <c r="CX103" s="919"/>
      <c r="CY103" s="919"/>
      <c r="CZ103" s="919"/>
      <c r="DA103" s="919"/>
      <c r="DB103" s="919"/>
      <c r="DC103" s="919"/>
      <c r="DD103" s="919"/>
      <c r="DE103" s="919"/>
      <c r="DF103" s="919"/>
      <c r="DG103" s="919"/>
      <c r="DH103" s="919"/>
      <c r="DI103" s="919"/>
      <c r="DJ103" s="919"/>
      <c r="DK103" s="919"/>
      <c r="DL103" s="919"/>
      <c r="DM103" s="919"/>
      <c r="DN103" s="919"/>
      <c r="DO103" s="919"/>
      <c r="DP103" s="919"/>
      <c r="DQ103" s="919"/>
      <c r="DR103" s="919"/>
      <c r="DS103" s="919"/>
      <c r="DT103" s="919"/>
      <c r="DU103" s="919"/>
      <c r="DV103" s="919"/>
      <c r="DW103" s="919"/>
      <c r="DX103" s="919"/>
      <c r="DY103" s="919"/>
      <c r="DZ103" s="919"/>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20" t="s">
        <v>426</v>
      </c>
      <c r="BR104" s="920"/>
      <c r="BS104" s="920"/>
      <c r="BT104" s="920"/>
      <c r="BU104" s="920"/>
      <c r="BV104" s="920"/>
      <c r="BW104" s="920"/>
      <c r="BX104" s="920"/>
      <c r="BY104" s="920"/>
      <c r="BZ104" s="920"/>
      <c r="CA104" s="920"/>
      <c r="CB104" s="920"/>
      <c r="CC104" s="920"/>
      <c r="CD104" s="920"/>
      <c r="CE104" s="920"/>
      <c r="CF104" s="920"/>
      <c r="CG104" s="920"/>
      <c r="CH104" s="920"/>
      <c r="CI104" s="920"/>
      <c r="CJ104" s="920"/>
      <c r="CK104" s="920"/>
      <c r="CL104" s="920"/>
      <c r="CM104" s="920"/>
      <c r="CN104" s="920"/>
      <c r="CO104" s="920"/>
      <c r="CP104" s="920"/>
      <c r="CQ104" s="920"/>
      <c r="CR104" s="920"/>
      <c r="CS104" s="920"/>
      <c r="CT104" s="920"/>
      <c r="CU104" s="920"/>
      <c r="CV104" s="920"/>
      <c r="CW104" s="920"/>
      <c r="CX104" s="920"/>
      <c r="CY104" s="920"/>
      <c r="CZ104" s="920"/>
      <c r="DA104" s="920"/>
      <c r="DB104" s="920"/>
      <c r="DC104" s="920"/>
      <c r="DD104" s="920"/>
      <c r="DE104" s="920"/>
      <c r="DF104" s="920"/>
      <c r="DG104" s="920"/>
      <c r="DH104" s="920"/>
      <c r="DI104" s="920"/>
      <c r="DJ104" s="920"/>
      <c r="DK104" s="920"/>
      <c r="DL104" s="920"/>
      <c r="DM104" s="920"/>
      <c r="DN104" s="920"/>
      <c r="DO104" s="920"/>
      <c r="DP104" s="920"/>
      <c r="DQ104" s="920"/>
      <c r="DR104" s="920"/>
      <c r="DS104" s="920"/>
      <c r="DT104" s="920"/>
      <c r="DU104" s="920"/>
      <c r="DV104" s="920"/>
      <c r="DW104" s="920"/>
      <c r="DX104" s="920"/>
      <c r="DY104" s="920"/>
      <c r="DZ104" s="920"/>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21" t="s">
        <v>429</v>
      </c>
      <c r="B108" s="922"/>
      <c r="C108" s="922"/>
      <c r="D108" s="922"/>
      <c r="E108" s="922"/>
      <c r="F108" s="922"/>
      <c r="G108" s="922"/>
      <c r="H108" s="922"/>
      <c r="I108" s="922"/>
      <c r="J108" s="922"/>
      <c r="K108" s="922"/>
      <c r="L108" s="922"/>
      <c r="M108" s="922"/>
      <c r="N108" s="922"/>
      <c r="O108" s="922"/>
      <c r="P108" s="922"/>
      <c r="Q108" s="922"/>
      <c r="R108" s="922"/>
      <c r="S108" s="922"/>
      <c r="T108" s="922"/>
      <c r="U108" s="922"/>
      <c r="V108" s="922"/>
      <c r="W108" s="922"/>
      <c r="X108" s="922"/>
      <c r="Y108" s="922"/>
      <c r="Z108" s="922"/>
      <c r="AA108" s="922"/>
      <c r="AB108" s="922"/>
      <c r="AC108" s="922"/>
      <c r="AD108" s="922"/>
      <c r="AE108" s="922"/>
      <c r="AF108" s="922"/>
      <c r="AG108" s="922"/>
      <c r="AH108" s="922"/>
      <c r="AI108" s="922"/>
      <c r="AJ108" s="922"/>
      <c r="AK108" s="922"/>
      <c r="AL108" s="922"/>
      <c r="AM108" s="922"/>
      <c r="AN108" s="922"/>
      <c r="AO108" s="922"/>
      <c r="AP108" s="922"/>
      <c r="AQ108" s="922"/>
      <c r="AR108" s="922"/>
      <c r="AS108" s="922"/>
      <c r="AT108" s="923"/>
      <c r="AU108" s="921" t="s">
        <v>430</v>
      </c>
      <c r="AV108" s="922"/>
      <c r="AW108" s="922"/>
      <c r="AX108" s="922"/>
      <c r="AY108" s="922"/>
      <c r="AZ108" s="922"/>
      <c r="BA108" s="922"/>
      <c r="BB108" s="922"/>
      <c r="BC108" s="922"/>
      <c r="BD108" s="922"/>
      <c r="BE108" s="922"/>
      <c r="BF108" s="922"/>
      <c r="BG108" s="922"/>
      <c r="BH108" s="922"/>
      <c r="BI108" s="922"/>
      <c r="BJ108" s="922"/>
      <c r="BK108" s="922"/>
      <c r="BL108" s="922"/>
      <c r="BM108" s="922"/>
      <c r="BN108" s="922"/>
      <c r="BO108" s="922"/>
      <c r="BP108" s="922"/>
      <c r="BQ108" s="922"/>
      <c r="BR108" s="922"/>
      <c r="BS108" s="922"/>
      <c r="BT108" s="922"/>
      <c r="BU108" s="922"/>
      <c r="BV108" s="922"/>
      <c r="BW108" s="922"/>
      <c r="BX108" s="922"/>
      <c r="BY108" s="922"/>
      <c r="BZ108" s="922"/>
      <c r="CA108" s="922"/>
      <c r="CB108" s="922"/>
      <c r="CC108" s="922"/>
      <c r="CD108" s="922"/>
      <c r="CE108" s="922"/>
      <c r="CF108" s="922"/>
      <c r="CG108" s="922"/>
      <c r="CH108" s="922"/>
      <c r="CI108" s="922"/>
      <c r="CJ108" s="922"/>
      <c r="CK108" s="922"/>
      <c r="CL108" s="922"/>
      <c r="CM108" s="922"/>
      <c r="CN108" s="922"/>
      <c r="CO108" s="922"/>
      <c r="CP108" s="922"/>
      <c r="CQ108" s="922"/>
      <c r="CR108" s="922"/>
      <c r="CS108" s="922"/>
      <c r="CT108" s="922"/>
      <c r="CU108" s="922"/>
      <c r="CV108" s="922"/>
      <c r="CW108" s="922"/>
      <c r="CX108" s="922"/>
      <c r="CY108" s="922"/>
      <c r="CZ108" s="922"/>
      <c r="DA108" s="922"/>
      <c r="DB108" s="922"/>
      <c r="DC108" s="922"/>
      <c r="DD108" s="922"/>
      <c r="DE108" s="922"/>
      <c r="DF108" s="922"/>
      <c r="DG108" s="922"/>
      <c r="DH108" s="922"/>
      <c r="DI108" s="922"/>
      <c r="DJ108" s="922"/>
      <c r="DK108" s="922"/>
      <c r="DL108" s="922"/>
      <c r="DM108" s="922"/>
      <c r="DN108" s="922"/>
      <c r="DO108" s="922"/>
      <c r="DP108" s="922"/>
      <c r="DQ108" s="922"/>
      <c r="DR108" s="922"/>
      <c r="DS108" s="922"/>
      <c r="DT108" s="922"/>
      <c r="DU108" s="922"/>
      <c r="DV108" s="922"/>
      <c r="DW108" s="922"/>
      <c r="DX108" s="922"/>
      <c r="DY108" s="922"/>
      <c r="DZ108" s="923"/>
    </row>
    <row r="109" spans="1:131" s="230" customFormat="1" ht="26.25" customHeight="1" x14ac:dyDescent="0.2">
      <c r="A109" s="916" t="s">
        <v>431</v>
      </c>
      <c r="B109" s="897"/>
      <c r="C109" s="897"/>
      <c r="D109" s="897"/>
      <c r="E109" s="897"/>
      <c r="F109" s="897"/>
      <c r="G109" s="897"/>
      <c r="H109" s="897"/>
      <c r="I109" s="897"/>
      <c r="J109" s="897"/>
      <c r="K109" s="897"/>
      <c r="L109" s="897"/>
      <c r="M109" s="897"/>
      <c r="N109" s="897"/>
      <c r="O109" s="897"/>
      <c r="P109" s="897"/>
      <c r="Q109" s="897"/>
      <c r="R109" s="897"/>
      <c r="S109" s="897"/>
      <c r="T109" s="897"/>
      <c r="U109" s="897"/>
      <c r="V109" s="897"/>
      <c r="W109" s="897"/>
      <c r="X109" s="897"/>
      <c r="Y109" s="897"/>
      <c r="Z109" s="898"/>
      <c r="AA109" s="896" t="s">
        <v>432</v>
      </c>
      <c r="AB109" s="897"/>
      <c r="AC109" s="897"/>
      <c r="AD109" s="897"/>
      <c r="AE109" s="898"/>
      <c r="AF109" s="896" t="s">
        <v>433</v>
      </c>
      <c r="AG109" s="897"/>
      <c r="AH109" s="897"/>
      <c r="AI109" s="897"/>
      <c r="AJ109" s="898"/>
      <c r="AK109" s="896" t="s">
        <v>312</v>
      </c>
      <c r="AL109" s="897"/>
      <c r="AM109" s="897"/>
      <c r="AN109" s="897"/>
      <c r="AO109" s="898"/>
      <c r="AP109" s="896" t="s">
        <v>434</v>
      </c>
      <c r="AQ109" s="897"/>
      <c r="AR109" s="897"/>
      <c r="AS109" s="897"/>
      <c r="AT109" s="899"/>
      <c r="AU109" s="916" t="s">
        <v>431</v>
      </c>
      <c r="AV109" s="897"/>
      <c r="AW109" s="897"/>
      <c r="AX109" s="897"/>
      <c r="AY109" s="897"/>
      <c r="AZ109" s="897"/>
      <c r="BA109" s="897"/>
      <c r="BB109" s="897"/>
      <c r="BC109" s="897"/>
      <c r="BD109" s="897"/>
      <c r="BE109" s="897"/>
      <c r="BF109" s="897"/>
      <c r="BG109" s="897"/>
      <c r="BH109" s="897"/>
      <c r="BI109" s="897"/>
      <c r="BJ109" s="897"/>
      <c r="BK109" s="897"/>
      <c r="BL109" s="897"/>
      <c r="BM109" s="897"/>
      <c r="BN109" s="897"/>
      <c r="BO109" s="897"/>
      <c r="BP109" s="898"/>
      <c r="BQ109" s="896" t="s">
        <v>432</v>
      </c>
      <c r="BR109" s="897"/>
      <c r="BS109" s="897"/>
      <c r="BT109" s="897"/>
      <c r="BU109" s="898"/>
      <c r="BV109" s="896" t="s">
        <v>433</v>
      </c>
      <c r="BW109" s="897"/>
      <c r="BX109" s="897"/>
      <c r="BY109" s="897"/>
      <c r="BZ109" s="898"/>
      <c r="CA109" s="896" t="s">
        <v>312</v>
      </c>
      <c r="CB109" s="897"/>
      <c r="CC109" s="897"/>
      <c r="CD109" s="897"/>
      <c r="CE109" s="898"/>
      <c r="CF109" s="917" t="s">
        <v>434</v>
      </c>
      <c r="CG109" s="917"/>
      <c r="CH109" s="917"/>
      <c r="CI109" s="917"/>
      <c r="CJ109" s="917"/>
      <c r="CK109" s="896" t="s">
        <v>435</v>
      </c>
      <c r="CL109" s="897"/>
      <c r="CM109" s="897"/>
      <c r="CN109" s="897"/>
      <c r="CO109" s="897"/>
      <c r="CP109" s="897"/>
      <c r="CQ109" s="897"/>
      <c r="CR109" s="897"/>
      <c r="CS109" s="897"/>
      <c r="CT109" s="897"/>
      <c r="CU109" s="897"/>
      <c r="CV109" s="897"/>
      <c r="CW109" s="897"/>
      <c r="CX109" s="897"/>
      <c r="CY109" s="897"/>
      <c r="CZ109" s="897"/>
      <c r="DA109" s="897"/>
      <c r="DB109" s="897"/>
      <c r="DC109" s="897"/>
      <c r="DD109" s="897"/>
      <c r="DE109" s="897"/>
      <c r="DF109" s="898"/>
      <c r="DG109" s="896" t="s">
        <v>432</v>
      </c>
      <c r="DH109" s="897"/>
      <c r="DI109" s="897"/>
      <c r="DJ109" s="897"/>
      <c r="DK109" s="898"/>
      <c r="DL109" s="896" t="s">
        <v>433</v>
      </c>
      <c r="DM109" s="897"/>
      <c r="DN109" s="897"/>
      <c r="DO109" s="897"/>
      <c r="DP109" s="898"/>
      <c r="DQ109" s="896" t="s">
        <v>312</v>
      </c>
      <c r="DR109" s="897"/>
      <c r="DS109" s="897"/>
      <c r="DT109" s="897"/>
      <c r="DU109" s="898"/>
      <c r="DV109" s="896" t="s">
        <v>434</v>
      </c>
      <c r="DW109" s="897"/>
      <c r="DX109" s="897"/>
      <c r="DY109" s="897"/>
      <c r="DZ109" s="899"/>
    </row>
    <row r="110" spans="1:131" s="230" customFormat="1" ht="26.25" customHeight="1" x14ac:dyDescent="0.2">
      <c r="A110" s="900" t="s">
        <v>436</v>
      </c>
      <c r="B110" s="901"/>
      <c r="C110" s="901"/>
      <c r="D110" s="901"/>
      <c r="E110" s="901"/>
      <c r="F110" s="901"/>
      <c r="G110" s="901"/>
      <c r="H110" s="901"/>
      <c r="I110" s="901"/>
      <c r="J110" s="901"/>
      <c r="K110" s="901"/>
      <c r="L110" s="901"/>
      <c r="M110" s="901"/>
      <c r="N110" s="901"/>
      <c r="O110" s="901"/>
      <c r="P110" s="901"/>
      <c r="Q110" s="901"/>
      <c r="R110" s="901"/>
      <c r="S110" s="901"/>
      <c r="T110" s="901"/>
      <c r="U110" s="901"/>
      <c r="V110" s="901"/>
      <c r="W110" s="901"/>
      <c r="X110" s="901"/>
      <c r="Y110" s="901"/>
      <c r="Z110" s="902"/>
      <c r="AA110" s="903">
        <v>591726</v>
      </c>
      <c r="AB110" s="904"/>
      <c r="AC110" s="904"/>
      <c r="AD110" s="904"/>
      <c r="AE110" s="905"/>
      <c r="AF110" s="906">
        <v>666392</v>
      </c>
      <c r="AG110" s="904"/>
      <c r="AH110" s="904"/>
      <c r="AI110" s="904"/>
      <c r="AJ110" s="905"/>
      <c r="AK110" s="906">
        <v>663750</v>
      </c>
      <c r="AL110" s="904"/>
      <c r="AM110" s="904"/>
      <c r="AN110" s="904"/>
      <c r="AO110" s="905"/>
      <c r="AP110" s="907">
        <v>18.3</v>
      </c>
      <c r="AQ110" s="908"/>
      <c r="AR110" s="908"/>
      <c r="AS110" s="908"/>
      <c r="AT110" s="909"/>
      <c r="AU110" s="910" t="s">
        <v>75</v>
      </c>
      <c r="AV110" s="911"/>
      <c r="AW110" s="911"/>
      <c r="AX110" s="911"/>
      <c r="AY110" s="911"/>
      <c r="AZ110" s="933" t="s">
        <v>437</v>
      </c>
      <c r="BA110" s="901"/>
      <c r="BB110" s="901"/>
      <c r="BC110" s="901"/>
      <c r="BD110" s="901"/>
      <c r="BE110" s="901"/>
      <c r="BF110" s="901"/>
      <c r="BG110" s="901"/>
      <c r="BH110" s="901"/>
      <c r="BI110" s="901"/>
      <c r="BJ110" s="901"/>
      <c r="BK110" s="901"/>
      <c r="BL110" s="901"/>
      <c r="BM110" s="901"/>
      <c r="BN110" s="901"/>
      <c r="BO110" s="901"/>
      <c r="BP110" s="902"/>
      <c r="BQ110" s="934">
        <v>6182539</v>
      </c>
      <c r="BR110" s="935"/>
      <c r="BS110" s="935"/>
      <c r="BT110" s="935"/>
      <c r="BU110" s="935"/>
      <c r="BV110" s="935">
        <v>6105539</v>
      </c>
      <c r="BW110" s="935"/>
      <c r="BX110" s="935"/>
      <c r="BY110" s="935"/>
      <c r="BZ110" s="935"/>
      <c r="CA110" s="935">
        <v>5895594</v>
      </c>
      <c r="CB110" s="935"/>
      <c r="CC110" s="935"/>
      <c r="CD110" s="935"/>
      <c r="CE110" s="935"/>
      <c r="CF110" s="948">
        <v>162.9</v>
      </c>
      <c r="CG110" s="949"/>
      <c r="CH110" s="949"/>
      <c r="CI110" s="949"/>
      <c r="CJ110" s="949"/>
      <c r="CK110" s="950" t="s">
        <v>438</v>
      </c>
      <c r="CL110" s="951"/>
      <c r="CM110" s="933" t="s">
        <v>439</v>
      </c>
      <c r="CN110" s="901"/>
      <c r="CO110" s="901"/>
      <c r="CP110" s="901"/>
      <c r="CQ110" s="901"/>
      <c r="CR110" s="901"/>
      <c r="CS110" s="901"/>
      <c r="CT110" s="901"/>
      <c r="CU110" s="901"/>
      <c r="CV110" s="901"/>
      <c r="CW110" s="901"/>
      <c r="CX110" s="901"/>
      <c r="CY110" s="901"/>
      <c r="CZ110" s="901"/>
      <c r="DA110" s="901"/>
      <c r="DB110" s="901"/>
      <c r="DC110" s="901"/>
      <c r="DD110" s="901"/>
      <c r="DE110" s="901"/>
      <c r="DF110" s="902"/>
      <c r="DG110" s="934" t="s">
        <v>131</v>
      </c>
      <c r="DH110" s="935"/>
      <c r="DI110" s="935"/>
      <c r="DJ110" s="935"/>
      <c r="DK110" s="935"/>
      <c r="DL110" s="935" t="s">
        <v>440</v>
      </c>
      <c r="DM110" s="935"/>
      <c r="DN110" s="935"/>
      <c r="DO110" s="935"/>
      <c r="DP110" s="935"/>
      <c r="DQ110" s="935" t="s">
        <v>131</v>
      </c>
      <c r="DR110" s="935"/>
      <c r="DS110" s="935"/>
      <c r="DT110" s="935"/>
      <c r="DU110" s="935"/>
      <c r="DV110" s="936" t="s">
        <v>131</v>
      </c>
      <c r="DW110" s="936"/>
      <c r="DX110" s="936"/>
      <c r="DY110" s="936"/>
      <c r="DZ110" s="937"/>
    </row>
    <row r="111" spans="1:131" s="230" customFormat="1" ht="26.25" customHeight="1" x14ac:dyDescent="0.2">
      <c r="A111" s="938" t="s">
        <v>441</v>
      </c>
      <c r="B111" s="939"/>
      <c r="C111" s="939"/>
      <c r="D111" s="939"/>
      <c r="E111" s="939"/>
      <c r="F111" s="939"/>
      <c r="G111" s="939"/>
      <c r="H111" s="939"/>
      <c r="I111" s="939"/>
      <c r="J111" s="939"/>
      <c r="K111" s="939"/>
      <c r="L111" s="939"/>
      <c r="M111" s="939"/>
      <c r="N111" s="939"/>
      <c r="O111" s="939"/>
      <c r="P111" s="939"/>
      <c r="Q111" s="939"/>
      <c r="R111" s="939"/>
      <c r="S111" s="939"/>
      <c r="T111" s="939"/>
      <c r="U111" s="939"/>
      <c r="V111" s="939"/>
      <c r="W111" s="939"/>
      <c r="X111" s="939"/>
      <c r="Y111" s="939"/>
      <c r="Z111" s="940"/>
      <c r="AA111" s="941" t="s">
        <v>131</v>
      </c>
      <c r="AB111" s="942"/>
      <c r="AC111" s="942"/>
      <c r="AD111" s="942"/>
      <c r="AE111" s="943"/>
      <c r="AF111" s="944" t="s">
        <v>131</v>
      </c>
      <c r="AG111" s="942"/>
      <c r="AH111" s="942"/>
      <c r="AI111" s="942"/>
      <c r="AJ111" s="943"/>
      <c r="AK111" s="944" t="s">
        <v>131</v>
      </c>
      <c r="AL111" s="942"/>
      <c r="AM111" s="942"/>
      <c r="AN111" s="942"/>
      <c r="AO111" s="943"/>
      <c r="AP111" s="945" t="s">
        <v>131</v>
      </c>
      <c r="AQ111" s="946"/>
      <c r="AR111" s="946"/>
      <c r="AS111" s="946"/>
      <c r="AT111" s="947"/>
      <c r="AU111" s="912"/>
      <c r="AV111" s="913"/>
      <c r="AW111" s="913"/>
      <c r="AX111" s="913"/>
      <c r="AY111" s="913"/>
      <c r="AZ111" s="926" t="s">
        <v>442</v>
      </c>
      <c r="BA111" s="927"/>
      <c r="BB111" s="927"/>
      <c r="BC111" s="927"/>
      <c r="BD111" s="927"/>
      <c r="BE111" s="927"/>
      <c r="BF111" s="927"/>
      <c r="BG111" s="927"/>
      <c r="BH111" s="927"/>
      <c r="BI111" s="927"/>
      <c r="BJ111" s="927"/>
      <c r="BK111" s="927"/>
      <c r="BL111" s="927"/>
      <c r="BM111" s="927"/>
      <c r="BN111" s="927"/>
      <c r="BO111" s="927"/>
      <c r="BP111" s="928"/>
      <c r="BQ111" s="929">
        <v>326409</v>
      </c>
      <c r="BR111" s="930"/>
      <c r="BS111" s="930"/>
      <c r="BT111" s="930"/>
      <c r="BU111" s="930"/>
      <c r="BV111" s="930">
        <v>327709</v>
      </c>
      <c r="BW111" s="930"/>
      <c r="BX111" s="930"/>
      <c r="BY111" s="930"/>
      <c r="BZ111" s="930"/>
      <c r="CA111" s="930">
        <v>273138</v>
      </c>
      <c r="CB111" s="930"/>
      <c r="CC111" s="930"/>
      <c r="CD111" s="930"/>
      <c r="CE111" s="930"/>
      <c r="CF111" s="924">
        <v>7.5</v>
      </c>
      <c r="CG111" s="925"/>
      <c r="CH111" s="925"/>
      <c r="CI111" s="925"/>
      <c r="CJ111" s="925"/>
      <c r="CK111" s="952"/>
      <c r="CL111" s="953"/>
      <c r="CM111" s="926" t="s">
        <v>443</v>
      </c>
      <c r="CN111" s="927"/>
      <c r="CO111" s="927"/>
      <c r="CP111" s="927"/>
      <c r="CQ111" s="927"/>
      <c r="CR111" s="927"/>
      <c r="CS111" s="927"/>
      <c r="CT111" s="927"/>
      <c r="CU111" s="927"/>
      <c r="CV111" s="927"/>
      <c r="CW111" s="927"/>
      <c r="CX111" s="927"/>
      <c r="CY111" s="927"/>
      <c r="CZ111" s="927"/>
      <c r="DA111" s="927"/>
      <c r="DB111" s="927"/>
      <c r="DC111" s="927"/>
      <c r="DD111" s="927"/>
      <c r="DE111" s="927"/>
      <c r="DF111" s="928"/>
      <c r="DG111" s="929" t="s">
        <v>131</v>
      </c>
      <c r="DH111" s="930"/>
      <c r="DI111" s="930"/>
      <c r="DJ111" s="930"/>
      <c r="DK111" s="930"/>
      <c r="DL111" s="930" t="s">
        <v>131</v>
      </c>
      <c r="DM111" s="930"/>
      <c r="DN111" s="930"/>
      <c r="DO111" s="930"/>
      <c r="DP111" s="930"/>
      <c r="DQ111" s="930" t="s">
        <v>131</v>
      </c>
      <c r="DR111" s="930"/>
      <c r="DS111" s="930"/>
      <c r="DT111" s="930"/>
      <c r="DU111" s="930"/>
      <c r="DV111" s="931" t="s">
        <v>131</v>
      </c>
      <c r="DW111" s="931"/>
      <c r="DX111" s="931"/>
      <c r="DY111" s="931"/>
      <c r="DZ111" s="932"/>
    </row>
    <row r="112" spans="1:131" s="230" customFormat="1" ht="26.25" customHeight="1" x14ac:dyDescent="0.2">
      <c r="A112" s="956" t="s">
        <v>444</v>
      </c>
      <c r="B112" s="957"/>
      <c r="C112" s="927" t="s">
        <v>445</v>
      </c>
      <c r="D112" s="927"/>
      <c r="E112" s="927"/>
      <c r="F112" s="927"/>
      <c r="G112" s="927"/>
      <c r="H112" s="927"/>
      <c r="I112" s="927"/>
      <c r="J112" s="927"/>
      <c r="K112" s="927"/>
      <c r="L112" s="927"/>
      <c r="M112" s="927"/>
      <c r="N112" s="927"/>
      <c r="O112" s="927"/>
      <c r="P112" s="927"/>
      <c r="Q112" s="927"/>
      <c r="R112" s="927"/>
      <c r="S112" s="927"/>
      <c r="T112" s="927"/>
      <c r="U112" s="927"/>
      <c r="V112" s="927"/>
      <c r="W112" s="927"/>
      <c r="X112" s="927"/>
      <c r="Y112" s="927"/>
      <c r="Z112" s="928"/>
      <c r="AA112" s="962" t="s">
        <v>131</v>
      </c>
      <c r="AB112" s="963"/>
      <c r="AC112" s="963"/>
      <c r="AD112" s="963"/>
      <c r="AE112" s="964"/>
      <c r="AF112" s="965" t="s">
        <v>131</v>
      </c>
      <c r="AG112" s="963"/>
      <c r="AH112" s="963"/>
      <c r="AI112" s="963"/>
      <c r="AJ112" s="964"/>
      <c r="AK112" s="965" t="s">
        <v>131</v>
      </c>
      <c r="AL112" s="963"/>
      <c r="AM112" s="963"/>
      <c r="AN112" s="963"/>
      <c r="AO112" s="964"/>
      <c r="AP112" s="966" t="s">
        <v>440</v>
      </c>
      <c r="AQ112" s="967"/>
      <c r="AR112" s="967"/>
      <c r="AS112" s="967"/>
      <c r="AT112" s="968"/>
      <c r="AU112" s="912"/>
      <c r="AV112" s="913"/>
      <c r="AW112" s="913"/>
      <c r="AX112" s="913"/>
      <c r="AY112" s="913"/>
      <c r="AZ112" s="926" t="s">
        <v>446</v>
      </c>
      <c r="BA112" s="927"/>
      <c r="BB112" s="927"/>
      <c r="BC112" s="927"/>
      <c r="BD112" s="927"/>
      <c r="BE112" s="927"/>
      <c r="BF112" s="927"/>
      <c r="BG112" s="927"/>
      <c r="BH112" s="927"/>
      <c r="BI112" s="927"/>
      <c r="BJ112" s="927"/>
      <c r="BK112" s="927"/>
      <c r="BL112" s="927"/>
      <c r="BM112" s="927"/>
      <c r="BN112" s="927"/>
      <c r="BO112" s="927"/>
      <c r="BP112" s="928"/>
      <c r="BQ112" s="929">
        <v>3460998</v>
      </c>
      <c r="BR112" s="930"/>
      <c r="BS112" s="930"/>
      <c r="BT112" s="930"/>
      <c r="BU112" s="930"/>
      <c r="BV112" s="930">
        <v>3325568</v>
      </c>
      <c r="BW112" s="930"/>
      <c r="BX112" s="930"/>
      <c r="BY112" s="930"/>
      <c r="BZ112" s="930"/>
      <c r="CA112" s="930">
        <v>3101574</v>
      </c>
      <c r="CB112" s="930"/>
      <c r="CC112" s="930"/>
      <c r="CD112" s="930"/>
      <c r="CE112" s="930"/>
      <c r="CF112" s="924">
        <v>85.7</v>
      </c>
      <c r="CG112" s="925"/>
      <c r="CH112" s="925"/>
      <c r="CI112" s="925"/>
      <c r="CJ112" s="925"/>
      <c r="CK112" s="952"/>
      <c r="CL112" s="953"/>
      <c r="CM112" s="926" t="s">
        <v>447</v>
      </c>
      <c r="CN112" s="927"/>
      <c r="CO112" s="927"/>
      <c r="CP112" s="927"/>
      <c r="CQ112" s="927"/>
      <c r="CR112" s="927"/>
      <c r="CS112" s="927"/>
      <c r="CT112" s="927"/>
      <c r="CU112" s="927"/>
      <c r="CV112" s="927"/>
      <c r="CW112" s="927"/>
      <c r="CX112" s="927"/>
      <c r="CY112" s="927"/>
      <c r="CZ112" s="927"/>
      <c r="DA112" s="927"/>
      <c r="DB112" s="927"/>
      <c r="DC112" s="927"/>
      <c r="DD112" s="927"/>
      <c r="DE112" s="927"/>
      <c r="DF112" s="928"/>
      <c r="DG112" s="929" t="s">
        <v>448</v>
      </c>
      <c r="DH112" s="930"/>
      <c r="DI112" s="930"/>
      <c r="DJ112" s="930"/>
      <c r="DK112" s="930"/>
      <c r="DL112" s="930" t="s">
        <v>131</v>
      </c>
      <c r="DM112" s="930"/>
      <c r="DN112" s="930"/>
      <c r="DO112" s="930"/>
      <c r="DP112" s="930"/>
      <c r="DQ112" s="930" t="s">
        <v>131</v>
      </c>
      <c r="DR112" s="930"/>
      <c r="DS112" s="930"/>
      <c r="DT112" s="930"/>
      <c r="DU112" s="930"/>
      <c r="DV112" s="931" t="s">
        <v>131</v>
      </c>
      <c r="DW112" s="931"/>
      <c r="DX112" s="931"/>
      <c r="DY112" s="931"/>
      <c r="DZ112" s="932"/>
    </row>
    <row r="113" spans="1:130" s="230" customFormat="1" ht="26.25" customHeight="1" x14ac:dyDescent="0.2">
      <c r="A113" s="958"/>
      <c r="B113" s="959"/>
      <c r="C113" s="927" t="s">
        <v>449</v>
      </c>
      <c r="D113" s="927"/>
      <c r="E113" s="927"/>
      <c r="F113" s="927"/>
      <c r="G113" s="927"/>
      <c r="H113" s="927"/>
      <c r="I113" s="927"/>
      <c r="J113" s="927"/>
      <c r="K113" s="927"/>
      <c r="L113" s="927"/>
      <c r="M113" s="927"/>
      <c r="N113" s="927"/>
      <c r="O113" s="927"/>
      <c r="P113" s="927"/>
      <c r="Q113" s="927"/>
      <c r="R113" s="927"/>
      <c r="S113" s="927"/>
      <c r="T113" s="927"/>
      <c r="U113" s="927"/>
      <c r="V113" s="927"/>
      <c r="W113" s="927"/>
      <c r="X113" s="927"/>
      <c r="Y113" s="927"/>
      <c r="Z113" s="928"/>
      <c r="AA113" s="941">
        <v>441310</v>
      </c>
      <c r="AB113" s="942"/>
      <c r="AC113" s="942"/>
      <c r="AD113" s="942"/>
      <c r="AE113" s="943"/>
      <c r="AF113" s="944">
        <v>460259</v>
      </c>
      <c r="AG113" s="942"/>
      <c r="AH113" s="942"/>
      <c r="AI113" s="942"/>
      <c r="AJ113" s="943"/>
      <c r="AK113" s="944">
        <v>457699</v>
      </c>
      <c r="AL113" s="942"/>
      <c r="AM113" s="942"/>
      <c r="AN113" s="942"/>
      <c r="AO113" s="943"/>
      <c r="AP113" s="945">
        <v>12.6</v>
      </c>
      <c r="AQ113" s="946"/>
      <c r="AR113" s="946"/>
      <c r="AS113" s="946"/>
      <c r="AT113" s="947"/>
      <c r="AU113" s="912"/>
      <c r="AV113" s="913"/>
      <c r="AW113" s="913"/>
      <c r="AX113" s="913"/>
      <c r="AY113" s="913"/>
      <c r="AZ113" s="926" t="s">
        <v>450</v>
      </c>
      <c r="BA113" s="927"/>
      <c r="BB113" s="927"/>
      <c r="BC113" s="927"/>
      <c r="BD113" s="927"/>
      <c r="BE113" s="927"/>
      <c r="BF113" s="927"/>
      <c r="BG113" s="927"/>
      <c r="BH113" s="927"/>
      <c r="BI113" s="927"/>
      <c r="BJ113" s="927"/>
      <c r="BK113" s="927"/>
      <c r="BL113" s="927"/>
      <c r="BM113" s="927"/>
      <c r="BN113" s="927"/>
      <c r="BO113" s="927"/>
      <c r="BP113" s="928"/>
      <c r="BQ113" s="929">
        <v>299348</v>
      </c>
      <c r="BR113" s="930"/>
      <c r="BS113" s="930"/>
      <c r="BT113" s="930"/>
      <c r="BU113" s="930"/>
      <c r="BV113" s="930">
        <v>289952</v>
      </c>
      <c r="BW113" s="930"/>
      <c r="BX113" s="930"/>
      <c r="BY113" s="930"/>
      <c r="BZ113" s="930"/>
      <c r="CA113" s="930">
        <v>321467</v>
      </c>
      <c r="CB113" s="930"/>
      <c r="CC113" s="930"/>
      <c r="CD113" s="930"/>
      <c r="CE113" s="930"/>
      <c r="CF113" s="924">
        <v>8.9</v>
      </c>
      <c r="CG113" s="925"/>
      <c r="CH113" s="925"/>
      <c r="CI113" s="925"/>
      <c r="CJ113" s="925"/>
      <c r="CK113" s="952"/>
      <c r="CL113" s="953"/>
      <c r="CM113" s="926" t="s">
        <v>451</v>
      </c>
      <c r="CN113" s="927"/>
      <c r="CO113" s="927"/>
      <c r="CP113" s="927"/>
      <c r="CQ113" s="927"/>
      <c r="CR113" s="927"/>
      <c r="CS113" s="927"/>
      <c r="CT113" s="927"/>
      <c r="CU113" s="927"/>
      <c r="CV113" s="927"/>
      <c r="CW113" s="927"/>
      <c r="CX113" s="927"/>
      <c r="CY113" s="927"/>
      <c r="CZ113" s="927"/>
      <c r="DA113" s="927"/>
      <c r="DB113" s="927"/>
      <c r="DC113" s="927"/>
      <c r="DD113" s="927"/>
      <c r="DE113" s="927"/>
      <c r="DF113" s="928"/>
      <c r="DG113" s="962" t="s">
        <v>131</v>
      </c>
      <c r="DH113" s="963"/>
      <c r="DI113" s="963"/>
      <c r="DJ113" s="963"/>
      <c r="DK113" s="964"/>
      <c r="DL113" s="965" t="s">
        <v>440</v>
      </c>
      <c r="DM113" s="963"/>
      <c r="DN113" s="963"/>
      <c r="DO113" s="963"/>
      <c r="DP113" s="964"/>
      <c r="DQ113" s="965" t="s">
        <v>440</v>
      </c>
      <c r="DR113" s="963"/>
      <c r="DS113" s="963"/>
      <c r="DT113" s="963"/>
      <c r="DU113" s="964"/>
      <c r="DV113" s="966" t="s">
        <v>440</v>
      </c>
      <c r="DW113" s="967"/>
      <c r="DX113" s="967"/>
      <c r="DY113" s="967"/>
      <c r="DZ113" s="968"/>
    </row>
    <row r="114" spans="1:130" s="230" customFormat="1" ht="26.25" customHeight="1" x14ac:dyDescent="0.2">
      <c r="A114" s="958"/>
      <c r="B114" s="959"/>
      <c r="C114" s="927" t="s">
        <v>452</v>
      </c>
      <c r="D114" s="927"/>
      <c r="E114" s="927"/>
      <c r="F114" s="927"/>
      <c r="G114" s="927"/>
      <c r="H114" s="927"/>
      <c r="I114" s="927"/>
      <c r="J114" s="927"/>
      <c r="K114" s="927"/>
      <c r="L114" s="927"/>
      <c r="M114" s="927"/>
      <c r="N114" s="927"/>
      <c r="O114" s="927"/>
      <c r="P114" s="927"/>
      <c r="Q114" s="927"/>
      <c r="R114" s="927"/>
      <c r="S114" s="927"/>
      <c r="T114" s="927"/>
      <c r="U114" s="927"/>
      <c r="V114" s="927"/>
      <c r="W114" s="927"/>
      <c r="X114" s="927"/>
      <c r="Y114" s="927"/>
      <c r="Z114" s="928"/>
      <c r="AA114" s="962">
        <v>24428</v>
      </c>
      <c r="AB114" s="963"/>
      <c r="AC114" s="963"/>
      <c r="AD114" s="963"/>
      <c r="AE114" s="964"/>
      <c r="AF114" s="965">
        <v>27662</v>
      </c>
      <c r="AG114" s="963"/>
      <c r="AH114" s="963"/>
      <c r="AI114" s="963"/>
      <c r="AJ114" s="964"/>
      <c r="AK114" s="965">
        <v>28360</v>
      </c>
      <c r="AL114" s="963"/>
      <c r="AM114" s="963"/>
      <c r="AN114" s="963"/>
      <c r="AO114" s="964"/>
      <c r="AP114" s="966">
        <v>0.8</v>
      </c>
      <c r="AQ114" s="967"/>
      <c r="AR114" s="967"/>
      <c r="AS114" s="967"/>
      <c r="AT114" s="968"/>
      <c r="AU114" s="912"/>
      <c r="AV114" s="913"/>
      <c r="AW114" s="913"/>
      <c r="AX114" s="913"/>
      <c r="AY114" s="913"/>
      <c r="AZ114" s="926" t="s">
        <v>453</v>
      </c>
      <c r="BA114" s="927"/>
      <c r="BB114" s="927"/>
      <c r="BC114" s="927"/>
      <c r="BD114" s="927"/>
      <c r="BE114" s="927"/>
      <c r="BF114" s="927"/>
      <c r="BG114" s="927"/>
      <c r="BH114" s="927"/>
      <c r="BI114" s="927"/>
      <c r="BJ114" s="927"/>
      <c r="BK114" s="927"/>
      <c r="BL114" s="927"/>
      <c r="BM114" s="927"/>
      <c r="BN114" s="927"/>
      <c r="BO114" s="927"/>
      <c r="BP114" s="928"/>
      <c r="BQ114" s="929">
        <v>350268</v>
      </c>
      <c r="BR114" s="930"/>
      <c r="BS114" s="930"/>
      <c r="BT114" s="930"/>
      <c r="BU114" s="930"/>
      <c r="BV114" s="930">
        <v>395994</v>
      </c>
      <c r="BW114" s="930"/>
      <c r="BX114" s="930"/>
      <c r="BY114" s="930"/>
      <c r="BZ114" s="930"/>
      <c r="CA114" s="930">
        <v>339216</v>
      </c>
      <c r="CB114" s="930"/>
      <c r="CC114" s="930"/>
      <c r="CD114" s="930"/>
      <c r="CE114" s="930"/>
      <c r="CF114" s="924">
        <v>9.4</v>
      </c>
      <c r="CG114" s="925"/>
      <c r="CH114" s="925"/>
      <c r="CI114" s="925"/>
      <c r="CJ114" s="925"/>
      <c r="CK114" s="952"/>
      <c r="CL114" s="953"/>
      <c r="CM114" s="926" t="s">
        <v>454</v>
      </c>
      <c r="CN114" s="927"/>
      <c r="CO114" s="927"/>
      <c r="CP114" s="927"/>
      <c r="CQ114" s="927"/>
      <c r="CR114" s="927"/>
      <c r="CS114" s="927"/>
      <c r="CT114" s="927"/>
      <c r="CU114" s="927"/>
      <c r="CV114" s="927"/>
      <c r="CW114" s="927"/>
      <c r="CX114" s="927"/>
      <c r="CY114" s="927"/>
      <c r="CZ114" s="927"/>
      <c r="DA114" s="927"/>
      <c r="DB114" s="927"/>
      <c r="DC114" s="927"/>
      <c r="DD114" s="927"/>
      <c r="DE114" s="927"/>
      <c r="DF114" s="928"/>
      <c r="DG114" s="962" t="s">
        <v>440</v>
      </c>
      <c r="DH114" s="963"/>
      <c r="DI114" s="963"/>
      <c r="DJ114" s="963"/>
      <c r="DK114" s="964"/>
      <c r="DL114" s="965" t="s">
        <v>131</v>
      </c>
      <c r="DM114" s="963"/>
      <c r="DN114" s="963"/>
      <c r="DO114" s="963"/>
      <c r="DP114" s="964"/>
      <c r="DQ114" s="965" t="s">
        <v>440</v>
      </c>
      <c r="DR114" s="963"/>
      <c r="DS114" s="963"/>
      <c r="DT114" s="963"/>
      <c r="DU114" s="964"/>
      <c r="DV114" s="966" t="s">
        <v>440</v>
      </c>
      <c r="DW114" s="967"/>
      <c r="DX114" s="967"/>
      <c r="DY114" s="967"/>
      <c r="DZ114" s="968"/>
    </row>
    <row r="115" spans="1:130" s="230" customFormat="1" ht="26.25" customHeight="1" x14ac:dyDescent="0.2">
      <c r="A115" s="958"/>
      <c r="B115" s="959"/>
      <c r="C115" s="927" t="s">
        <v>455</v>
      </c>
      <c r="D115" s="927"/>
      <c r="E115" s="927"/>
      <c r="F115" s="927"/>
      <c r="G115" s="927"/>
      <c r="H115" s="927"/>
      <c r="I115" s="927"/>
      <c r="J115" s="927"/>
      <c r="K115" s="927"/>
      <c r="L115" s="927"/>
      <c r="M115" s="927"/>
      <c r="N115" s="927"/>
      <c r="O115" s="927"/>
      <c r="P115" s="927"/>
      <c r="Q115" s="927"/>
      <c r="R115" s="927"/>
      <c r="S115" s="927"/>
      <c r="T115" s="927"/>
      <c r="U115" s="927"/>
      <c r="V115" s="927"/>
      <c r="W115" s="927"/>
      <c r="X115" s="927"/>
      <c r="Y115" s="927"/>
      <c r="Z115" s="928"/>
      <c r="AA115" s="941" t="s">
        <v>131</v>
      </c>
      <c r="AB115" s="942"/>
      <c r="AC115" s="942"/>
      <c r="AD115" s="942"/>
      <c r="AE115" s="943"/>
      <c r="AF115" s="944" t="s">
        <v>131</v>
      </c>
      <c r="AG115" s="942"/>
      <c r="AH115" s="942"/>
      <c r="AI115" s="942"/>
      <c r="AJ115" s="943"/>
      <c r="AK115" s="944" t="s">
        <v>131</v>
      </c>
      <c r="AL115" s="942"/>
      <c r="AM115" s="942"/>
      <c r="AN115" s="942"/>
      <c r="AO115" s="943"/>
      <c r="AP115" s="945" t="s">
        <v>440</v>
      </c>
      <c r="AQ115" s="946"/>
      <c r="AR115" s="946"/>
      <c r="AS115" s="946"/>
      <c r="AT115" s="947"/>
      <c r="AU115" s="912"/>
      <c r="AV115" s="913"/>
      <c r="AW115" s="913"/>
      <c r="AX115" s="913"/>
      <c r="AY115" s="913"/>
      <c r="AZ115" s="926" t="s">
        <v>456</v>
      </c>
      <c r="BA115" s="927"/>
      <c r="BB115" s="927"/>
      <c r="BC115" s="927"/>
      <c r="BD115" s="927"/>
      <c r="BE115" s="927"/>
      <c r="BF115" s="927"/>
      <c r="BG115" s="927"/>
      <c r="BH115" s="927"/>
      <c r="BI115" s="927"/>
      <c r="BJ115" s="927"/>
      <c r="BK115" s="927"/>
      <c r="BL115" s="927"/>
      <c r="BM115" s="927"/>
      <c r="BN115" s="927"/>
      <c r="BO115" s="927"/>
      <c r="BP115" s="928"/>
      <c r="BQ115" s="929">
        <v>464965</v>
      </c>
      <c r="BR115" s="930"/>
      <c r="BS115" s="930"/>
      <c r="BT115" s="930"/>
      <c r="BU115" s="930"/>
      <c r="BV115" s="930">
        <v>445474</v>
      </c>
      <c r="BW115" s="930"/>
      <c r="BX115" s="930"/>
      <c r="BY115" s="930"/>
      <c r="BZ115" s="930"/>
      <c r="CA115" s="930">
        <v>487499</v>
      </c>
      <c r="CB115" s="930"/>
      <c r="CC115" s="930"/>
      <c r="CD115" s="930"/>
      <c r="CE115" s="930"/>
      <c r="CF115" s="924">
        <v>13.5</v>
      </c>
      <c r="CG115" s="925"/>
      <c r="CH115" s="925"/>
      <c r="CI115" s="925"/>
      <c r="CJ115" s="925"/>
      <c r="CK115" s="952"/>
      <c r="CL115" s="953"/>
      <c r="CM115" s="926" t="s">
        <v>457</v>
      </c>
      <c r="CN115" s="927"/>
      <c r="CO115" s="927"/>
      <c r="CP115" s="927"/>
      <c r="CQ115" s="927"/>
      <c r="CR115" s="927"/>
      <c r="CS115" s="927"/>
      <c r="CT115" s="927"/>
      <c r="CU115" s="927"/>
      <c r="CV115" s="927"/>
      <c r="CW115" s="927"/>
      <c r="CX115" s="927"/>
      <c r="CY115" s="927"/>
      <c r="CZ115" s="927"/>
      <c r="DA115" s="927"/>
      <c r="DB115" s="927"/>
      <c r="DC115" s="927"/>
      <c r="DD115" s="927"/>
      <c r="DE115" s="927"/>
      <c r="DF115" s="928"/>
      <c r="DG115" s="962">
        <v>326409</v>
      </c>
      <c r="DH115" s="963"/>
      <c r="DI115" s="963"/>
      <c r="DJ115" s="963"/>
      <c r="DK115" s="964"/>
      <c r="DL115" s="965">
        <v>327709</v>
      </c>
      <c r="DM115" s="963"/>
      <c r="DN115" s="963"/>
      <c r="DO115" s="963"/>
      <c r="DP115" s="964"/>
      <c r="DQ115" s="965">
        <v>273138</v>
      </c>
      <c r="DR115" s="963"/>
      <c r="DS115" s="963"/>
      <c r="DT115" s="963"/>
      <c r="DU115" s="964"/>
      <c r="DV115" s="966">
        <v>7.5</v>
      </c>
      <c r="DW115" s="967"/>
      <c r="DX115" s="967"/>
      <c r="DY115" s="967"/>
      <c r="DZ115" s="968"/>
    </row>
    <row r="116" spans="1:130" s="230" customFormat="1" ht="26.25" customHeight="1" x14ac:dyDescent="0.2">
      <c r="A116" s="960"/>
      <c r="B116" s="961"/>
      <c r="C116" s="969" t="s">
        <v>458</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62" t="s">
        <v>131</v>
      </c>
      <c r="AB116" s="963"/>
      <c r="AC116" s="963"/>
      <c r="AD116" s="963"/>
      <c r="AE116" s="964"/>
      <c r="AF116" s="965" t="s">
        <v>131</v>
      </c>
      <c r="AG116" s="963"/>
      <c r="AH116" s="963"/>
      <c r="AI116" s="963"/>
      <c r="AJ116" s="964"/>
      <c r="AK116" s="965" t="s">
        <v>131</v>
      </c>
      <c r="AL116" s="963"/>
      <c r="AM116" s="963"/>
      <c r="AN116" s="963"/>
      <c r="AO116" s="964"/>
      <c r="AP116" s="966" t="s">
        <v>131</v>
      </c>
      <c r="AQ116" s="967"/>
      <c r="AR116" s="967"/>
      <c r="AS116" s="967"/>
      <c r="AT116" s="968"/>
      <c r="AU116" s="912"/>
      <c r="AV116" s="913"/>
      <c r="AW116" s="913"/>
      <c r="AX116" s="913"/>
      <c r="AY116" s="913"/>
      <c r="AZ116" s="971" t="s">
        <v>459</v>
      </c>
      <c r="BA116" s="972"/>
      <c r="BB116" s="972"/>
      <c r="BC116" s="972"/>
      <c r="BD116" s="972"/>
      <c r="BE116" s="972"/>
      <c r="BF116" s="972"/>
      <c r="BG116" s="972"/>
      <c r="BH116" s="972"/>
      <c r="BI116" s="972"/>
      <c r="BJ116" s="972"/>
      <c r="BK116" s="972"/>
      <c r="BL116" s="972"/>
      <c r="BM116" s="972"/>
      <c r="BN116" s="972"/>
      <c r="BO116" s="972"/>
      <c r="BP116" s="973"/>
      <c r="BQ116" s="929" t="s">
        <v>131</v>
      </c>
      <c r="BR116" s="930"/>
      <c r="BS116" s="930"/>
      <c r="BT116" s="930"/>
      <c r="BU116" s="930"/>
      <c r="BV116" s="930" t="s">
        <v>131</v>
      </c>
      <c r="BW116" s="930"/>
      <c r="BX116" s="930"/>
      <c r="BY116" s="930"/>
      <c r="BZ116" s="930"/>
      <c r="CA116" s="930" t="s">
        <v>131</v>
      </c>
      <c r="CB116" s="930"/>
      <c r="CC116" s="930"/>
      <c r="CD116" s="930"/>
      <c r="CE116" s="930"/>
      <c r="CF116" s="924" t="s">
        <v>131</v>
      </c>
      <c r="CG116" s="925"/>
      <c r="CH116" s="925"/>
      <c r="CI116" s="925"/>
      <c r="CJ116" s="925"/>
      <c r="CK116" s="952"/>
      <c r="CL116" s="953"/>
      <c r="CM116" s="926" t="s">
        <v>460</v>
      </c>
      <c r="CN116" s="927"/>
      <c r="CO116" s="927"/>
      <c r="CP116" s="927"/>
      <c r="CQ116" s="927"/>
      <c r="CR116" s="927"/>
      <c r="CS116" s="927"/>
      <c r="CT116" s="927"/>
      <c r="CU116" s="927"/>
      <c r="CV116" s="927"/>
      <c r="CW116" s="927"/>
      <c r="CX116" s="927"/>
      <c r="CY116" s="927"/>
      <c r="CZ116" s="927"/>
      <c r="DA116" s="927"/>
      <c r="DB116" s="927"/>
      <c r="DC116" s="927"/>
      <c r="DD116" s="927"/>
      <c r="DE116" s="927"/>
      <c r="DF116" s="928"/>
      <c r="DG116" s="962" t="s">
        <v>131</v>
      </c>
      <c r="DH116" s="963"/>
      <c r="DI116" s="963"/>
      <c r="DJ116" s="963"/>
      <c r="DK116" s="964"/>
      <c r="DL116" s="965" t="s">
        <v>131</v>
      </c>
      <c r="DM116" s="963"/>
      <c r="DN116" s="963"/>
      <c r="DO116" s="963"/>
      <c r="DP116" s="964"/>
      <c r="DQ116" s="965" t="s">
        <v>131</v>
      </c>
      <c r="DR116" s="963"/>
      <c r="DS116" s="963"/>
      <c r="DT116" s="963"/>
      <c r="DU116" s="964"/>
      <c r="DV116" s="966" t="s">
        <v>131</v>
      </c>
      <c r="DW116" s="967"/>
      <c r="DX116" s="967"/>
      <c r="DY116" s="967"/>
      <c r="DZ116" s="968"/>
    </row>
    <row r="117" spans="1:130" s="230" customFormat="1" ht="26.25" customHeight="1" x14ac:dyDescent="0.2">
      <c r="A117" s="916" t="s">
        <v>191</v>
      </c>
      <c r="B117" s="897"/>
      <c r="C117" s="897"/>
      <c r="D117" s="897"/>
      <c r="E117" s="897"/>
      <c r="F117" s="897"/>
      <c r="G117" s="897"/>
      <c r="H117" s="897"/>
      <c r="I117" s="897"/>
      <c r="J117" s="897"/>
      <c r="K117" s="897"/>
      <c r="L117" s="897"/>
      <c r="M117" s="897"/>
      <c r="N117" s="897"/>
      <c r="O117" s="897"/>
      <c r="P117" s="897"/>
      <c r="Q117" s="897"/>
      <c r="R117" s="897"/>
      <c r="S117" s="897"/>
      <c r="T117" s="897"/>
      <c r="U117" s="897"/>
      <c r="V117" s="897"/>
      <c r="W117" s="897"/>
      <c r="X117" s="897"/>
      <c r="Y117" s="981" t="s">
        <v>461</v>
      </c>
      <c r="Z117" s="898"/>
      <c r="AA117" s="982">
        <v>1057464</v>
      </c>
      <c r="AB117" s="983"/>
      <c r="AC117" s="983"/>
      <c r="AD117" s="983"/>
      <c r="AE117" s="984"/>
      <c r="AF117" s="985">
        <v>1154313</v>
      </c>
      <c r="AG117" s="983"/>
      <c r="AH117" s="983"/>
      <c r="AI117" s="983"/>
      <c r="AJ117" s="984"/>
      <c r="AK117" s="985">
        <v>1149809</v>
      </c>
      <c r="AL117" s="983"/>
      <c r="AM117" s="983"/>
      <c r="AN117" s="983"/>
      <c r="AO117" s="984"/>
      <c r="AP117" s="986"/>
      <c r="AQ117" s="987"/>
      <c r="AR117" s="987"/>
      <c r="AS117" s="987"/>
      <c r="AT117" s="988"/>
      <c r="AU117" s="912"/>
      <c r="AV117" s="913"/>
      <c r="AW117" s="913"/>
      <c r="AX117" s="913"/>
      <c r="AY117" s="913"/>
      <c r="AZ117" s="978" t="s">
        <v>462</v>
      </c>
      <c r="BA117" s="979"/>
      <c r="BB117" s="979"/>
      <c r="BC117" s="979"/>
      <c r="BD117" s="979"/>
      <c r="BE117" s="979"/>
      <c r="BF117" s="979"/>
      <c r="BG117" s="979"/>
      <c r="BH117" s="979"/>
      <c r="BI117" s="979"/>
      <c r="BJ117" s="979"/>
      <c r="BK117" s="979"/>
      <c r="BL117" s="979"/>
      <c r="BM117" s="979"/>
      <c r="BN117" s="979"/>
      <c r="BO117" s="979"/>
      <c r="BP117" s="980"/>
      <c r="BQ117" s="929" t="s">
        <v>440</v>
      </c>
      <c r="BR117" s="930"/>
      <c r="BS117" s="930"/>
      <c r="BT117" s="930"/>
      <c r="BU117" s="930"/>
      <c r="BV117" s="930" t="s">
        <v>131</v>
      </c>
      <c r="BW117" s="930"/>
      <c r="BX117" s="930"/>
      <c r="BY117" s="930"/>
      <c r="BZ117" s="930"/>
      <c r="CA117" s="930" t="s">
        <v>131</v>
      </c>
      <c r="CB117" s="930"/>
      <c r="CC117" s="930"/>
      <c r="CD117" s="930"/>
      <c r="CE117" s="930"/>
      <c r="CF117" s="924" t="s">
        <v>131</v>
      </c>
      <c r="CG117" s="925"/>
      <c r="CH117" s="925"/>
      <c r="CI117" s="925"/>
      <c r="CJ117" s="925"/>
      <c r="CK117" s="952"/>
      <c r="CL117" s="953"/>
      <c r="CM117" s="926" t="s">
        <v>463</v>
      </c>
      <c r="CN117" s="927"/>
      <c r="CO117" s="927"/>
      <c r="CP117" s="927"/>
      <c r="CQ117" s="927"/>
      <c r="CR117" s="927"/>
      <c r="CS117" s="927"/>
      <c r="CT117" s="927"/>
      <c r="CU117" s="927"/>
      <c r="CV117" s="927"/>
      <c r="CW117" s="927"/>
      <c r="CX117" s="927"/>
      <c r="CY117" s="927"/>
      <c r="CZ117" s="927"/>
      <c r="DA117" s="927"/>
      <c r="DB117" s="927"/>
      <c r="DC117" s="927"/>
      <c r="DD117" s="927"/>
      <c r="DE117" s="927"/>
      <c r="DF117" s="928"/>
      <c r="DG117" s="962" t="s">
        <v>440</v>
      </c>
      <c r="DH117" s="963"/>
      <c r="DI117" s="963"/>
      <c r="DJ117" s="963"/>
      <c r="DK117" s="964"/>
      <c r="DL117" s="965" t="s">
        <v>131</v>
      </c>
      <c r="DM117" s="963"/>
      <c r="DN117" s="963"/>
      <c r="DO117" s="963"/>
      <c r="DP117" s="964"/>
      <c r="DQ117" s="965" t="s">
        <v>131</v>
      </c>
      <c r="DR117" s="963"/>
      <c r="DS117" s="963"/>
      <c r="DT117" s="963"/>
      <c r="DU117" s="964"/>
      <c r="DV117" s="966" t="s">
        <v>440</v>
      </c>
      <c r="DW117" s="967"/>
      <c r="DX117" s="967"/>
      <c r="DY117" s="967"/>
      <c r="DZ117" s="968"/>
    </row>
    <row r="118" spans="1:130" s="230" customFormat="1" ht="26.25" customHeight="1" x14ac:dyDescent="0.2">
      <c r="A118" s="916" t="s">
        <v>435</v>
      </c>
      <c r="B118" s="897"/>
      <c r="C118" s="897"/>
      <c r="D118" s="897"/>
      <c r="E118" s="897"/>
      <c r="F118" s="897"/>
      <c r="G118" s="897"/>
      <c r="H118" s="897"/>
      <c r="I118" s="897"/>
      <c r="J118" s="897"/>
      <c r="K118" s="897"/>
      <c r="L118" s="897"/>
      <c r="M118" s="897"/>
      <c r="N118" s="897"/>
      <c r="O118" s="897"/>
      <c r="P118" s="897"/>
      <c r="Q118" s="897"/>
      <c r="R118" s="897"/>
      <c r="S118" s="897"/>
      <c r="T118" s="897"/>
      <c r="U118" s="897"/>
      <c r="V118" s="897"/>
      <c r="W118" s="897"/>
      <c r="X118" s="897"/>
      <c r="Y118" s="897"/>
      <c r="Z118" s="898"/>
      <c r="AA118" s="896" t="s">
        <v>432</v>
      </c>
      <c r="AB118" s="897"/>
      <c r="AC118" s="897"/>
      <c r="AD118" s="897"/>
      <c r="AE118" s="898"/>
      <c r="AF118" s="896" t="s">
        <v>433</v>
      </c>
      <c r="AG118" s="897"/>
      <c r="AH118" s="897"/>
      <c r="AI118" s="897"/>
      <c r="AJ118" s="898"/>
      <c r="AK118" s="896" t="s">
        <v>312</v>
      </c>
      <c r="AL118" s="897"/>
      <c r="AM118" s="897"/>
      <c r="AN118" s="897"/>
      <c r="AO118" s="898"/>
      <c r="AP118" s="974" t="s">
        <v>434</v>
      </c>
      <c r="AQ118" s="975"/>
      <c r="AR118" s="975"/>
      <c r="AS118" s="975"/>
      <c r="AT118" s="976"/>
      <c r="AU118" s="912"/>
      <c r="AV118" s="913"/>
      <c r="AW118" s="913"/>
      <c r="AX118" s="913"/>
      <c r="AY118" s="913"/>
      <c r="AZ118" s="977" t="s">
        <v>464</v>
      </c>
      <c r="BA118" s="969"/>
      <c r="BB118" s="969"/>
      <c r="BC118" s="969"/>
      <c r="BD118" s="969"/>
      <c r="BE118" s="969"/>
      <c r="BF118" s="969"/>
      <c r="BG118" s="969"/>
      <c r="BH118" s="969"/>
      <c r="BI118" s="969"/>
      <c r="BJ118" s="969"/>
      <c r="BK118" s="969"/>
      <c r="BL118" s="969"/>
      <c r="BM118" s="969"/>
      <c r="BN118" s="969"/>
      <c r="BO118" s="969"/>
      <c r="BP118" s="970"/>
      <c r="BQ118" s="1003" t="s">
        <v>440</v>
      </c>
      <c r="BR118" s="1004"/>
      <c r="BS118" s="1004"/>
      <c r="BT118" s="1004"/>
      <c r="BU118" s="1004"/>
      <c r="BV118" s="1004" t="s">
        <v>440</v>
      </c>
      <c r="BW118" s="1004"/>
      <c r="BX118" s="1004"/>
      <c r="BY118" s="1004"/>
      <c r="BZ118" s="1004"/>
      <c r="CA118" s="1004" t="s">
        <v>440</v>
      </c>
      <c r="CB118" s="1004"/>
      <c r="CC118" s="1004"/>
      <c r="CD118" s="1004"/>
      <c r="CE118" s="1004"/>
      <c r="CF118" s="924" t="s">
        <v>131</v>
      </c>
      <c r="CG118" s="925"/>
      <c r="CH118" s="925"/>
      <c r="CI118" s="925"/>
      <c r="CJ118" s="925"/>
      <c r="CK118" s="952"/>
      <c r="CL118" s="953"/>
      <c r="CM118" s="926" t="s">
        <v>465</v>
      </c>
      <c r="CN118" s="927"/>
      <c r="CO118" s="927"/>
      <c r="CP118" s="927"/>
      <c r="CQ118" s="927"/>
      <c r="CR118" s="927"/>
      <c r="CS118" s="927"/>
      <c r="CT118" s="927"/>
      <c r="CU118" s="927"/>
      <c r="CV118" s="927"/>
      <c r="CW118" s="927"/>
      <c r="CX118" s="927"/>
      <c r="CY118" s="927"/>
      <c r="CZ118" s="927"/>
      <c r="DA118" s="927"/>
      <c r="DB118" s="927"/>
      <c r="DC118" s="927"/>
      <c r="DD118" s="927"/>
      <c r="DE118" s="927"/>
      <c r="DF118" s="928"/>
      <c r="DG118" s="962" t="s">
        <v>131</v>
      </c>
      <c r="DH118" s="963"/>
      <c r="DI118" s="963"/>
      <c r="DJ118" s="963"/>
      <c r="DK118" s="964"/>
      <c r="DL118" s="965" t="s">
        <v>440</v>
      </c>
      <c r="DM118" s="963"/>
      <c r="DN118" s="963"/>
      <c r="DO118" s="963"/>
      <c r="DP118" s="964"/>
      <c r="DQ118" s="965" t="s">
        <v>131</v>
      </c>
      <c r="DR118" s="963"/>
      <c r="DS118" s="963"/>
      <c r="DT118" s="963"/>
      <c r="DU118" s="964"/>
      <c r="DV118" s="966" t="s">
        <v>131</v>
      </c>
      <c r="DW118" s="967"/>
      <c r="DX118" s="967"/>
      <c r="DY118" s="967"/>
      <c r="DZ118" s="968"/>
    </row>
    <row r="119" spans="1:130" s="230" customFormat="1" ht="26.25" customHeight="1" x14ac:dyDescent="0.2">
      <c r="A119" s="1060" t="s">
        <v>438</v>
      </c>
      <c r="B119" s="951"/>
      <c r="C119" s="933" t="s">
        <v>439</v>
      </c>
      <c r="D119" s="901"/>
      <c r="E119" s="901"/>
      <c r="F119" s="901"/>
      <c r="G119" s="901"/>
      <c r="H119" s="901"/>
      <c r="I119" s="901"/>
      <c r="J119" s="901"/>
      <c r="K119" s="901"/>
      <c r="L119" s="901"/>
      <c r="M119" s="901"/>
      <c r="N119" s="901"/>
      <c r="O119" s="901"/>
      <c r="P119" s="901"/>
      <c r="Q119" s="901"/>
      <c r="R119" s="901"/>
      <c r="S119" s="901"/>
      <c r="T119" s="901"/>
      <c r="U119" s="901"/>
      <c r="V119" s="901"/>
      <c r="W119" s="901"/>
      <c r="X119" s="901"/>
      <c r="Y119" s="901"/>
      <c r="Z119" s="902"/>
      <c r="AA119" s="903" t="s">
        <v>131</v>
      </c>
      <c r="AB119" s="904"/>
      <c r="AC119" s="904"/>
      <c r="AD119" s="904"/>
      <c r="AE119" s="905"/>
      <c r="AF119" s="906" t="s">
        <v>131</v>
      </c>
      <c r="AG119" s="904"/>
      <c r="AH119" s="904"/>
      <c r="AI119" s="904"/>
      <c r="AJ119" s="905"/>
      <c r="AK119" s="906" t="s">
        <v>131</v>
      </c>
      <c r="AL119" s="904"/>
      <c r="AM119" s="904"/>
      <c r="AN119" s="904"/>
      <c r="AO119" s="905"/>
      <c r="AP119" s="907" t="s">
        <v>131</v>
      </c>
      <c r="AQ119" s="908"/>
      <c r="AR119" s="908"/>
      <c r="AS119" s="908"/>
      <c r="AT119" s="909"/>
      <c r="AU119" s="914"/>
      <c r="AV119" s="915"/>
      <c r="AW119" s="915"/>
      <c r="AX119" s="915"/>
      <c r="AY119" s="915"/>
      <c r="AZ119" s="251" t="s">
        <v>191</v>
      </c>
      <c r="BA119" s="251"/>
      <c r="BB119" s="251"/>
      <c r="BC119" s="251"/>
      <c r="BD119" s="251"/>
      <c r="BE119" s="251"/>
      <c r="BF119" s="251"/>
      <c r="BG119" s="251"/>
      <c r="BH119" s="251"/>
      <c r="BI119" s="251"/>
      <c r="BJ119" s="251"/>
      <c r="BK119" s="251"/>
      <c r="BL119" s="251"/>
      <c r="BM119" s="251"/>
      <c r="BN119" s="251"/>
      <c r="BO119" s="981" t="s">
        <v>466</v>
      </c>
      <c r="BP119" s="1009"/>
      <c r="BQ119" s="1003">
        <v>11084527</v>
      </c>
      <c r="BR119" s="1004"/>
      <c r="BS119" s="1004"/>
      <c r="BT119" s="1004"/>
      <c r="BU119" s="1004"/>
      <c r="BV119" s="1004">
        <v>10890236</v>
      </c>
      <c r="BW119" s="1004"/>
      <c r="BX119" s="1004"/>
      <c r="BY119" s="1004"/>
      <c r="BZ119" s="1004"/>
      <c r="CA119" s="1004">
        <v>10418488</v>
      </c>
      <c r="CB119" s="1004"/>
      <c r="CC119" s="1004"/>
      <c r="CD119" s="1004"/>
      <c r="CE119" s="1004"/>
      <c r="CF119" s="1005"/>
      <c r="CG119" s="1006"/>
      <c r="CH119" s="1006"/>
      <c r="CI119" s="1006"/>
      <c r="CJ119" s="1007"/>
      <c r="CK119" s="954"/>
      <c r="CL119" s="955"/>
      <c r="CM119" s="977" t="s">
        <v>467</v>
      </c>
      <c r="CN119" s="969"/>
      <c r="CO119" s="969"/>
      <c r="CP119" s="969"/>
      <c r="CQ119" s="969"/>
      <c r="CR119" s="969"/>
      <c r="CS119" s="969"/>
      <c r="CT119" s="969"/>
      <c r="CU119" s="969"/>
      <c r="CV119" s="969"/>
      <c r="CW119" s="969"/>
      <c r="CX119" s="969"/>
      <c r="CY119" s="969"/>
      <c r="CZ119" s="969"/>
      <c r="DA119" s="969"/>
      <c r="DB119" s="969"/>
      <c r="DC119" s="969"/>
      <c r="DD119" s="969"/>
      <c r="DE119" s="969"/>
      <c r="DF119" s="970"/>
      <c r="DG119" s="1008" t="s">
        <v>131</v>
      </c>
      <c r="DH119" s="990"/>
      <c r="DI119" s="990"/>
      <c r="DJ119" s="990"/>
      <c r="DK119" s="991"/>
      <c r="DL119" s="989" t="s">
        <v>131</v>
      </c>
      <c r="DM119" s="990"/>
      <c r="DN119" s="990"/>
      <c r="DO119" s="990"/>
      <c r="DP119" s="991"/>
      <c r="DQ119" s="989" t="s">
        <v>131</v>
      </c>
      <c r="DR119" s="990"/>
      <c r="DS119" s="990"/>
      <c r="DT119" s="990"/>
      <c r="DU119" s="991"/>
      <c r="DV119" s="992" t="s">
        <v>131</v>
      </c>
      <c r="DW119" s="993"/>
      <c r="DX119" s="993"/>
      <c r="DY119" s="993"/>
      <c r="DZ119" s="994"/>
    </row>
    <row r="120" spans="1:130" s="230" customFormat="1" ht="26.25" customHeight="1" x14ac:dyDescent="0.2">
      <c r="A120" s="1061"/>
      <c r="B120" s="953"/>
      <c r="C120" s="926" t="s">
        <v>443</v>
      </c>
      <c r="D120" s="927"/>
      <c r="E120" s="927"/>
      <c r="F120" s="927"/>
      <c r="G120" s="927"/>
      <c r="H120" s="927"/>
      <c r="I120" s="927"/>
      <c r="J120" s="927"/>
      <c r="K120" s="927"/>
      <c r="L120" s="927"/>
      <c r="M120" s="927"/>
      <c r="N120" s="927"/>
      <c r="O120" s="927"/>
      <c r="P120" s="927"/>
      <c r="Q120" s="927"/>
      <c r="R120" s="927"/>
      <c r="S120" s="927"/>
      <c r="T120" s="927"/>
      <c r="U120" s="927"/>
      <c r="V120" s="927"/>
      <c r="W120" s="927"/>
      <c r="X120" s="927"/>
      <c r="Y120" s="927"/>
      <c r="Z120" s="928"/>
      <c r="AA120" s="962" t="s">
        <v>131</v>
      </c>
      <c r="AB120" s="963"/>
      <c r="AC120" s="963"/>
      <c r="AD120" s="963"/>
      <c r="AE120" s="964"/>
      <c r="AF120" s="965" t="s">
        <v>440</v>
      </c>
      <c r="AG120" s="963"/>
      <c r="AH120" s="963"/>
      <c r="AI120" s="963"/>
      <c r="AJ120" s="964"/>
      <c r="AK120" s="965" t="s">
        <v>131</v>
      </c>
      <c r="AL120" s="963"/>
      <c r="AM120" s="963"/>
      <c r="AN120" s="963"/>
      <c r="AO120" s="964"/>
      <c r="AP120" s="966" t="s">
        <v>131</v>
      </c>
      <c r="AQ120" s="967"/>
      <c r="AR120" s="967"/>
      <c r="AS120" s="967"/>
      <c r="AT120" s="968"/>
      <c r="AU120" s="995" t="s">
        <v>468</v>
      </c>
      <c r="AV120" s="996"/>
      <c r="AW120" s="996"/>
      <c r="AX120" s="996"/>
      <c r="AY120" s="997"/>
      <c r="AZ120" s="933" t="s">
        <v>469</v>
      </c>
      <c r="BA120" s="901"/>
      <c r="BB120" s="901"/>
      <c r="BC120" s="901"/>
      <c r="BD120" s="901"/>
      <c r="BE120" s="901"/>
      <c r="BF120" s="901"/>
      <c r="BG120" s="901"/>
      <c r="BH120" s="901"/>
      <c r="BI120" s="901"/>
      <c r="BJ120" s="901"/>
      <c r="BK120" s="901"/>
      <c r="BL120" s="901"/>
      <c r="BM120" s="901"/>
      <c r="BN120" s="901"/>
      <c r="BO120" s="901"/>
      <c r="BP120" s="902"/>
      <c r="BQ120" s="934">
        <v>940384</v>
      </c>
      <c r="BR120" s="935"/>
      <c r="BS120" s="935"/>
      <c r="BT120" s="935"/>
      <c r="BU120" s="935"/>
      <c r="BV120" s="935">
        <v>1236229</v>
      </c>
      <c r="BW120" s="935"/>
      <c r="BX120" s="935"/>
      <c r="BY120" s="935"/>
      <c r="BZ120" s="935"/>
      <c r="CA120" s="935">
        <v>1221489</v>
      </c>
      <c r="CB120" s="935"/>
      <c r="CC120" s="935"/>
      <c r="CD120" s="935"/>
      <c r="CE120" s="935"/>
      <c r="CF120" s="948">
        <v>33.700000000000003</v>
      </c>
      <c r="CG120" s="949"/>
      <c r="CH120" s="949"/>
      <c r="CI120" s="949"/>
      <c r="CJ120" s="949"/>
      <c r="CK120" s="1010" t="s">
        <v>470</v>
      </c>
      <c r="CL120" s="1011"/>
      <c r="CM120" s="1011"/>
      <c r="CN120" s="1011"/>
      <c r="CO120" s="1012"/>
      <c r="CP120" s="1018" t="s">
        <v>411</v>
      </c>
      <c r="CQ120" s="1019"/>
      <c r="CR120" s="1019"/>
      <c r="CS120" s="1019"/>
      <c r="CT120" s="1019"/>
      <c r="CU120" s="1019"/>
      <c r="CV120" s="1019"/>
      <c r="CW120" s="1019"/>
      <c r="CX120" s="1019"/>
      <c r="CY120" s="1019"/>
      <c r="CZ120" s="1019"/>
      <c r="DA120" s="1019"/>
      <c r="DB120" s="1019"/>
      <c r="DC120" s="1019"/>
      <c r="DD120" s="1019"/>
      <c r="DE120" s="1019"/>
      <c r="DF120" s="1020"/>
      <c r="DG120" s="934">
        <v>3440756</v>
      </c>
      <c r="DH120" s="935"/>
      <c r="DI120" s="935"/>
      <c r="DJ120" s="935"/>
      <c r="DK120" s="935"/>
      <c r="DL120" s="935">
        <v>3305822</v>
      </c>
      <c r="DM120" s="935"/>
      <c r="DN120" s="935"/>
      <c r="DO120" s="935"/>
      <c r="DP120" s="935"/>
      <c r="DQ120" s="935">
        <v>3086613</v>
      </c>
      <c r="DR120" s="935"/>
      <c r="DS120" s="935"/>
      <c r="DT120" s="935"/>
      <c r="DU120" s="935"/>
      <c r="DV120" s="936">
        <v>85.3</v>
      </c>
      <c r="DW120" s="936"/>
      <c r="DX120" s="936"/>
      <c r="DY120" s="936"/>
      <c r="DZ120" s="937"/>
    </row>
    <row r="121" spans="1:130" s="230" customFormat="1" ht="26.25" customHeight="1" x14ac:dyDescent="0.2">
      <c r="A121" s="1061"/>
      <c r="B121" s="953"/>
      <c r="C121" s="978" t="s">
        <v>471</v>
      </c>
      <c r="D121" s="979"/>
      <c r="E121" s="979"/>
      <c r="F121" s="979"/>
      <c r="G121" s="979"/>
      <c r="H121" s="979"/>
      <c r="I121" s="979"/>
      <c r="J121" s="979"/>
      <c r="K121" s="979"/>
      <c r="L121" s="979"/>
      <c r="M121" s="979"/>
      <c r="N121" s="979"/>
      <c r="O121" s="979"/>
      <c r="P121" s="979"/>
      <c r="Q121" s="979"/>
      <c r="R121" s="979"/>
      <c r="S121" s="979"/>
      <c r="T121" s="979"/>
      <c r="U121" s="979"/>
      <c r="V121" s="979"/>
      <c r="W121" s="979"/>
      <c r="X121" s="979"/>
      <c r="Y121" s="979"/>
      <c r="Z121" s="980"/>
      <c r="AA121" s="962" t="s">
        <v>131</v>
      </c>
      <c r="AB121" s="963"/>
      <c r="AC121" s="963"/>
      <c r="AD121" s="963"/>
      <c r="AE121" s="964"/>
      <c r="AF121" s="965" t="s">
        <v>440</v>
      </c>
      <c r="AG121" s="963"/>
      <c r="AH121" s="963"/>
      <c r="AI121" s="963"/>
      <c r="AJ121" s="964"/>
      <c r="AK121" s="965" t="s">
        <v>440</v>
      </c>
      <c r="AL121" s="963"/>
      <c r="AM121" s="963"/>
      <c r="AN121" s="963"/>
      <c r="AO121" s="964"/>
      <c r="AP121" s="966" t="s">
        <v>131</v>
      </c>
      <c r="AQ121" s="967"/>
      <c r="AR121" s="967"/>
      <c r="AS121" s="967"/>
      <c r="AT121" s="968"/>
      <c r="AU121" s="998"/>
      <c r="AV121" s="999"/>
      <c r="AW121" s="999"/>
      <c r="AX121" s="999"/>
      <c r="AY121" s="1000"/>
      <c r="AZ121" s="926" t="s">
        <v>472</v>
      </c>
      <c r="BA121" s="927"/>
      <c r="BB121" s="927"/>
      <c r="BC121" s="927"/>
      <c r="BD121" s="927"/>
      <c r="BE121" s="927"/>
      <c r="BF121" s="927"/>
      <c r="BG121" s="927"/>
      <c r="BH121" s="927"/>
      <c r="BI121" s="927"/>
      <c r="BJ121" s="927"/>
      <c r="BK121" s="927"/>
      <c r="BL121" s="927"/>
      <c r="BM121" s="927"/>
      <c r="BN121" s="927"/>
      <c r="BO121" s="927"/>
      <c r="BP121" s="928"/>
      <c r="BQ121" s="929">
        <v>52146</v>
      </c>
      <c r="BR121" s="930"/>
      <c r="BS121" s="930"/>
      <c r="BT121" s="930"/>
      <c r="BU121" s="930"/>
      <c r="BV121" s="930">
        <v>31825</v>
      </c>
      <c r="BW121" s="930"/>
      <c r="BX121" s="930"/>
      <c r="BY121" s="930"/>
      <c r="BZ121" s="930"/>
      <c r="CA121" s="930">
        <v>11487</v>
      </c>
      <c r="CB121" s="930"/>
      <c r="CC121" s="930"/>
      <c r="CD121" s="930"/>
      <c r="CE121" s="930"/>
      <c r="CF121" s="924">
        <v>0.3</v>
      </c>
      <c r="CG121" s="925"/>
      <c r="CH121" s="925"/>
      <c r="CI121" s="925"/>
      <c r="CJ121" s="925"/>
      <c r="CK121" s="1013"/>
      <c r="CL121" s="1014"/>
      <c r="CM121" s="1014"/>
      <c r="CN121" s="1014"/>
      <c r="CO121" s="1015"/>
      <c r="CP121" s="1023" t="s">
        <v>473</v>
      </c>
      <c r="CQ121" s="1024"/>
      <c r="CR121" s="1024"/>
      <c r="CS121" s="1024"/>
      <c r="CT121" s="1024"/>
      <c r="CU121" s="1024"/>
      <c r="CV121" s="1024"/>
      <c r="CW121" s="1024"/>
      <c r="CX121" s="1024"/>
      <c r="CY121" s="1024"/>
      <c r="CZ121" s="1024"/>
      <c r="DA121" s="1024"/>
      <c r="DB121" s="1024"/>
      <c r="DC121" s="1024"/>
      <c r="DD121" s="1024"/>
      <c r="DE121" s="1024"/>
      <c r="DF121" s="1025"/>
      <c r="DG121" s="929">
        <v>20242</v>
      </c>
      <c r="DH121" s="930"/>
      <c r="DI121" s="930"/>
      <c r="DJ121" s="930"/>
      <c r="DK121" s="930"/>
      <c r="DL121" s="930">
        <v>19746</v>
      </c>
      <c r="DM121" s="930"/>
      <c r="DN121" s="930"/>
      <c r="DO121" s="930"/>
      <c r="DP121" s="930"/>
      <c r="DQ121" s="930">
        <v>14961</v>
      </c>
      <c r="DR121" s="930"/>
      <c r="DS121" s="930"/>
      <c r="DT121" s="930"/>
      <c r="DU121" s="930"/>
      <c r="DV121" s="931">
        <v>0.4</v>
      </c>
      <c r="DW121" s="931"/>
      <c r="DX121" s="931"/>
      <c r="DY121" s="931"/>
      <c r="DZ121" s="932"/>
    </row>
    <row r="122" spans="1:130" s="230" customFormat="1" ht="26.25" customHeight="1" x14ac:dyDescent="0.2">
      <c r="A122" s="1061"/>
      <c r="B122" s="953"/>
      <c r="C122" s="926" t="s">
        <v>454</v>
      </c>
      <c r="D122" s="927"/>
      <c r="E122" s="927"/>
      <c r="F122" s="927"/>
      <c r="G122" s="927"/>
      <c r="H122" s="927"/>
      <c r="I122" s="927"/>
      <c r="J122" s="927"/>
      <c r="K122" s="927"/>
      <c r="L122" s="927"/>
      <c r="M122" s="927"/>
      <c r="N122" s="927"/>
      <c r="O122" s="927"/>
      <c r="P122" s="927"/>
      <c r="Q122" s="927"/>
      <c r="R122" s="927"/>
      <c r="S122" s="927"/>
      <c r="T122" s="927"/>
      <c r="U122" s="927"/>
      <c r="V122" s="927"/>
      <c r="W122" s="927"/>
      <c r="X122" s="927"/>
      <c r="Y122" s="927"/>
      <c r="Z122" s="928"/>
      <c r="AA122" s="962" t="s">
        <v>131</v>
      </c>
      <c r="AB122" s="963"/>
      <c r="AC122" s="963"/>
      <c r="AD122" s="963"/>
      <c r="AE122" s="964"/>
      <c r="AF122" s="965" t="s">
        <v>131</v>
      </c>
      <c r="AG122" s="963"/>
      <c r="AH122" s="963"/>
      <c r="AI122" s="963"/>
      <c r="AJ122" s="964"/>
      <c r="AK122" s="965" t="s">
        <v>440</v>
      </c>
      <c r="AL122" s="963"/>
      <c r="AM122" s="963"/>
      <c r="AN122" s="963"/>
      <c r="AO122" s="964"/>
      <c r="AP122" s="966" t="s">
        <v>131</v>
      </c>
      <c r="AQ122" s="967"/>
      <c r="AR122" s="967"/>
      <c r="AS122" s="967"/>
      <c r="AT122" s="968"/>
      <c r="AU122" s="998"/>
      <c r="AV122" s="999"/>
      <c r="AW122" s="999"/>
      <c r="AX122" s="999"/>
      <c r="AY122" s="1000"/>
      <c r="AZ122" s="977" t="s">
        <v>474</v>
      </c>
      <c r="BA122" s="969"/>
      <c r="BB122" s="969"/>
      <c r="BC122" s="969"/>
      <c r="BD122" s="969"/>
      <c r="BE122" s="969"/>
      <c r="BF122" s="969"/>
      <c r="BG122" s="969"/>
      <c r="BH122" s="969"/>
      <c r="BI122" s="969"/>
      <c r="BJ122" s="969"/>
      <c r="BK122" s="969"/>
      <c r="BL122" s="969"/>
      <c r="BM122" s="969"/>
      <c r="BN122" s="969"/>
      <c r="BO122" s="969"/>
      <c r="BP122" s="970"/>
      <c r="BQ122" s="1003">
        <v>6940829</v>
      </c>
      <c r="BR122" s="1004"/>
      <c r="BS122" s="1004"/>
      <c r="BT122" s="1004"/>
      <c r="BU122" s="1004"/>
      <c r="BV122" s="1004">
        <v>6498133</v>
      </c>
      <c r="BW122" s="1004"/>
      <c r="BX122" s="1004"/>
      <c r="BY122" s="1004"/>
      <c r="BZ122" s="1004"/>
      <c r="CA122" s="1004">
        <v>6799418</v>
      </c>
      <c r="CB122" s="1004"/>
      <c r="CC122" s="1004"/>
      <c r="CD122" s="1004"/>
      <c r="CE122" s="1004"/>
      <c r="CF122" s="1021">
        <v>187.9</v>
      </c>
      <c r="CG122" s="1022"/>
      <c r="CH122" s="1022"/>
      <c r="CI122" s="1022"/>
      <c r="CJ122" s="1022"/>
      <c r="CK122" s="1013"/>
      <c r="CL122" s="1014"/>
      <c r="CM122" s="1014"/>
      <c r="CN122" s="1014"/>
      <c r="CO122" s="1015"/>
      <c r="CP122" s="1023" t="s">
        <v>475</v>
      </c>
      <c r="CQ122" s="1024"/>
      <c r="CR122" s="1024"/>
      <c r="CS122" s="1024"/>
      <c r="CT122" s="1024"/>
      <c r="CU122" s="1024"/>
      <c r="CV122" s="1024"/>
      <c r="CW122" s="1024"/>
      <c r="CX122" s="1024"/>
      <c r="CY122" s="1024"/>
      <c r="CZ122" s="1024"/>
      <c r="DA122" s="1024"/>
      <c r="DB122" s="1024"/>
      <c r="DC122" s="1024"/>
      <c r="DD122" s="1024"/>
      <c r="DE122" s="1024"/>
      <c r="DF122" s="1025"/>
      <c r="DG122" s="929" t="s">
        <v>131</v>
      </c>
      <c r="DH122" s="930"/>
      <c r="DI122" s="930"/>
      <c r="DJ122" s="930"/>
      <c r="DK122" s="930"/>
      <c r="DL122" s="930" t="s">
        <v>131</v>
      </c>
      <c r="DM122" s="930"/>
      <c r="DN122" s="930"/>
      <c r="DO122" s="930"/>
      <c r="DP122" s="930"/>
      <c r="DQ122" s="930" t="s">
        <v>131</v>
      </c>
      <c r="DR122" s="930"/>
      <c r="DS122" s="930"/>
      <c r="DT122" s="930"/>
      <c r="DU122" s="930"/>
      <c r="DV122" s="931" t="s">
        <v>440</v>
      </c>
      <c r="DW122" s="931"/>
      <c r="DX122" s="931"/>
      <c r="DY122" s="931"/>
      <c r="DZ122" s="932"/>
    </row>
    <row r="123" spans="1:130" s="230" customFormat="1" ht="26.25" customHeight="1" x14ac:dyDescent="0.2">
      <c r="A123" s="1061"/>
      <c r="B123" s="953"/>
      <c r="C123" s="926" t="s">
        <v>460</v>
      </c>
      <c r="D123" s="927"/>
      <c r="E123" s="927"/>
      <c r="F123" s="927"/>
      <c r="G123" s="927"/>
      <c r="H123" s="927"/>
      <c r="I123" s="927"/>
      <c r="J123" s="927"/>
      <c r="K123" s="927"/>
      <c r="L123" s="927"/>
      <c r="M123" s="927"/>
      <c r="N123" s="927"/>
      <c r="O123" s="927"/>
      <c r="P123" s="927"/>
      <c r="Q123" s="927"/>
      <c r="R123" s="927"/>
      <c r="S123" s="927"/>
      <c r="T123" s="927"/>
      <c r="U123" s="927"/>
      <c r="V123" s="927"/>
      <c r="W123" s="927"/>
      <c r="X123" s="927"/>
      <c r="Y123" s="927"/>
      <c r="Z123" s="928"/>
      <c r="AA123" s="962" t="s">
        <v>131</v>
      </c>
      <c r="AB123" s="963"/>
      <c r="AC123" s="963"/>
      <c r="AD123" s="963"/>
      <c r="AE123" s="964"/>
      <c r="AF123" s="965" t="s">
        <v>440</v>
      </c>
      <c r="AG123" s="963"/>
      <c r="AH123" s="963"/>
      <c r="AI123" s="963"/>
      <c r="AJ123" s="964"/>
      <c r="AK123" s="965" t="s">
        <v>131</v>
      </c>
      <c r="AL123" s="963"/>
      <c r="AM123" s="963"/>
      <c r="AN123" s="963"/>
      <c r="AO123" s="964"/>
      <c r="AP123" s="966" t="s">
        <v>440</v>
      </c>
      <c r="AQ123" s="967"/>
      <c r="AR123" s="967"/>
      <c r="AS123" s="967"/>
      <c r="AT123" s="968"/>
      <c r="AU123" s="1001"/>
      <c r="AV123" s="1002"/>
      <c r="AW123" s="1002"/>
      <c r="AX123" s="1002"/>
      <c r="AY123" s="1002"/>
      <c r="AZ123" s="251" t="s">
        <v>191</v>
      </c>
      <c r="BA123" s="251"/>
      <c r="BB123" s="251"/>
      <c r="BC123" s="251"/>
      <c r="BD123" s="251"/>
      <c r="BE123" s="251"/>
      <c r="BF123" s="251"/>
      <c r="BG123" s="251"/>
      <c r="BH123" s="251"/>
      <c r="BI123" s="251"/>
      <c r="BJ123" s="251"/>
      <c r="BK123" s="251"/>
      <c r="BL123" s="251"/>
      <c r="BM123" s="251"/>
      <c r="BN123" s="251"/>
      <c r="BO123" s="981" t="s">
        <v>476</v>
      </c>
      <c r="BP123" s="1009"/>
      <c r="BQ123" s="1067">
        <v>7933359</v>
      </c>
      <c r="BR123" s="1068"/>
      <c r="BS123" s="1068"/>
      <c r="BT123" s="1068"/>
      <c r="BU123" s="1068"/>
      <c r="BV123" s="1068">
        <v>7766187</v>
      </c>
      <c r="BW123" s="1068"/>
      <c r="BX123" s="1068"/>
      <c r="BY123" s="1068"/>
      <c r="BZ123" s="1068"/>
      <c r="CA123" s="1068">
        <v>8032394</v>
      </c>
      <c r="CB123" s="1068"/>
      <c r="CC123" s="1068"/>
      <c r="CD123" s="1068"/>
      <c r="CE123" s="1068"/>
      <c r="CF123" s="1005"/>
      <c r="CG123" s="1006"/>
      <c r="CH123" s="1006"/>
      <c r="CI123" s="1006"/>
      <c r="CJ123" s="1007"/>
      <c r="CK123" s="1013"/>
      <c r="CL123" s="1014"/>
      <c r="CM123" s="1014"/>
      <c r="CN123" s="1014"/>
      <c r="CO123" s="1015"/>
      <c r="CP123" s="1023" t="s">
        <v>477</v>
      </c>
      <c r="CQ123" s="1024"/>
      <c r="CR123" s="1024"/>
      <c r="CS123" s="1024"/>
      <c r="CT123" s="1024"/>
      <c r="CU123" s="1024"/>
      <c r="CV123" s="1024"/>
      <c r="CW123" s="1024"/>
      <c r="CX123" s="1024"/>
      <c r="CY123" s="1024"/>
      <c r="CZ123" s="1024"/>
      <c r="DA123" s="1024"/>
      <c r="DB123" s="1024"/>
      <c r="DC123" s="1024"/>
      <c r="DD123" s="1024"/>
      <c r="DE123" s="1024"/>
      <c r="DF123" s="1025"/>
      <c r="DG123" s="962" t="s">
        <v>131</v>
      </c>
      <c r="DH123" s="963"/>
      <c r="DI123" s="963"/>
      <c r="DJ123" s="963"/>
      <c r="DK123" s="964"/>
      <c r="DL123" s="965" t="s">
        <v>448</v>
      </c>
      <c r="DM123" s="963"/>
      <c r="DN123" s="963"/>
      <c r="DO123" s="963"/>
      <c r="DP123" s="964"/>
      <c r="DQ123" s="965" t="s">
        <v>131</v>
      </c>
      <c r="DR123" s="963"/>
      <c r="DS123" s="963"/>
      <c r="DT123" s="963"/>
      <c r="DU123" s="964"/>
      <c r="DV123" s="966" t="s">
        <v>131</v>
      </c>
      <c r="DW123" s="967"/>
      <c r="DX123" s="967"/>
      <c r="DY123" s="967"/>
      <c r="DZ123" s="968"/>
    </row>
    <row r="124" spans="1:130" s="230" customFormat="1" ht="26.25" customHeight="1" thickBot="1" x14ac:dyDescent="0.25">
      <c r="A124" s="1061"/>
      <c r="B124" s="953"/>
      <c r="C124" s="926" t="s">
        <v>463</v>
      </c>
      <c r="D124" s="927"/>
      <c r="E124" s="927"/>
      <c r="F124" s="927"/>
      <c r="G124" s="927"/>
      <c r="H124" s="927"/>
      <c r="I124" s="927"/>
      <c r="J124" s="927"/>
      <c r="K124" s="927"/>
      <c r="L124" s="927"/>
      <c r="M124" s="927"/>
      <c r="N124" s="927"/>
      <c r="O124" s="927"/>
      <c r="P124" s="927"/>
      <c r="Q124" s="927"/>
      <c r="R124" s="927"/>
      <c r="S124" s="927"/>
      <c r="T124" s="927"/>
      <c r="U124" s="927"/>
      <c r="V124" s="927"/>
      <c r="W124" s="927"/>
      <c r="X124" s="927"/>
      <c r="Y124" s="927"/>
      <c r="Z124" s="928"/>
      <c r="AA124" s="962" t="s">
        <v>440</v>
      </c>
      <c r="AB124" s="963"/>
      <c r="AC124" s="963"/>
      <c r="AD124" s="963"/>
      <c r="AE124" s="964"/>
      <c r="AF124" s="965" t="s">
        <v>440</v>
      </c>
      <c r="AG124" s="963"/>
      <c r="AH124" s="963"/>
      <c r="AI124" s="963"/>
      <c r="AJ124" s="964"/>
      <c r="AK124" s="965" t="s">
        <v>131</v>
      </c>
      <c r="AL124" s="963"/>
      <c r="AM124" s="963"/>
      <c r="AN124" s="963"/>
      <c r="AO124" s="964"/>
      <c r="AP124" s="966" t="s">
        <v>131</v>
      </c>
      <c r="AQ124" s="967"/>
      <c r="AR124" s="967"/>
      <c r="AS124" s="967"/>
      <c r="AT124" s="968"/>
      <c r="AU124" s="1063" t="s">
        <v>478</v>
      </c>
      <c r="AV124" s="1064"/>
      <c r="AW124" s="1064"/>
      <c r="AX124" s="1064"/>
      <c r="AY124" s="1064"/>
      <c r="AZ124" s="1064"/>
      <c r="BA124" s="1064"/>
      <c r="BB124" s="1064"/>
      <c r="BC124" s="1064"/>
      <c r="BD124" s="1064"/>
      <c r="BE124" s="1064"/>
      <c r="BF124" s="1064"/>
      <c r="BG124" s="1064"/>
      <c r="BH124" s="1064"/>
      <c r="BI124" s="1064"/>
      <c r="BJ124" s="1064"/>
      <c r="BK124" s="1064"/>
      <c r="BL124" s="1064"/>
      <c r="BM124" s="1064"/>
      <c r="BN124" s="1064"/>
      <c r="BO124" s="1064"/>
      <c r="BP124" s="1065"/>
      <c r="BQ124" s="1066">
        <v>86.7</v>
      </c>
      <c r="BR124" s="1031"/>
      <c r="BS124" s="1031"/>
      <c r="BT124" s="1031"/>
      <c r="BU124" s="1031"/>
      <c r="BV124" s="1031">
        <v>81.5</v>
      </c>
      <c r="BW124" s="1031"/>
      <c r="BX124" s="1031"/>
      <c r="BY124" s="1031"/>
      <c r="BZ124" s="1031"/>
      <c r="CA124" s="1031">
        <v>65.900000000000006</v>
      </c>
      <c r="CB124" s="1031"/>
      <c r="CC124" s="1031"/>
      <c r="CD124" s="1031"/>
      <c r="CE124" s="1031"/>
      <c r="CF124" s="1032"/>
      <c r="CG124" s="1033"/>
      <c r="CH124" s="1033"/>
      <c r="CI124" s="1033"/>
      <c r="CJ124" s="1034"/>
      <c r="CK124" s="1016"/>
      <c r="CL124" s="1016"/>
      <c r="CM124" s="1016"/>
      <c r="CN124" s="1016"/>
      <c r="CO124" s="1017"/>
      <c r="CP124" s="1023" t="s">
        <v>479</v>
      </c>
      <c r="CQ124" s="1024"/>
      <c r="CR124" s="1024"/>
      <c r="CS124" s="1024"/>
      <c r="CT124" s="1024"/>
      <c r="CU124" s="1024"/>
      <c r="CV124" s="1024"/>
      <c r="CW124" s="1024"/>
      <c r="CX124" s="1024"/>
      <c r="CY124" s="1024"/>
      <c r="CZ124" s="1024"/>
      <c r="DA124" s="1024"/>
      <c r="DB124" s="1024"/>
      <c r="DC124" s="1024"/>
      <c r="DD124" s="1024"/>
      <c r="DE124" s="1024"/>
      <c r="DF124" s="1025"/>
      <c r="DG124" s="1008" t="s">
        <v>131</v>
      </c>
      <c r="DH124" s="990"/>
      <c r="DI124" s="990"/>
      <c r="DJ124" s="990"/>
      <c r="DK124" s="991"/>
      <c r="DL124" s="989" t="s">
        <v>131</v>
      </c>
      <c r="DM124" s="990"/>
      <c r="DN124" s="990"/>
      <c r="DO124" s="990"/>
      <c r="DP124" s="991"/>
      <c r="DQ124" s="989" t="s">
        <v>131</v>
      </c>
      <c r="DR124" s="990"/>
      <c r="DS124" s="990"/>
      <c r="DT124" s="990"/>
      <c r="DU124" s="991"/>
      <c r="DV124" s="992" t="s">
        <v>131</v>
      </c>
      <c r="DW124" s="993"/>
      <c r="DX124" s="993"/>
      <c r="DY124" s="993"/>
      <c r="DZ124" s="994"/>
    </row>
    <row r="125" spans="1:130" s="230" customFormat="1" ht="26.25" customHeight="1" x14ac:dyDescent="0.2">
      <c r="A125" s="1061"/>
      <c r="B125" s="953"/>
      <c r="C125" s="926" t="s">
        <v>465</v>
      </c>
      <c r="D125" s="927"/>
      <c r="E125" s="927"/>
      <c r="F125" s="927"/>
      <c r="G125" s="927"/>
      <c r="H125" s="927"/>
      <c r="I125" s="927"/>
      <c r="J125" s="927"/>
      <c r="K125" s="927"/>
      <c r="L125" s="927"/>
      <c r="M125" s="927"/>
      <c r="N125" s="927"/>
      <c r="O125" s="927"/>
      <c r="P125" s="927"/>
      <c r="Q125" s="927"/>
      <c r="R125" s="927"/>
      <c r="S125" s="927"/>
      <c r="T125" s="927"/>
      <c r="U125" s="927"/>
      <c r="V125" s="927"/>
      <c r="W125" s="927"/>
      <c r="X125" s="927"/>
      <c r="Y125" s="927"/>
      <c r="Z125" s="928"/>
      <c r="AA125" s="962" t="s">
        <v>440</v>
      </c>
      <c r="AB125" s="963"/>
      <c r="AC125" s="963"/>
      <c r="AD125" s="963"/>
      <c r="AE125" s="964"/>
      <c r="AF125" s="965" t="s">
        <v>440</v>
      </c>
      <c r="AG125" s="963"/>
      <c r="AH125" s="963"/>
      <c r="AI125" s="963"/>
      <c r="AJ125" s="964"/>
      <c r="AK125" s="965" t="s">
        <v>131</v>
      </c>
      <c r="AL125" s="963"/>
      <c r="AM125" s="963"/>
      <c r="AN125" s="963"/>
      <c r="AO125" s="964"/>
      <c r="AP125" s="966" t="s">
        <v>131</v>
      </c>
      <c r="AQ125" s="967"/>
      <c r="AR125" s="967"/>
      <c r="AS125" s="967"/>
      <c r="AT125" s="968"/>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6" t="s">
        <v>480</v>
      </c>
      <c r="CL125" s="1011"/>
      <c r="CM125" s="1011"/>
      <c r="CN125" s="1011"/>
      <c r="CO125" s="1012"/>
      <c r="CP125" s="933" t="s">
        <v>481</v>
      </c>
      <c r="CQ125" s="901"/>
      <c r="CR125" s="901"/>
      <c r="CS125" s="901"/>
      <c r="CT125" s="901"/>
      <c r="CU125" s="901"/>
      <c r="CV125" s="901"/>
      <c r="CW125" s="901"/>
      <c r="CX125" s="901"/>
      <c r="CY125" s="901"/>
      <c r="CZ125" s="901"/>
      <c r="DA125" s="901"/>
      <c r="DB125" s="901"/>
      <c r="DC125" s="901"/>
      <c r="DD125" s="901"/>
      <c r="DE125" s="901"/>
      <c r="DF125" s="902"/>
      <c r="DG125" s="934" t="s">
        <v>131</v>
      </c>
      <c r="DH125" s="935"/>
      <c r="DI125" s="935"/>
      <c r="DJ125" s="935"/>
      <c r="DK125" s="935"/>
      <c r="DL125" s="935" t="s">
        <v>131</v>
      </c>
      <c r="DM125" s="935"/>
      <c r="DN125" s="935"/>
      <c r="DO125" s="935"/>
      <c r="DP125" s="935"/>
      <c r="DQ125" s="935" t="s">
        <v>131</v>
      </c>
      <c r="DR125" s="935"/>
      <c r="DS125" s="935"/>
      <c r="DT125" s="935"/>
      <c r="DU125" s="935"/>
      <c r="DV125" s="936" t="s">
        <v>131</v>
      </c>
      <c r="DW125" s="936"/>
      <c r="DX125" s="936"/>
      <c r="DY125" s="936"/>
      <c r="DZ125" s="937"/>
    </row>
    <row r="126" spans="1:130" s="230" customFormat="1" ht="26.25" customHeight="1" thickBot="1" x14ac:dyDescent="0.25">
      <c r="A126" s="1061"/>
      <c r="B126" s="953"/>
      <c r="C126" s="926" t="s">
        <v>467</v>
      </c>
      <c r="D126" s="927"/>
      <c r="E126" s="927"/>
      <c r="F126" s="927"/>
      <c r="G126" s="927"/>
      <c r="H126" s="927"/>
      <c r="I126" s="927"/>
      <c r="J126" s="927"/>
      <c r="K126" s="927"/>
      <c r="L126" s="927"/>
      <c r="M126" s="927"/>
      <c r="N126" s="927"/>
      <c r="O126" s="927"/>
      <c r="P126" s="927"/>
      <c r="Q126" s="927"/>
      <c r="R126" s="927"/>
      <c r="S126" s="927"/>
      <c r="T126" s="927"/>
      <c r="U126" s="927"/>
      <c r="V126" s="927"/>
      <c r="W126" s="927"/>
      <c r="X126" s="927"/>
      <c r="Y126" s="927"/>
      <c r="Z126" s="928"/>
      <c r="AA126" s="962" t="s">
        <v>448</v>
      </c>
      <c r="AB126" s="963"/>
      <c r="AC126" s="963"/>
      <c r="AD126" s="963"/>
      <c r="AE126" s="964"/>
      <c r="AF126" s="965" t="s">
        <v>131</v>
      </c>
      <c r="AG126" s="963"/>
      <c r="AH126" s="963"/>
      <c r="AI126" s="963"/>
      <c r="AJ126" s="964"/>
      <c r="AK126" s="965" t="s">
        <v>131</v>
      </c>
      <c r="AL126" s="963"/>
      <c r="AM126" s="963"/>
      <c r="AN126" s="963"/>
      <c r="AO126" s="964"/>
      <c r="AP126" s="966" t="s">
        <v>440</v>
      </c>
      <c r="AQ126" s="967"/>
      <c r="AR126" s="967"/>
      <c r="AS126" s="967"/>
      <c r="AT126" s="968"/>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7"/>
      <c r="CL126" s="1014"/>
      <c r="CM126" s="1014"/>
      <c r="CN126" s="1014"/>
      <c r="CO126" s="1015"/>
      <c r="CP126" s="926" t="s">
        <v>482</v>
      </c>
      <c r="CQ126" s="927"/>
      <c r="CR126" s="927"/>
      <c r="CS126" s="927"/>
      <c r="CT126" s="927"/>
      <c r="CU126" s="927"/>
      <c r="CV126" s="927"/>
      <c r="CW126" s="927"/>
      <c r="CX126" s="927"/>
      <c r="CY126" s="927"/>
      <c r="CZ126" s="927"/>
      <c r="DA126" s="927"/>
      <c r="DB126" s="927"/>
      <c r="DC126" s="927"/>
      <c r="DD126" s="927"/>
      <c r="DE126" s="927"/>
      <c r="DF126" s="928"/>
      <c r="DG126" s="929">
        <v>464965</v>
      </c>
      <c r="DH126" s="930"/>
      <c r="DI126" s="930"/>
      <c r="DJ126" s="930"/>
      <c r="DK126" s="930"/>
      <c r="DL126" s="930">
        <v>445474</v>
      </c>
      <c r="DM126" s="930"/>
      <c r="DN126" s="930"/>
      <c r="DO126" s="930"/>
      <c r="DP126" s="930"/>
      <c r="DQ126" s="930">
        <v>487499</v>
      </c>
      <c r="DR126" s="930"/>
      <c r="DS126" s="930"/>
      <c r="DT126" s="930"/>
      <c r="DU126" s="930"/>
      <c r="DV126" s="931">
        <v>13.5</v>
      </c>
      <c r="DW126" s="931"/>
      <c r="DX126" s="931"/>
      <c r="DY126" s="931"/>
      <c r="DZ126" s="932"/>
    </row>
    <row r="127" spans="1:130" s="230" customFormat="1" ht="26.25" customHeight="1" x14ac:dyDescent="0.2">
      <c r="A127" s="1062"/>
      <c r="B127" s="955"/>
      <c r="C127" s="977" t="s">
        <v>483</v>
      </c>
      <c r="D127" s="969"/>
      <c r="E127" s="969"/>
      <c r="F127" s="969"/>
      <c r="G127" s="969"/>
      <c r="H127" s="969"/>
      <c r="I127" s="969"/>
      <c r="J127" s="969"/>
      <c r="K127" s="969"/>
      <c r="L127" s="969"/>
      <c r="M127" s="969"/>
      <c r="N127" s="969"/>
      <c r="O127" s="969"/>
      <c r="P127" s="969"/>
      <c r="Q127" s="969"/>
      <c r="R127" s="969"/>
      <c r="S127" s="969"/>
      <c r="T127" s="969"/>
      <c r="U127" s="969"/>
      <c r="V127" s="969"/>
      <c r="W127" s="969"/>
      <c r="X127" s="969"/>
      <c r="Y127" s="969"/>
      <c r="Z127" s="970"/>
      <c r="AA127" s="962" t="s">
        <v>131</v>
      </c>
      <c r="AB127" s="963"/>
      <c r="AC127" s="963"/>
      <c r="AD127" s="963"/>
      <c r="AE127" s="964"/>
      <c r="AF127" s="965" t="s">
        <v>440</v>
      </c>
      <c r="AG127" s="963"/>
      <c r="AH127" s="963"/>
      <c r="AI127" s="963"/>
      <c r="AJ127" s="964"/>
      <c r="AK127" s="965" t="s">
        <v>440</v>
      </c>
      <c r="AL127" s="963"/>
      <c r="AM127" s="963"/>
      <c r="AN127" s="963"/>
      <c r="AO127" s="964"/>
      <c r="AP127" s="966" t="s">
        <v>131</v>
      </c>
      <c r="AQ127" s="967"/>
      <c r="AR127" s="967"/>
      <c r="AS127" s="967"/>
      <c r="AT127" s="968"/>
      <c r="AU127" s="232"/>
      <c r="AV127" s="232"/>
      <c r="AW127" s="232"/>
      <c r="AX127" s="1035" t="s">
        <v>484</v>
      </c>
      <c r="AY127" s="1036"/>
      <c r="AZ127" s="1036"/>
      <c r="BA127" s="1036"/>
      <c r="BB127" s="1036"/>
      <c r="BC127" s="1036"/>
      <c r="BD127" s="1036"/>
      <c r="BE127" s="1037"/>
      <c r="BF127" s="1038" t="s">
        <v>485</v>
      </c>
      <c r="BG127" s="1036"/>
      <c r="BH127" s="1036"/>
      <c r="BI127" s="1036"/>
      <c r="BJ127" s="1036"/>
      <c r="BK127" s="1036"/>
      <c r="BL127" s="1037"/>
      <c r="BM127" s="1038" t="s">
        <v>486</v>
      </c>
      <c r="BN127" s="1036"/>
      <c r="BO127" s="1036"/>
      <c r="BP127" s="1036"/>
      <c r="BQ127" s="1036"/>
      <c r="BR127" s="1036"/>
      <c r="BS127" s="1037"/>
      <c r="BT127" s="1038" t="s">
        <v>487</v>
      </c>
      <c r="BU127" s="1036"/>
      <c r="BV127" s="1036"/>
      <c r="BW127" s="1036"/>
      <c r="BX127" s="1036"/>
      <c r="BY127" s="1036"/>
      <c r="BZ127" s="1059"/>
      <c r="CA127" s="232"/>
      <c r="CB127" s="232"/>
      <c r="CC127" s="232"/>
      <c r="CD127" s="255"/>
      <c r="CE127" s="255"/>
      <c r="CF127" s="255"/>
      <c r="CG127" s="232"/>
      <c r="CH127" s="232"/>
      <c r="CI127" s="232"/>
      <c r="CJ127" s="254"/>
      <c r="CK127" s="1027"/>
      <c r="CL127" s="1014"/>
      <c r="CM127" s="1014"/>
      <c r="CN127" s="1014"/>
      <c r="CO127" s="1015"/>
      <c r="CP127" s="926" t="s">
        <v>488</v>
      </c>
      <c r="CQ127" s="927"/>
      <c r="CR127" s="927"/>
      <c r="CS127" s="927"/>
      <c r="CT127" s="927"/>
      <c r="CU127" s="927"/>
      <c r="CV127" s="927"/>
      <c r="CW127" s="927"/>
      <c r="CX127" s="927"/>
      <c r="CY127" s="927"/>
      <c r="CZ127" s="927"/>
      <c r="DA127" s="927"/>
      <c r="DB127" s="927"/>
      <c r="DC127" s="927"/>
      <c r="DD127" s="927"/>
      <c r="DE127" s="927"/>
      <c r="DF127" s="928"/>
      <c r="DG127" s="929" t="s">
        <v>440</v>
      </c>
      <c r="DH127" s="930"/>
      <c r="DI127" s="930"/>
      <c r="DJ127" s="930"/>
      <c r="DK127" s="930"/>
      <c r="DL127" s="930" t="s">
        <v>448</v>
      </c>
      <c r="DM127" s="930"/>
      <c r="DN127" s="930"/>
      <c r="DO127" s="930"/>
      <c r="DP127" s="930"/>
      <c r="DQ127" s="930" t="s">
        <v>440</v>
      </c>
      <c r="DR127" s="930"/>
      <c r="DS127" s="930"/>
      <c r="DT127" s="930"/>
      <c r="DU127" s="930"/>
      <c r="DV127" s="931" t="s">
        <v>440</v>
      </c>
      <c r="DW127" s="931"/>
      <c r="DX127" s="931"/>
      <c r="DY127" s="931"/>
      <c r="DZ127" s="932"/>
    </row>
    <row r="128" spans="1:130" s="230" customFormat="1" ht="26.25" customHeight="1" thickBot="1" x14ac:dyDescent="0.25">
      <c r="A128" s="1045" t="s">
        <v>489</v>
      </c>
      <c r="B128" s="1046"/>
      <c r="C128" s="1046"/>
      <c r="D128" s="1046"/>
      <c r="E128" s="1046"/>
      <c r="F128" s="1046"/>
      <c r="G128" s="1046"/>
      <c r="H128" s="1046"/>
      <c r="I128" s="1046"/>
      <c r="J128" s="1046"/>
      <c r="K128" s="1046"/>
      <c r="L128" s="1046"/>
      <c r="M128" s="1046"/>
      <c r="N128" s="1046"/>
      <c r="O128" s="1046"/>
      <c r="P128" s="1046"/>
      <c r="Q128" s="1046"/>
      <c r="R128" s="1046"/>
      <c r="S128" s="1046"/>
      <c r="T128" s="1046"/>
      <c r="U128" s="1046"/>
      <c r="V128" s="1046"/>
      <c r="W128" s="1047" t="s">
        <v>490</v>
      </c>
      <c r="X128" s="1047"/>
      <c r="Y128" s="1047"/>
      <c r="Z128" s="1048"/>
      <c r="AA128" s="1049">
        <v>20651</v>
      </c>
      <c r="AB128" s="1050"/>
      <c r="AC128" s="1050"/>
      <c r="AD128" s="1050"/>
      <c r="AE128" s="1051"/>
      <c r="AF128" s="1052">
        <v>20648</v>
      </c>
      <c r="AG128" s="1050"/>
      <c r="AH128" s="1050"/>
      <c r="AI128" s="1050"/>
      <c r="AJ128" s="1051"/>
      <c r="AK128" s="1052">
        <v>20765</v>
      </c>
      <c r="AL128" s="1050"/>
      <c r="AM128" s="1050"/>
      <c r="AN128" s="1050"/>
      <c r="AO128" s="1051"/>
      <c r="AP128" s="1053"/>
      <c r="AQ128" s="1054"/>
      <c r="AR128" s="1054"/>
      <c r="AS128" s="1054"/>
      <c r="AT128" s="1055"/>
      <c r="AU128" s="232"/>
      <c r="AV128" s="232"/>
      <c r="AW128" s="232"/>
      <c r="AX128" s="900" t="s">
        <v>491</v>
      </c>
      <c r="AY128" s="901"/>
      <c r="AZ128" s="901"/>
      <c r="BA128" s="901"/>
      <c r="BB128" s="901"/>
      <c r="BC128" s="901"/>
      <c r="BD128" s="901"/>
      <c r="BE128" s="902"/>
      <c r="BF128" s="1056" t="s">
        <v>440</v>
      </c>
      <c r="BG128" s="1057"/>
      <c r="BH128" s="1057"/>
      <c r="BI128" s="1057"/>
      <c r="BJ128" s="1057"/>
      <c r="BK128" s="1057"/>
      <c r="BL128" s="1058"/>
      <c r="BM128" s="1056">
        <v>15</v>
      </c>
      <c r="BN128" s="1057"/>
      <c r="BO128" s="1057"/>
      <c r="BP128" s="1057"/>
      <c r="BQ128" s="1057"/>
      <c r="BR128" s="1057"/>
      <c r="BS128" s="1058"/>
      <c r="BT128" s="1056">
        <v>20</v>
      </c>
      <c r="BU128" s="1057"/>
      <c r="BV128" s="1057"/>
      <c r="BW128" s="1057"/>
      <c r="BX128" s="1057"/>
      <c r="BY128" s="1057"/>
      <c r="BZ128" s="1080"/>
      <c r="CA128" s="255"/>
      <c r="CB128" s="255"/>
      <c r="CC128" s="255"/>
      <c r="CD128" s="255"/>
      <c r="CE128" s="255"/>
      <c r="CF128" s="255"/>
      <c r="CG128" s="232"/>
      <c r="CH128" s="232"/>
      <c r="CI128" s="232"/>
      <c r="CJ128" s="254"/>
      <c r="CK128" s="1028"/>
      <c r="CL128" s="1029"/>
      <c r="CM128" s="1029"/>
      <c r="CN128" s="1029"/>
      <c r="CO128" s="1030"/>
      <c r="CP128" s="1039" t="s">
        <v>492</v>
      </c>
      <c r="CQ128" s="726"/>
      <c r="CR128" s="726"/>
      <c r="CS128" s="726"/>
      <c r="CT128" s="726"/>
      <c r="CU128" s="726"/>
      <c r="CV128" s="726"/>
      <c r="CW128" s="726"/>
      <c r="CX128" s="726"/>
      <c r="CY128" s="726"/>
      <c r="CZ128" s="726"/>
      <c r="DA128" s="726"/>
      <c r="DB128" s="726"/>
      <c r="DC128" s="726"/>
      <c r="DD128" s="726"/>
      <c r="DE128" s="726"/>
      <c r="DF128" s="1040"/>
      <c r="DG128" s="1041" t="s">
        <v>131</v>
      </c>
      <c r="DH128" s="1042"/>
      <c r="DI128" s="1042"/>
      <c r="DJ128" s="1042"/>
      <c r="DK128" s="1042"/>
      <c r="DL128" s="1042" t="s">
        <v>131</v>
      </c>
      <c r="DM128" s="1042"/>
      <c r="DN128" s="1042"/>
      <c r="DO128" s="1042"/>
      <c r="DP128" s="1042"/>
      <c r="DQ128" s="1042" t="s">
        <v>131</v>
      </c>
      <c r="DR128" s="1042"/>
      <c r="DS128" s="1042"/>
      <c r="DT128" s="1042"/>
      <c r="DU128" s="1042"/>
      <c r="DV128" s="1043" t="s">
        <v>131</v>
      </c>
      <c r="DW128" s="1043"/>
      <c r="DX128" s="1043"/>
      <c r="DY128" s="1043"/>
      <c r="DZ128" s="1044"/>
    </row>
    <row r="129" spans="1:131" s="230" customFormat="1" ht="26.25" customHeight="1" x14ac:dyDescent="0.2">
      <c r="A129" s="938" t="s">
        <v>110</v>
      </c>
      <c r="B129" s="939"/>
      <c r="C129" s="939"/>
      <c r="D129" s="939"/>
      <c r="E129" s="939"/>
      <c r="F129" s="939"/>
      <c r="G129" s="939"/>
      <c r="H129" s="939"/>
      <c r="I129" s="939"/>
      <c r="J129" s="939"/>
      <c r="K129" s="939"/>
      <c r="L129" s="939"/>
      <c r="M129" s="939"/>
      <c r="N129" s="939"/>
      <c r="O129" s="939"/>
      <c r="P129" s="939"/>
      <c r="Q129" s="939"/>
      <c r="R129" s="939"/>
      <c r="S129" s="939"/>
      <c r="T129" s="939"/>
      <c r="U129" s="939"/>
      <c r="V129" s="939"/>
      <c r="W129" s="1074" t="s">
        <v>493</v>
      </c>
      <c r="X129" s="1075"/>
      <c r="Y129" s="1075"/>
      <c r="Z129" s="1076"/>
      <c r="AA129" s="962">
        <v>4231985</v>
      </c>
      <c r="AB129" s="963"/>
      <c r="AC129" s="963"/>
      <c r="AD129" s="963"/>
      <c r="AE129" s="964"/>
      <c r="AF129" s="965">
        <v>4442729</v>
      </c>
      <c r="AG129" s="963"/>
      <c r="AH129" s="963"/>
      <c r="AI129" s="963"/>
      <c r="AJ129" s="964"/>
      <c r="AK129" s="965">
        <v>4232035</v>
      </c>
      <c r="AL129" s="963"/>
      <c r="AM129" s="963"/>
      <c r="AN129" s="963"/>
      <c r="AO129" s="964"/>
      <c r="AP129" s="1077"/>
      <c r="AQ129" s="1078"/>
      <c r="AR129" s="1078"/>
      <c r="AS129" s="1078"/>
      <c r="AT129" s="1079"/>
      <c r="AU129" s="233"/>
      <c r="AV129" s="233"/>
      <c r="AW129" s="233"/>
      <c r="AX129" s="1069" t="s">
        <v>494</v>
      </c>
      <c r="AY129" s="927"/>
      <c r="AZ129" s="927"/>
      <c r="BA129" s="927"/>
      <c r="BB129" s="927"/>
      <c r="BC129" s="927"/>
      <c r="BD129" s="927"/>
      <c r="BE129" s="928"/>
      <c r="BF129" s="1070" t="s">
        <v>131</v>
      </c>
      <c r="BG129" s="1071"/>
      <c r="BH129" s="1071"/>
      <c r="BI129" s="1071"/>
      <c r="BJ129" s="1071"/>
      <c r="BK129" s="1071"/>
      <c r="BL129" s="1072"/>
      <c r="BM129" s="1070">
        <v>20</v>
      </c>
      <c r="BN129" s="1071"/>
      <c r="BO129" s="1071"/>
      <c r="BP129" s="1071"/>
      <c r="BQ129" s="1071"/>
      <c r="BR129" s="1071"/>
      <c r="BS129" s="1072"/>
      <c r="BT129" s="1070">
        <v>30</v>
      </c>
      <c r="BU129" s="1071"/>
      <c r="BV129" s="1071"/>
      <c r="BW129" s="1071"/>
      <c r="BX129" s="1071"/>
      <c r="BY129" s="1071"/>
      <c r="BZ129" s="10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8" t="s">
        <v>495</v>
      </c>
      <c r="B130" s="939"/>
      <c r="C130" s="939"/>
      <c r="D130" s="939"/>
      <c r="E130" s="939"/>
      <c r="F130" s="939"/>
      <c r="G130" s="939"/>
      <c r="H130" s="939"/>
      <c r="I130" s="939"/>
      <c r="J130" s="939"/>
      <c r="K130" s="939"/>
      <c r="L130" s="939"/>
      <c r="M130" s="939"/>
      <c r="N130" s="939"/>
      <c r="O130" s="939"/>
      <c r="P130" s="939"/>
      <c r="Q130" s="939"/>
      <c r="R130" s="939"/>
      <c r="S130" s="939"/>
      <c r="T130" s="939"/>
      <c r="U130" s="939"/>
      <c r="V130" s="939"/>
      <c r="W130" s="1074" t="s">
        <v>496</v>
      </c>
      <c r="X130" s="1075"/>
      <c r="Y130" s="1075"/>
      <c r="Z130" s="1076"/>
      <c r="AA130" s="962">
        <v>600607</v>
      </c>
      <c r="AB130" s="963"/>
      <c r="AC130" s="963"/>
      <c r="AD130" s="963"/>
      <c r="AE130" s="964"/>
      <c r="AF130" s="965">
        <v>610268</v>
      </c>
      <c r="AG130" s="963"/>
      <c r="AH130" s="963"/>
      <c r="AI130" s="963"/>
      <c r="AJ130" s="964"/>
      <c r="AK130" s="965">
        <v>612754</v>
      </c>
      <c r="AL130" s="963"/>
      <c r="AM130" s="963"/>
      <c r="AN130" s="963"/>
      <c r="AO130" s="964"/>
      <c r="AP130" s="1077"/>
      <c r="AQ130" s="1078"/>
      <c r="AR130" s="1078"/>
      <c r="AS130" s="1078"/>
      <c r="AT130" s="1079"/>
      <c r="AU130" s="233"/>
      <c r="AV130" s="233"/>
      <c r="AW130" s="233"/>
      <c r="AX130" s="1069" t="s">
        <v>497</v>
      </c>
      <c r="AY130" s="927"/>
      <c r="AZ130" s="927"/>
      <c r="BA130" s="927"/>
      <c r="BB130" s="927"/>
      <c r="BC130" s="927"/>
      <c r="BD130" s="927"/>
      <c r="BE130" s="928"/>
      <c r="BF130" s="1105">
        <v>13.3</v>
      </c>
      <c r="BG130" s="1106"/>
      <c r="BH130" s="1106"/>
      <c r="BI130" s="1106"/>
      <c r="BJ130" s="1106"/>
      <c r="BK130" s="1106"/>
      <c r="BL130" s="1107"/>
      <c r="BM130" s="1105">
        <v>25</v>
      </c>
      <c r="BN130" s="1106"/>
      <c r="BO130" s="1106"/>
      <c r="BP130" s="1106"/>
      <c r="BQ130" s="1106"/>
      <c r="BR130" s="1106"/>
      <c r="BS130" s="1107"/>
      <c r="BT130" s="1105">
        <v>35</v>
      </c>
      <c r="BU130" s="1106"/>
      <c r="BV130" s="1106"/>
      <c r="BW130" s="1106"/>
      <c r="BX130" s="1106"/>
      <c r="BY130" s="1106"/>
      <c r="BZ130" s="1108"/>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498</v>
      </c>
      <c r="X131" s="1112"/>
      <c r="Y131" s="1112"/>
      <c r="Z131" s="1113"/>
      <c r="AA131" s="1008">
        <v>3631378</v>
      </c>
      <c r="AB131" s="990"/>
      <c r="AC131" s="990"/>
      <c r="AD131" s="990"/>
      <c r="AE131" s="991"/>
      <c r="AF131" s="989">
        <v>3832461</v>
      </c>
      <c r="AG131" s="990"/>
      <c r="AH131" s="990"/>
      <c r="AI131" s="990"/>
      <c r="AJ131" s="991"/>
      <c r="AK131" s="989">
        <v>3619281</v>
      </c>
      <c r="AL131" s="990"/>
      <c r="AM131" s="990"/>
      <c r="AN131" s="990"/>
      <c r="AO131" s="991"/>
      <c r="AP131" s="1114"/>
      <c r="AQ131" s="1115"/>
      <c r="AR131" s="1115"/>
      <c r="AS131" s="1115"/>
      <c r="AT131" s="1116"/>
      <c r="AU131" s="233"/>
      <c r="AV131" s="233"/>
      <c r="AW131" s="233"/>
      <c r="AX131" s="1087" t="s">
        <v>499</v>
      </c>
      <c r="AY131" s="726"/>
      <c r="AZ131" s="726"/>
      <c r="BA131" s="726"/>
      <c r="BB131" s="726"/>
      <c r="BC131" s="726"/>
      <c r="BD131" s="726"/>
      <c r="BE131" s="1040"/>
      <c r="BF131" s="1088">
        <v>65.900000000000006</v>
      </c>
      <c r="BG131" s="1089"/>
      <c r="BH131" s="1089"/>
      <c r="BI131" s="1089"/>
      <c r="BJ131" s="1089"/>
      <c r="BK131" s="1089"/>
      <c r="BL131" s="1090"/>
      <c r="BM131" s="1088">
        <v>350</v>
      </c>
      <c r="BN131" s="1089"/>
      <c r="BO131" s="1089"/>
      <c r="BP131" s="1089"/>
      <c r="BQ131" s="1089"/>
      <c r="BR131" s="1089"/>
      <c r="BS131" s="1090"/>
      <c r="BT131" s="1091"/>
      <c r="BU131" s="1092"/>
      <c r="BV131" s="1092"/>
      <c r="BW131" s="1092"/>
      <c r="BX131" s="1092"/>
      <c r="BY131" s="1092"/>
      <c r="BZ131" s="109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4" t="s">
        <v>500</v>
      </c>
      <c r="B132" s="1095"/>
      <c r="C132" s="1095"/>
      <c r="D132" s="1095"/>
      <c r="E132" s="1095"/>
      <c r="F132" s="1095"/>
      <c r="G132" s="1095"/>
      <c r="H132" s="1095"/>
      <c r="I132" s="1095"/>
      <c r="J132" s="1095"/>
      <c r="K132" s="1095"/>
      <c r="L132" s="1095"/>
      <c r="M132" s="1095"/>
      <c r="N132" s="1095"/>
      <c r="O132" s="1095"/>
      <c r="P132" s="1095"/>
      <c r="Q132" s="1095"/>
      <c r="R132" s="1095"/>
      <c r="S132" s="1095"/>
      <c r="T132" s="1095"/>
      <c r="U132" s="1095"/>
      <c r="V132" s="1098" t="s">
        <v>501</v>
      </c>
      <c r="W132" s="1098"/>
      <c r="X132" s="1098"/>
      <c r="Y132" s="1098"/>
      <c r="Z132" s="1099"/>
      <c r="AA132" s="1100">
        <v>12.01213424</v>
      </c>
      <c r="AB132" s="1101"/>
      <c r="AC132" s="1101"/>
      <c r="AD132" s="1101"/>
      <c r="AE132" s="1102"/>
      <c r="AF132" s="1103">
        <v>13.65694263</v>
      </c>
      <c r="AG132" s="1101"/>
      <c r="AH132" s="1101"/>
      <c r="AI132" s="1101"/>
      <c r="AJ132" s="1102"/>
      <c r="AK132" s="1103">
        <v>14.26498799</v>
      </c>
      <c r="AL132" s="1101"/>
      <c r="AM132" s="1101"/>
      <c r="AN132" s="1101"/>
      <c r="AO132" s="1102"/>
      <c r="AP132" s="1005"/>
      <c r="AQ132" s="1006"/>
      <c r="AR132" s="1006"/>
      <c r="AS132" s="1006"/>
      <c r="AT132" s="1104"/>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6"/>
      <c r="B133" s="1097"/>
      <c r="C133" s="1097"/>
      <c r="D133" s="1097"/>
      <c r="E133" s="1097"/>
      <c r="F133" s="1097"/>
      <c r="G133" s="1097"/>
      <c r="H133" s="1097"/>
      <c r="I133" s="1097"/>
      <c r="J133" s="1097"/>
      <c r="K133" s="1097"/>
      <c r="L133" s="1097"/>
      <c r="M133" s="1097"/>
      <c r="N133" s="1097"/>
      <c r="O133" s="1097"/>
      <c r="P133" s="1097"/>
      <c r="Q133" s="1097"/>
      <c r="R133" s="1097"/>
      <c r="S133" s="1097"/>
      <c r="T133" s="1097"/>
      <c r="U133" s="1097"/>
      <c r="V133" s="1081" t="s">
        <v>502</v>
      </c>
      <c r="W133" s="1081"/>
      <c r="X133" s="1081"/>
      <c r="Y133" s="1081"/>
      <c r="Z133" s="1082"/>
      <c r="AA133" s="1083">
        <v>11.5</v>
      </c>
      <c r="AB133" s="1084"/>
      <c r="AC133" s="1084"/>
      <c r="AD133" s="1084"/>
      <c r="AE133" s="1085"/>
      <c r="AF133" s="1083">
        <v>12.6</v>
      </c>
      <c r="AG133" s="1084"/>
      <c r="AH133" s="1084"/>
      <c r="AI133" s="1084"/>
      <c r="AJ133" s="1085"/>
      <c r="AK133" s="1083">
        <v>13.3</v>
      </c>
      <c r="AL133" s="1084"/>
      <c r="AM133" s="1084"/>
      <c r="AN133" s="1084"/>
      <c r="AO133" s="1085"/>
      <c r="AP133" s="1032"/>
      <c r="AQ133" s="1033"/>
      <c r="AR133" s="1033"/>
      <c r="AS133" s="1033"/>
      <c r="AT133" s="1086"/>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6r6ORGzeJQhUtHfMTI300OTw3VzihdYBe+zRQszc3uG6alEISUfiMBW0C+93soBFeG9bERfwTS46+hnt+ns2zQ==" saltValue="8KfO3VqBCfbD4uUbUNkwi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D0B14-5489-48BA-8871-1577C70474B2}">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503</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sLJBu6JwAWBZ4cRdIer8IimqpGvZ9tx7EhTUSnmk7G2BJF2xRC0JJIbBSWq4afY1ozXhL69Mr1NpvdeTx7kf5Q==" saltValue="ISWtla8CMUBkbWNMWbY1S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DTiPNZmzncbRpCq8ejsNV2JTpm/nJq4nTiAOzjhNhLcIifRQEBOiV6X1kORz3sd2bjJ9XdKWCSHWbfNGSBOcVg==" saltValue="06gORpd8kYCAb9oGWnSFsQ=="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505</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506</v>
      </c>
      <c r="AP7" s="272"/>
      <c r="AQ7" s="273" t="s">
        <v>507</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508</v>
      </c>
      <c r="AQ8" s="279" t="s">
        <v>509</v>
      </c>
      <c r="AR8" s="280" t="s">
        <v>510</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0" t="s">
        <v>511</v>
      </c>
      <c r="AL9" s="1121"/>
      <c r="AM9" s="1121"/>
      <c r="AN9" s="1122"/>
      <c r="AO9" s="281">
        <v>1264098</v>
      </c>
      <c r="AP9" s="281">
        <v>87107</v>
      </c>
      <c r="AQ9" s="282">
        <v>108757</v>
      </c>
      <c r="AR9" s="283">
        <v>-19.899999999999999</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0" t="s">
        <v>512</v>
      </c>
      <c r="AL10" s="1121"/>
      <c r="AM10" s="1121"/>
      <c r="AN10" s="1122"/>
      <c r="AO10" s="284">
        <v>178436</v>
      </c>
      <c r="AP10" s="284">
        <v>12296</v>
      </c>
      <c r="AQ10" s="285">
        <v>15108</v>
      </c>
      <c r="AR10" s="286">
        <v>-18.600000000000001</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0" t="s">
        <v>513</v>
      </c>
      <c r="AL11" s="1121"/>
      <c r="AM11" s="1121"/>
      <c r="AN11" s="1122"/>
      <c r="AO11" s="284" t="s">
        <v>514</v>
      </c>
      <c r="AP11" s="284" t="s">
        <v>514</v>
      </c>
      <c r="AQ11" s="285">
        <v>1414</v>
      </c>
      <c r="AR11" s="286" t="s">
        <v>514</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0" t="s">
        <v>515</v>
      </c>
      <c r="AL12" s="1121"/>
      <c r="AM12" s="1121"/>
      <c r="AN12" s="1122"/>
      <c r="AO12" s="284" t="s">
        <v>514</v>
      </c>
      <c r="AP12" s="284" t="s">
        <v>514</v>
      </c>
      <c r="AQ12" s="285">
        <v>40</v>
      </c>
      <c r="AR12" s="286" t="s">
        <v>514</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0" t="s">
        <v>516</v>
      </c>
      <c r="AL13" s="1121"/>
      <c r="AM13" s="1121"/>
      <c r="AN13" s="1122"/>
      <c r="AO13" s="284" t="s">
        <v>514</v>
      </c>
      <c r="AP13" s="284" t="s">
        <v>514</v>
      </c>
      <c r="AQ13" s="285">
        <v>4611</v>
      </c>
      <c r="AR13" s="286" t="s">
        <v>514</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0" t="s">
        <v>517</v>
      </c>
      <c r="AL14" s="1121"/>
      <c r="AM14" s="1121"/>
      <c r="AN14" s="1122"/>
      <c r="AO14" s="284">
        <v>21594</v>
      </c>
      <c r="AP14" s="284">
        <v>1488</v>
      </c>
      <c r="AQ14" s="285">
        <v>2427</v>
      </c>
      <c r="AR14" s="286">
        <v>-38.700000000000003</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3" t="s">
        <v>518</v>
      </c>
      <c r="AL15" s="1124"/>
      <c r="AM15" s="1124"/>
      <c r="AN15" s="1125"/>
      <c r="AO15" s="284">
        <v>-72908</v>
      </c>
      <c r="AP15" s="284">
        <v>-5024</v>
      </c>
      <c r="AQ15" s="285">
        <v>-7785</v>
      </c>
      <c r="AR15" s="286">
        <v>-35.5</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3" t="s">
        <v>191</v>
      </c>
      <c r="AL16" s="1124"/>
      <c r="AM16" s="1124"/>
      <c r="AN16" s="1125"/>
      <c r="AO16" s="284">
        <v>1391220</v>
      </c>
      <c r="AP16" s="284">
        <v>95867</v>
      </c>
      <c r="AQ16" s="285">
        <v>124572</v>
      </c>
      <c r="AR16" s="286">
        <v>-23</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519</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520</v>
      </c>
      <c r="AP20" s="293" t="s">
        <v>521</v>
      </c>
      <c r="AQ20" s="294" t="s">
        <v>522</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6" t="s">
        <v>523</v>
      </c>
      <c r="AL21" s="1127"/>
      <c r="AM21" s="1127"/>
      <c r="AN21" s="1128"/>
      <c r="AO21" s="297">
        <v>9.23</v>
      </c>
      <c r="AP21" s="298">
        <v>10.78</v>
      </c>
      <c r="AQ21" s="299">
        <v>-1.55</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6" t="s">
        <v>524</v>
      </c>
      <c r="AL22" s="1127"/>
      <c r="AM22" s="1127"/>
      <c r="AN22" s="1128"/>
      <c r="AO22" s="302">
        <v>94.6</v>
      </c>
      <c r="AP22" s="303">
        <v>96.3</v>
      </c>
      <c r="AQ22" s="304">
        <v>-1.7</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7" t="s">
        <v>525</v>
      </c>
      <c r="B26" s="1117"/>
      <c r="C26" s="1117"/>
      <c r="D26" s="1117"/>
      <c r="E26" s="1117"/>
      <c r="F26" s="1117"/>
      <c r="G26" s="1117"/>
      <c r="H26" s="1117"/>
      <c r="I26" s="1117"/>
      <c r="J26" s="1117"/>
      <c r="K26" s="1117"/>
      <c r="L26" s="1117"/>
      <c r="M26" s="1117"/>
      <c r="N26" s="1117"/>
      <c r="O26" s="1117"/>
      <c r="P26" s="1117"/>
      <c r="Q26" s="1117"/>
      <c r="R26" s="1117"/>
      <c r="S26" s="1117"/>
      <c r="T26" s="1117"/>
      <c r="U26" s="1117"/>
      <c r="V26" s="1117"/>
      <c r="W26" s="1117"/>
      <c r="X26" s="1117"/>
      <c r="Y26" s="1117"/>
      <c r="Z26" s="1117"/>
      <c r="AA26" s="1117"/>
      <c r="AB26" s="1117"/>
      <c r="AC26" s="1117"/>
      <c r="AD26" s="1117"/>
      <c r="AE26" s="1117"/>
      <c r="AF26" s="1117"/>
      <c r="AG26" s="1117"/>
      <c r="AH26" s="1117"/>
      <c r="AI26" s="1117"/>
      <c r="AJ26" s="1117"/>
      <c r="AK26" s="1117"/>
      <c r="AL26" s="1117"/>
      <c r="AM26" s="1117"/>
      <c r="AN26" s="1117"/>
      <c r="AO26" s="1117"/>
      <c r="AP26" s="1117"/>
      <c r="AQ26" s="1117"/>
      <c r="AR26" s="1117"/>
      <c r="AS26" s="1117"/>
      <c r="AT26" s="267"/>
    </row>
    <row r="27" spans="1:46" ht="13.2" x14ac:dyDescent="0.2">
      <c r="A27" s="309"/>
      <c r="AO27" s="262"/>
      <c r="AP27" s="262"/>
      <c r="AQ27" s="262"/>
      <c r="AR27" s="262"/>
      <c r="AS27" s="262"/>
      <c r="AT27" s="262"/>
    </row>
    <row r="28" spans="1:46" ht="16.2" x14ac:dyDescent="0.2">
      <c r="A28" s="263" t="s">
        <v>526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527</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506</v>
      </c>
      <c r="AP30" s="272"/>
      <c r="AQ30" s="273" t="s">
        <v>507</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508</v>
      </c>
      <c r="AQ31" s="279" t="s">
        <v>509</v>
      </c>
      <c r="AR31" s="280" t="s">
        <v>510</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4" t="s">
        <v>528</v>
      </c>
      <c r="AL32" s="1135"/>
      <c r="AM32" s="1135"/>
      <c r="AN32" s="1136"/>
      <c r="AO32" s="312">
        <v>663750</v>
      </c>
      <c r="AP32" s="312">
        <v>45738</v>
      </c>
      <c r="AQ32" s="313">
        <v>62543</v>
      </c>
      <c r="AR32" s="314">
        <v>-26.9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4" t="s">
        <v>529</v>
      </c>
      <c r="AL33" s="1135"/>
      <c r="AM33" s="1135"/>
      <c r="AN33" s="1136"/>
      <c r="AO33" s="312" t="s">
        <v>514</v>
      </c>
      <c r="AP33" s="312" t="s">
        <v>514</v>
      </c>
      <c r="AQ33" s="313" t="s">
        <v>514</v>
      </c>
      <c r="AR33" s="314" t="s">
        <v>514</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4" t="s">
        <v>530</v>
      </c>
      <c r="AL34" s="1135"/>
      <c r="AM34" s="1135"/>
      <c r="AN34" s="1136"/>
      <c r="AO34" s="312" t="s">
        <v>514</v>
      </c>
      <c r="AP34" s="312" t="s">
        <v>514</v>
      </c>
      <c r="AQ34" s="313" t="s">
        <v>514</v>
      </c>
      <c r="AR34" s="314" t="s">
        <v>514</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4" t="s">
        <v>531</v>
      </c>
      <c r="AL35" s="1135"/>
      <c r="AM35" s="1135"/>
      <c r="AN35" s="1136"/>
      <c r="AO35" s="312">
        <v>457699</v>
      </c>
      <c r="AP35" s="312">
        <v>31539</v>
      </c>
      <c r="AQ35" s="313">
        <v>16620</v>
      </c>
      <c r="AR35" s="314">
        <v>89.8</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4" t="s">
        <v>532</v>
      </c>
      <c r="AL36" s="1135"/>
      <c r="AM36" s="1135"/>
      <c r="AN36" s="1136"/>
      <c r="AO36" s="312">
        <v>28360</v>
      </c>
      <c r="AP36" s="312">
        <v>1954</v>
      </c>
      <c r="AQ36" s="313">
        <v>3562</v>
      </c>
      <c r="AR36" s="314">
        <v>-45.1</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4" t="s">
        <v>533</v>
      </c>
      <c r="AL37" s="1135"/>
      <c r="AM37" s="1135"/>
      <c r="AN37" s="1136"/>
      <c r="AO37" s="312" t="s">
        <v>514</v>
      </c>
      <c r="AP37" s="312" t="s">
        <v>514</v>
      </c>
      <c r="AQ37" s="313">
        <v>625</v>
      </c>
      <c r="AR37" s="314" t="s">
        <v>514</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7" t="s">
        <v>534</v>
      </c>
      <c r="AL38" s="1138"/>
      <c r="AM38" s="1138"/>
      <c r="AN38" s="1139"/>
      <c r="AO38" s="315" t="s">
        <v>514</v>
      </c>
      <c r="AP38" s="315" t="s">
        <v>514</v>
      </c>
      <c r="AQ38" s="316">
        <v>3</v>
      </c>
      <c r="AR38" s="304" t="s">
        <v>514</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7" t="s">
        <v>535</v>
      </c>
      <c r="AL39" s="1138"/>
      <c r="AM39" s="1138"/>
      <c r="AN39" s="1139"/>
      <c r="AO39" s="312">
        <v>-20765</v>
      </c>
      <c r="AP39" s="312">
        <v>-1431</v>
      </c>
      <c r="AQ39" s="313">
        <v>-2822</v>
      </c>
      <c r="AR39" s="314">
        <v>-49.3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4" t="s">
        <v>536</v>
      </c>
      <c r="AL40" s="1135"/>
      <c r="AM40" s="1135"/>
      <c r="AN40" s="1136"/>
      <c r="AO40" s="312">
        <v>-612754</v>
      </c>
      <c r="AP40" s="312">
        <v>-42224</v>
      </c>
      <c r="AQ40" s="313">
        <v>-53912</v>
      </c>
      <c r="AR40" s="314">
        <v>-21.7</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40" t="s">
        <v>304</v>
      </c>
      <c r="AL41" s="1141"/>
      <c r="AM41" s="1141"/>
      <c r="AN41" s="1142"/>
      <c r="AO41" s="312">
        <v>516290</v>
      </c>
      <c r="AP41" s="312">
        <v>35577</v>
      </c>
      <c r="AQ41" s="313">
        <v>26618</v>
      </c>
      <c r="AR41" s="314">
        <v>33.700000000000003</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537</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9" t="s">
        <v>506</v>
      </c>
      <c r="AN49" s="1131" t="s">
        <v>540</v>
      </c>
      <c r="AO49" s="1132"/>
      <c r="AP49" s="1132"/>
      <c r="AQ49" s="1132"/>
      <c r="AR49" s="1133"/>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30"/>
      <c r="AN50" s="328" t="s">
        <v>541</v>
      </c>
      <c r="AO50" s="329" t="s">
        <v>542</v>
      </c>
      <c r="AP50" s="330" t="s">
        <v>543</v>
      </c>
      <c r="AQ50" s="331" t="s">
        <v>544</v>
      </c>
      <c r="AR50" s="332" t="s">
        <v>545</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546</v>
      </c>
      <c r="AL51" s="325"/>
      <c r="AM51" s="333">
        <v>994839</v>
      </c>
      <c r="AN51" s="334">
        <v>65988</v>
      </c>
      <c r="AO51" s="335">
        <v>-45.2</v>
      </c>
      <c r="AP51" s="336">
        <v>108252</v>
      </c>
      <c r="AQ51" s="337">
        <v>30.4</v>
      </c>
      <c r="AR51" s="338">
        <v>-75.599999999999994</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547</v>
      </c>
      <c r="AM52" s="341">
        <v>200143</v>
      </c>
      <c r="AN52" s="342">
        <v>13276</v>
      </c>
      <c r="AO52" s="343">
        <v>-14.8</v>
      </c>
      <c r="AP52" s="344">
        <v>50321</v>
      </c>
      <c r="AQ52" s="345">
        <v>7.6</v>
      </c>
      <c r="AR52" s="346">
        <v>-22.4</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548</v>
      </c>
      <c r="AL53" s="325"/>
      <c r="AM53" s="333">
        <v>554606</v>
      </c>
      <c r="AN53" s="334">
        <v>37045</v>
      </c>
      <c r="AO53" s="335">
        <v>-43.9</v>
      </c>
      <c r="AP53" s="336">
        <v>93492</v>
      </c>
      <c r="AQ53" s="337">
        <v>-13.6</v>
      </c>
      <c r="AR53" s="338">
        <v>-30.3</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547</v>
      </c>
      <c r="AM54" s="341">
        <v>94873</v>
      </c>
      <c r="AN54" s="342">
        <v>6337</v>
      </c>
      <c r="AO54" s="343">
        <v>-52.3</v>
      </c>
      <c r="AP54" s="344">
        <v>53316</v>
      </c>
      <c r="AQ54" s="345">
        <v>6</v>
      </c>
      <c r="AR54" s="346">
        <v>-58.3</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549</v>
      </c>
      <c r="AL55" s="325"/>
      <c r="AM55" s="333">
        <v>493365</v>
      </c>
      <c r="AN55" s="334">
        <v>33394</v>
      </c>
      <c r="AO55" s="335">
        <v>-9.9</v>
      </c>
      <c r="AP55" s="336">
        <v>94796</v>
      </c>
      <c r="AQ55" s="337">
        <v>1.4</v>
      </c>
      <c r="AR55" s="338">
        <v>-11.3</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547</v>
      </c>
      <c r="AM56" s="341">
        <v>276395</v>
      </c>
      <c r="AN56" s="342">
        <v>18708</v>
      </c>
      <c r="AO56" s="343">
        <v>195.2</v>
      </c>
      <c r="AP56" s="344">
        <v>55781</v>
      </c>
      <c r="AQ56" s="345">
        <v>4.5999999999999996</v>
      </c>
      <c r="AR56" s="346">
        <v>190.6</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550</v>
      </c>
      <c r="AL57" s="325"/>
      <c r="AM57" s="333">
        <v>849575</v>
      </c>
      <c r="AN57" s="334">
        <v>58099</v>
      </c>
      <c r="AO57" s="335">
        <v>74</v>
      </c>
      <c r="AP57" s="336">
        <v>97758</v>
      </c>
      <c r="AQ57" s="337">
        <v>3.1</v>
      </c>
      <c r="AR57" s="338">
        <v>70.900000000000006</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547</v>
      </c>
      <c r="AM58" s="341">
        <v>329059</v>
      </c>
      <c r="AN58" s="342">
        <v>22503</v>
      </c>
      <c r="AO58" s="343">
        <v>20.3</v>
      </c>
      <c r="AP58" s="344">
        <v>45946</v>
      </c>
      <c r="AQ58" s="345">
        <v>-17.600000000000001</v>
      </c>
      <c r="AR58" s="346">
        <v>37.9</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551</v>
      </c>
      <c r="AL59" s="325"/>
      <c r="AM59" s="333">
        <v>932685</v>
      </c>
      <c r="AN59" s="334">
        <v>64270</v>
      </c>
      <c r="AO59" s="335">
        <v>10.6</v>
      </c>
      <c r="AP59" s="336">
        <v>91338</v>
      </c>
      <c r="AQ59" s="337">
        <v>-6.6</v>
      </c>
      <c r="AR59" s="338">
        <v>17.2</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547</v>
      </c>
      <c r="AM60" s="341">
        <v>448933</v>
      </c>
      <c r="AN60" s="342">
        <v>30935</v>
      </c>
      <c r="AO60" s="343">
        <v>37.5</v>
      </c>
      <c r="AP60" s="344">
        <v>43989</v>
      </c>
      <c r="AQ60" s="345">
        <v>-4.3</v>
      </c>
      <c r="AR60" s="346">
        <v>41.8</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552</v>
      </c>
      <c r="AL61" s="347"/>
      <c r="AM61" s="348">
        <v>765014</v>
      </c>
      <c r="AN61" s="349">
        <v>51759</v>
      </c>
      <c r="AO61" s="350">
        <v>-2.9</v>
      </c>
      <c r="AP61" s="351">
        <v>97127</v>
      </c>
      <c r="AQ61" s="352">
        <v>2.9</v>
      </c>
      <c r="AR61" s="338">
        <v>-5.8</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547</v>
      </c>
      <c r="AM62" s="341">
        <v>269881</v>
      </c>
      <c r="AN62" s="342">
        <v>18352</v>
      </c>
      <c r="AO62" s="343">
        <v>37.200000000000003</v>
      </c>
      <c r="AP62" s="344">
        <v>49871</v>
      </c>
      <c r="AQ62" s="345">
        <v>-0.7</v>
      </c>
      <c r="AR62" s="346">
        <v>37.9</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fshW3varqEG7v4d213WhUa8DwnIxOHPgFt3bulDA4O0HHEP6qFNZppChTlw3+li2EMXrsiRnHN2mpf8oDfS/Xw==" saltValue="w6hrPC6UkoNk/7qi8jkRG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554</v>
      </c>
    </row>
    <row r="121" spans="125:125" ht="13.5" hidden="1" customHeight="1" x14ac:dyDescent="0.2">
      <c r="DU121" s="259"/>
    </row>
  </sheetData>
  <sheetProtection algorithmName="SHA-512" hashValue="31gFQqydsTX9VexrZ7a2vvCXQ7+SceWShN8mELa2UzCSamTAMQw+Nv5gbGWAZ1OpsdD0+loPBjj+m3RukMArcQ==" saltValue="zGFlsoPkZlIgLn3ChARkA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555</v>
      </c>
    </row>
  </sheetData>
  <sheetProtection algorithmName="SHA-512" hashValue="iKYxU/eH4j6bSj2pdPVFQrZsdEmVxhp7RIO+lNqugRZ+1bdNUg6UbowlLfm1vhpaJyDzslpRdVIyr8wAFeRfoQ==" saltValue="Iy3pxHJ/qF3dRvmr6zREJ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2">
      <c r="B47" s="10"/>
      <c r="C47" s="1143" t="s">
        <v>3</v>
      </c>
      <c r="D47" s="1143"/>
      <c r="E47" s="1144"/>
      <c r="F47" s="11">
        <v>6.66</v>
      </c>
      <c r="G47" s="12">
        <v>9.44</v>
      </c>
      <c r="H47" s="12">
        <v>16.2</v>
      </c>
      <c r="I47" s="12">
        <v>16.579999999999998</v>
      </c>
      <c r="J47" s="13">
        <v>15.88</v>
      </c>
    </row>
    <row r="48" spans="2:10" ht="57.75" customHeight="1" x14ac:dyDescent="0.2">
      <c r="B48" s="14"/>
      <c r="C48" s="1145" t="s">
        <v>4</v>
      </c>
      <c r="D48" s="1145"/>
      <c r="E48" s="1146"/>
      <c r="F48" s="15">
        <v>8.73</v>
      </c>
      <c r="G48" s="16">
        <v>10.44</v>
      </c>
      <c r="H48" s="16">
        <v>9.24</v>
      </c>
      <c r="I48" s="16">
        <v>10.29</v>
      </c>
      <c r="J48" s="17">
        <v>10.29</v>
      </c>
    </row>
    <row r="49" spans="2:10" ht="57.75" customHeight="1" thickBot="1" x14ac:dyDescent="0.25">
      <c r="B49" s="18"/>
      <c r="C49" s="1147" t="s">
        <v>5</v>
      </c>
      <c r="D49" s="1147"/>
      <c r="E49" s="1148"/>
      <c r="F49" s="19" t="s">
        <v>561</v>
      </c>
      <c r="G49" s="20">
        <v>0.12</v>
      </c>
      <c r="H49" s="20">
        <v>1.43</v>
      </c>
      <c r="I49" s="20" t="s">
        <v>562</v>
      </c>
      <c r="J49" s="21" t="s">
        <v>563</v>
      </c>
    </row>
    <row r="50" spans="2:10" ht="13.2" x14ac:dyDescent="0.2"/>
  </sheetData>
  <sheetProtection algorithmName="SHA-512" hashValue="ZEMxDHs0kPFsmqaccpElQmV4eiu1vTcy6Q6XkMX+MoDoE+LOxXIzmHgwbfYf/5B65/w51A/7Qw0abv693gXTfg==" saltValue="2d7LuHYMzGM50bp3n6I/4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2">
      <c r="A34" s="22"/>
      <c r="B34" s="31"/>
      <c r="C34" s="1155" t="s">
        <v>564</v>
      </c>
      <c r="D34" s="1155"/>
      <c r="E34" s="1156"/>
      <c r="F34" s="32">
        <v>0.09</v>
      </c>
      <c r="G34" s="33">
        <v>0.01</v>
      </c>
      <c r="H34" s="33" t="s">
        <v>565</v>
      </c>
      <c r="I34" s="33" t="s">
        <v>566</v>
      </c>
      <c r="J34" s="34" t="s">
        <v>567</v>
      </c>
      <c r="K34" s="22"/>
      <c r="L34" s="22"/>
      <c r="M34" s="22"/>
      <c r="N34" s="22"/>
      <c r="O34" s="22"/>
      <c r="P34" s="22"/>
    </row>
    <row r="35" spans="1:16" ht="39" customHeight="1" x14ac:dyDescent="0.2">
      <c r="A35" s="22"/>
      <c r="B35" s="35"/>
      <c r="C35" s="1149" t="s">
        <v>568</v>
      </c>
      <c r="D35" s="1150"/>
      <c r="E35" s="1151"/>
      <c r="F35" s="36">
        <v>18.93</v>
      </c>
      <c r="G35" s="37">
        <v>21.74</v>
      </c>
      <c r="H35" s="37">
        <v>22.14</v>
      </c>
      <c r="I35" s="37">
        <v>21.65</v>
      </c>
      <c r="J35" s="38">
        <v>21.01</v>
      </c>
      <c r="K35" s="22"/>
      <c r="L35" s="22"/>
      <c r="M35" s="22"/>
      <c r="N35" s="22"/>
      <c r="O35" s="22"/>
      <c r="P35" s="22"/>
    </row>
    <row r="36" spans="1:16" ht="39" customHeight="1" x14ac:dyDescent="0.2">
      <c r="A36" s="22"/>
      <c r="B36" s="35"/>
      <c r="C36" s="1149" t="s">
        <v>569</v>
      </c>
      <c r="D36" s="1150"/>
      <c r="E36" s="1151"/>
      <c r="F36" s="36">
        <v>8.7200000000000006</v>
      </c>
      <c r="G36" s="37">
        <v>10.41</v>
      </c>
      <c r="H36" s="37">
        <v>9.41</v>
      </c>
      <c r="I36" s="37">
        <v>10.47</v>
      </c>
      <c r="J36" s="38">
        <v>10.36</v>
      </c>
      <c r="K36" s="22"/>
      <c r="L36" s="22"/>
      <c r="M36" s="22"/>
      <c r="N36" s="22"/>
      <c r="O36" s="22"/>
      <c r="P36" s="22"/>
    </row>
    <row r="37" spans="1:16" ht="39" customHeight="1" x14ac:dyDescent="0.2">
      <c r="A37" s="22"/>
      <c r="B37" s="35"/>
      <c r="C37" s="1149" t="s">
        <v>570</v>
      </c>
      <c r="D37" s="1150"/>
      <c r="E37" s="1151"/>
      <c r="F37" s="36">
        <v>0.61</v>
      </c>
      <c r="G37" s="37">
        <v>1.39</v>
      </c>
      <c r="H37" s="37">
        <v>2.4900000000000002</v>
      </c>
      <c r="I37" s="37">
        <v>1.03</v>
      </c>
      <c r="J37" s="38">
        <v>0.77</v>
      </c>
      <c r="K37" s="22"/>
      <c r="L37" s="22"/>
      <c r="M37" s="22"/>
      <c r="N37" s="22"/>
      <c r="O37" s="22"/>
      <c r="P37" s="22"/>
    </row>
    <row r="38" spans="1:16" ht="39" customHeight="1" x14ac:dyDescent="0.2">
      <c r="A38" s="22"/>
      <c r="B38" s="35"/>
      <c r="C38" s="1149" t="s">
        <v>571</v>
      </c>
      <c r="D38" s="1150"/>
      <c r="E38" s="1151"/>
      <c r="F38" s="36">
        <v>0.11</v>
      </c>
      <c r="G38" s="37">
        <v>0.1</v>
      </c>
      <c r="H38" s="37">
        <v>0.09</v>
      </c>
      <c r="I38" s="37">
        <v>0.08</v>
      </c>
      <c r="J38" s="38">
        <v>0.11</v>
      </c>
      <c r="K38" s="22"/>
      <c r="L38" s="22"/>
      <c r="M38" s="22"/>
      <c r="N38" s="22"/>
      <c r="O38" s="22"/>
      <c r="P38" s="22"/>
    </row>
    <row r="39" spans="1:16" ht="39" customHeight="1" x14ac:dyDescent="0.2">
      <c r="A39" s="22"/>
      <c r="B39" s="35"/>
      <c r="C39" s="1149" t="s">
        <v>572</v>
      </c>
      <c r="D39" s="1150"/>
      <c r="E39" s="1151"/>
      <c r="F39" s="36">
        <v>0.08</v>
      </c>
      <c r="G39" s="37">
        <v>0.3</v>
      </c>
      <c r="H39" s="37">
        <v>0.6</v>
      </c>
      <c r="I39" s="37">
        <v>7.0000000000000007E-2</v>
      </c>
      <c r="J39" s="38">
        <v>7.0000000000000007E-2</v>
      </c>
      <c r="K39" s="22"/>
      <c r="L39" s="22"/>
      <c r="M39" s="22"/>
      <c r="N39" s="22"/>
      <c r="O39" s="22"/>
      <c r="P39" s="22"/>
    </row>
    <row r="40" spans="1:16" ht="39" customHeight="1" x14ac:dyDescent="0.2">
      <c r="A40" s="22"/>
      <c r="B40" s="35"/>
      <c r="C40" s="1149"/>
      <c r="D40" s="1150"/>
      <c r="E40" s="1151"/>
      <c r="F40" s="36"/>
      <c r="G40" s="37"/>
      <c r="H40" s="37"/>
      <c r="I40" s="37"/>
      <c r="J40" s="38"/>
      <c r="K40" s="22"/>
      <c r="L40" s="22"/>
      <c r="M40" s="22"/>
      <c r="N40" s="22"/>
      <c r="O40" s="22"/>
      <c r="P40" s="22"/>
    </row>
    <row r="41" spans="1:16" ht="39" customHeight="1" x14ac:dyDescent="0.2">
      <c r="A41" s="22"/>
      <c r="B41" s="35"/>
      <c r="C41" s="1149"/>
      <c r="D41" s="1150"/>
      <c r="E41" s="1151"/>
      <c r="F41" s="36"/>
      <c r="G41" s="37"/>
      <c r="H41" s="37"/>
      <c r="I41" s="37"/>
      <c r="J41" s="38"/>
      <c r="K41" s="22"/>
      <c r="L41" s="22"/>
      <c r="M41" s="22"/>
      <c r="N41" s="22"/>
      <c r="O41" s="22"/>
      <c r="P41" s="22"/>
    </row>
    <row r="42" spans="1:16" ht="39" customHeight="1" x14ac:dyDescent="0.2">
      <c r="A42" s="22"/>
      <c r="B42" s="39"/>
      <c r="C42" s="1149" t="s">
        <v>573</v>
      </c>
      <c r="D42" s="1150"/>
      <c r="E42" s="1151"/>
      <c r="F42" s="36" t="s">
        <v>514</v>
      </c>
      <c r="G42" s="37" t="s">
        <v>514</v>
      </c>
      <c r="H42" s="37" t="s">
        <v>514</v>
      </c>
      <c r="I42" s="37" t="s">
        <v>514</v>
      </c>
      <c r="J42" s="38" t="s">
        <v>514</v>
      </c>
      <c r="K42" s="22"/>
      <c r="L42" s="22"/>
      <c r="M42" s="22"/>
      <c r="N42" s="22"/>
      <c r="O42" s="22"/>
      <c r="P42" s="22"/>
    </row>
    <row r="43" spans="1:16" ht="39" customHeight="1" thickBot="1" x14ac:dyDescent="0.25">
      <c r="A43" s="22"/>
      <c r="B43" s="40"/>
      <c r="C43" s="1152" t="s">
        <v>574</v>
      </c>
      <c r="D43" s="1153"/>
      <c r="E43" s="1154"/>
      <c r="F43" s="41" t="s">
        <v>514</v>
      </c>
      <c r="G43" s="42" t="s">
        <v>514</v>
      </c>
      <c r="H43" s="42" t="s">
        <v>514</v>
      </c>
      <c r="I43" s="42" t="s">
        <v>514</v>
      </c>
      <c r="J43" s="43" t="s">
        <v>514</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vHpPciGRhiIOl/R0IgRFtDsEjPxo2KM1AcEIc3+qHW0tn1UZpdMQ8k945Cc2Vs7tT7hFaDA6p+7AnD96HUhxrA==" saltValue="ZmgLC99IIEb/T+b8c/ZV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2">
      <c r="A45" s="48"/>
      <c r="B45" s="1157" t="s">
        <v>11</v>
      </c>
      <c r="C45" s="1158"/>
      <c r="D45" s="58"/>
      <c r="E45" s="1163" t="s">
        <v>12</v>
      </c>
      <c r="F45" s="1163"/>
      <c r="G45" s="1163"/>
      <c r="H45" s="1163"/>
      <c r="I45" s="1163"/>
      <c r="J45" s="1164"/>
      <c r="K45" s="59">
        <v>542</v>
      </c>
      <c r="L45" s="60">
        <v>569</v>
      </c>
      <c r="M45" s="60">
        <v>592</v>
      </c>
      <c r="N45" s="60">
        <v>666</v>
      </c>
      <c r="O45" s="61">
        <v>664</v>
      </c>
      <c r="P45" s="48"/>
      <c r="Q45" s="48"/>
      <c r="R45" s="48"/>
      <c r="S45" s="48"/>
      <c r="T45" s="48"/>
      <c r="U45" s="48"/>
    </row>
    <row r="46" spans="1:21" ht="30.75" customHeight="1" x14ac:dyDescent="0.2">
      <c r="A46" s="48"/>
      <c r="B46" s="1159"/>
      <c r="C46" s="1160"/>
      <c r="D46" s="62"/>
      <c r="E46" s="1165" t="s">
        <v>13</v>
      </c>
      <c r="F46" s="1165"/>
      <c r="G46" s="1165"/>
      <c r="H46" s="1165"/>
      <c r="I46" s="1165"/>
      <c r="J46" s="1166"/>
      <c r="K46" s="63" t="s">
        <v>514</v>
      </c>
      <c r="L46" s="64" t="s">
        <v>514</v>
      </c>
      <c r="M46" s="64" t="s">
        <v>514</v>
      </c>
      <c r="N46" s="64" t="s">
        <v>514</v>
      </c>
      <c r="O46" s="65" t="s">
        <v>514</v>
      </c>
      <c r="P46" s="48"/>
      <c r="Q46" s="48"/>
      <c r="R46" s="48"/>
      <c r="S46" s="48"/>
      <c r="T46" s="48"/>
      <c r="U46" s="48"/>
    </row>
    <row r="47" spans="1:21" ht="30.75" customHeight="1" x14ac:dyDescent="0.2">
      <c r="A47" s="48"/>
      <c r="B47" s="1159"/>
      <c r="C47" s="1160"/>
      <c r="D47" s="62"/>
      <c r="E47" s="1165" t="s">
        <v>14</v>
      </c>
      <c r="F47" s="1165"/>
      <c r="G47" s="1165"/>
      <c r="H47" s="1165"/>
      <c r="I47" s="1165"/>
      <c r="J47" s="1166"/>
      <c r="K47" s="63" t="s">
        <v>514</v>
      </c>
      <c r="L47" s="64" t="s">
        <v>514</v>
      </c>
      <c r="M47" s="64" t="s">
        <v>514</v>
      </c>
      <c r="N47" s="64" t="s">
        <v>514</v>
      </c>
      <c r="O47" s="65" t="s">
        <v>514</v>
      </c>
      <c r="P47" s="48"/>
      <c r="Q47" s="48"/>
      <c r="R47" s="48"/>
      <c r="S47" s="48"/>
      <c r="T47" s="48"/>
      <c r="U47" s="48"/>
    </row>
    <row r="48" spans="1:21" ht="30.75" customHeight="1" x14ac:dyDescent="0.2">
      <c r="A48" s="48"/>
      <c r="B48" s="1159"/>
      <c r="C48" s="1160"/>
      <c r="D48" s="62"/>
      <c r="E48" s="1165" t="s">
        <v>15</v>
      </c>
      <c r="F48" s="1165"/>
      <c r="G48" s="1165"/>
      <c r="H48" s="1165"/>
      <c r="I48" s="1165"/>
      <c r="J48" s="1166"/>
      <c r="K48" s="63">
        <v>378</v>
      </c>
      <c r="L48" s="64">
        <v>413</v>
      </c>
      <c r="M48" s="64">
        <v>441</v>
      </c>
      <c r="N48" s="64">
        <v>460</v>
      </c>
      <c r="O48" s="65">
        <v>458</v>
      </c>
      <c r="P48" s="48"/>
      <c r="Q48" s="48"/>
      <c r="R48" s="48"/>
      <c r="S48" s="48"/>
      <c r="T48" s="48"/>
      <c r="U48" s="48"/>
    </row>
    <row r="49" spans="1:21" ht="30.75" customHeight="1" x14ac:dyDescent="0.2">
      <c r="A49" s="48"/>
      <c r="B49" s="1159"/>
      <c r="C49" s="1160"/>
      <c r="D49" s="62"/>
      <c r="E49" s="1165" t="s">
        <v>16</v>
      </c>
      <c r="F49" s="1165"/>
      <c r="G49" s="1165"/>
      <c r="H49" s="1165"/>
      <c r="I49" s="1165"/>
      <c r="J49" s="1166"/>
      <c r="K49" s="63">
        <v>27</v>
      </c>
      <c r="L49" s="64">
        <v>24</v>
      </c>
      <c r="M49" s="64">
        <v>24</v>
      </c>
      <c r="N49" s="64">
        <v>28</v>
      </c>
      <c r="O49" s="65">
        <v>28</v>
      </c>
      <c r="P49" s="48"/>
      <c r="Q49" s="48"/>
      <c r="R49" s="48"/>
      <c r="S49" s="48"/>
      <c r="T49" s="48"/>
      <c r="U49" s="48"/>
    </row>
    <row r="50" spans="1:21" ht="30.75" customHeight="1" x14ac:dyDescent="0.2">
      <c r="A50" s="48"/>
      <c r="B50" s="1159"/>
      <c r="C50" s="1160"/>
      <c r="D50" s="62"/>
      <c r="E50" s="1165" t="s">
        <v>17</v>
      </c>
      <c r="F50" s="1165"/>
      <c r="G50" s="1165"/>
      <c r="H50" s="1165"/>
      <c r="I50" s="1165"/>
      <c r="J50" s="1166"/>
      <c r="K50" s="63" t="s">
        <v>514</v>
      </c>
      <c r="L50" s="64" t="s">
        <v>514</v>
      </c>
      <c r="M50" s="64" t="s">
        <v>514</v>
      </c>
      <c r="N50" s="64" t="s">
        <v>514</v>
      </c>
      <c r="O50" s="65" t="s">
        <v>514</v>
      </c>
      <c r="P50" s="48"/>
      <c r="Q50" s="48"/>
      <c r="R50" s="48"/>
      <c r="S50" s="48"/>
      <c r="T50" s="48"/>
      <c r="U50" s="48"/>
    </row>
    <row r="51" spans="1:21" ht="30.75" customHeight="1" x14ac:dyDescent="0.2">
      <c r="A51" s="48"/>
      <c r="B51" s="1161"/>
      <c r="C51" s="1162"/>
      <c r="D51" s="66"/>
      <c r="E51" s="1165" t="s">
        <v>18</v>
      </c>
      <c r="F51" s="1165"/>
      <c r="G51" s="1165"/>
      <c r="H51" s="1165"/>
      <c r="I51" s="1165"/>
      <c r="J51" s="1166"/>
      <c r="K51" s="63">
        <v>0</v>
      </c>
      <c r="L51" s="64">
        <v>0</v>
      </c>
      <c r="M51" s="64" t="s">
        <v>514</v>
      </c>
      <c r="N51" s="64" t="s">
        <v>514</v>
      </c>
      <c r="O51" s="65" t="s">
        <v>514</v>
      </c>
      <c r="P51" s="48"/>
      <c r="Q51" s="48"/>
      <c r="R51" s="48"/>
      <c r="S51" s="48"/>
      <c r="T51" s="48"/>
      <c r="U51" s="48"/>
    </row>
    <row r="52" spans="1:21" ht="30.75" customHeight="1" x14ac:dyDescent="0.2">
      <c r="A52" s="48"/>
      <c r="B52" s="1167" t="s">
        <v>19</v>
      </c>
      <c r="C52" s="1168"/>
      <c r="D52" s="66"/>
      <c r="E52" s="1165" t="s">
        <v>20</v>
      </c>
      <c r="F52" s="1165"/>
      <c r="G52" s="1165"/>
      <c r="H52" s="1165"/>
      <c r="I52" s="1165"/>
      <c r="J52" s="1166"/>
      <c r="K52" s="63">
        <v>587</v>
      </c>
      <c r="L52" s="64">
        <v>600</v>
      </c>
      <c r="M52" s="64">
        <v>622</v>
      </c>
      <c r="N52" s="64">
        <v>631</v>
      </c>
      <c r="O52" s="65">
        <v>634</v>
      </c>
      <c r="P52" s="48"/>
      <c r="Q52" s="48"/>
      <c r="R52" s="48"/>
      <c r="S52" s="48"/>
      <c r="T52" s="48"/>
      <c r="U52" s="48"/>
    </row>
    <row r="53" spans="1:21" ht="30.75" customHeight="1" thickBot="1" x14ac:dyDescent="0.25">
      <c r="A53" s="48"/>
      <c r="B53" s="1169" t="s">
        <v>21</v>
      </c>
      <c r="C53" s="1170"/>
      <c r="D53" s="67"/>
      <c r="E53" s="1171" t="s">
        <v>22</v>
      </c>
      <c r="F53" s="1171"/>
      <c r="G53" s="1171"/>
      <c r="H53" s="1171"/>
      <c r="I53" s="1171"/>
      <c r="J53" s="1172"/>
      <c r="K53" s="68">
        <v>360</v>
      </c>
      <c r="L53" s="69">
        <v>406</v>
      </c>
      <c r="M53" s="69">
        <v>435</v>
      </c>
      <c r="N53" s="69">
        <v>523</v>
      </c>
      <c r="O53" s="70">
        <v>516</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575</v>
      </c>
      <c r="P56" s="48"/>
      <c r="Q56" s="48"/>
      <c r="R56" s="48"/>
      <c r="S56" s="48"/>
      <c r="T56" s="48"/>
      <c r="U56" s="48"/>
    </row>
    <row r="57" spans="1:21" ht="31.5" customHeight="1" thickBot="1" x14ac:dyDescent="0.25">
      <c r="A57" s="48"/>
      <c r="B57" s="76"/>
      <c r="C57" s="77"/>
      <c r="D57" s="77"/>
      <c r="E57" s="78"/>
      <c r="F57" s="78"/>
      <c r="G57" s="78"/>
      <c r="H57" s="78"/>
      <c r="I57" s="78"/>
      <c r="J57" s="79" t="s">
        <v>2</v>
      </c>
      <c r="K57" s="80" t="s">
        <v>576</v>
      </c>
      <c r="L57" s="81" t="s">
        <v>577</v>
      </c>
      <c r="M57" s="81" t="s">
        <v>578</v>
      </c>
      <c r="N57" s="81" t="s">
        <v>579</v>
      </c>
      <c r="O57" s="82" t="s">
        <v>580</v>
      </c>
      <c r="P57" s="48"/>
      <c r="Q57" s="48"/>
      <c r="R57" s="48"/>
      <c r="S57" s="48"/>
      <c r="T57" s="48"/>
      <c r="U57" s="48"/>
    </row>
    <row r="58" spans="1:21" ht="31.5" customHeight="1" x14ac:dyDescent="0.2">
      <c r="B58" s="1173" t="s">
        <v>26</v>
      </c>
      <c r="C58" s="1174"/>
      <c r="D58" s="1179" t="s">
        <v>27</v>
      </c>
      <c r="E58" s="1180"/>
      <c r="F58" s="1180"/>
      <c r="G58" s="1180"/>
      <c r="H58" s="1180"/>
      <c r="I58" s="1180"/>
      <c r="J58" s="1181"/>
      <c r="K58" s="83" t="s">
        <v>600</v>
      </c>
      <c r="L58" s="84" t="s">
        <v>600</v>
      </c>
      <c r="M58" s="84" t="s">
        <v>600</v>
      </c>
      <c r="N58" s="84" t="s">
        <v>600</v>
      </c>
      <c r="O58" s="85" t="s">
        <v>600</v>
      </c>
    </row>
    <row r="59" spans="1:21" ht="31.5" customHeight="1" x14ac:dyDescent="0.2">
      <c r="B59" s="1175"/>
      <c r="C59" s="1176"/>
      <c r="D59" s="1182" t="s">
        <v>28</v>
      </c>
      <c r="E59" s="1183"/>
      <c r="F59" s="1183"/>
      <c r="G59" s="1183"/>
      <c r="H59" s="1183"/>
      <c r="I59" s="1183"/>
      <c r="J59" s="1184"/>
      <c r="K59" s="86" t="s">
        <v>600</v>
      </c>
      <c r="L59" s="87" t="s">
        <v>600</v>
      </c>
      <c r="M59" s="87" t="s">
        <v>600</v>
      </c>
      <c r="N59" s="87" t="s">
        <v>600</v>
      </c>
      <c r="O59" s="88" t="s">
        <v>600</v>
      </c>
    </row>
    <row r="60" spans="1:21" ht="31.5" customHeight="1" thickBot="1" x14ac:dyDescent="0.25">
      <c r="B60" s="1177"/>
      <c r="C60" s="1178"/>
      <c r="D60" s="1185" t="s">
        <v>29</v>
      </c>
      <c r="E60" s="1186"/>
      <c r="F60" s="1186"/>
      <c r="G60" s="1186"/>
      <c r="H60" s="1186"/>
      <c r="I60" s="1186"/>
      <c r="J60" s="1187"/>
      <c r="K60" s="89" t="s">
        <v>600</v>
      </c>
      <c r="L60" s="90" t="s">
        <v>600</v>
      </c>
      <c r="M60" s="90" t="s">
        <v>600</v>
      </c>
      <c r="N60" s="90" t="s">
        <v>600</v>
      </c>
      <c r="O60" s="91" t="s">
        <v>600</v>
      </c>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VOmP2mmYY4yPRKNPcofa78JZgV5faHfrvpVp8wQHW6Y7CYqHoKDmxlu8w3KyzYhENZZblsBfBuvLVQeULPPOIg==" saltValue="QlrQjWy/1T9ReerMy+QgE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556</v>
      </c>
      <c r="J40" s="103" t="s">
        <v>557</v>
      </c>
      <c r="K40" s="103" t="s">
        <v>558</v>
      </c>
      <c r="L40" s="103" t="s">
        <v>559</v>
      </c>
      <c r="M40" s="104" t="s">
        <v>560</v>
      </c>
    </row>
    <row r="41" spans="2:13" ht="27.75" customHeight="1" x14ac:dyDescent="0.2">
      <c r="B41" s="1188" t="s">
        <v>32</v>
      </c>
      <c r="C41" s="1189"/>
      <c r="D41" s="105"/>
      <c r="E41" s="1194" t="s">
        <v>33</v>
      </c>
      <c r="F41" s="1194"/>
      <c r="G41" s="1194"/>
      <c r="H41" s="1195"/>
      <c r="I41" s="355">
        <v>6374</v>
      </c>
      <c r="J41" s="356">
        <v>6290</v>
      </c>
      <c r="K41" s="356">
        <v>6183</v>
      </c>
      <c r="L41" s="356">
        <v>6106</v>
      </c>
      <c r="M41" s="357">
        <v>5896</v>
      </c>
    </row>
    <row r="42" spans="2:13" ht="27.75" customHeight="1" x14ac:dyDescent="0.2">
      <c r="B42" s="1190"/>
      <c r="C42" s="1191"/>
      <c r="D42" s="106"/>
      <c r="E42" s="1196" t="s">
        <v>34</v>
      </c>
      <c r="F42" s="1196"/>
      <c r="G42" s="1196"/>
      <c r="H42" s="1197"/>
      <c r="I42" s="358">
        <v>412</v>
      </c>
      <c r="J42" s="359">
        <v>371</v>
      </c>
      <c r="K42" s="359">
        <v>326</v>
      </c>
      <c r="L42" s="359">
        <v>328</v>
      </c>
      <c r="M42" s="360">
        <v>273</v>
      </c>
    </row>
    <row r="43" spans="2:13" ht="27.75" customHeight="1" x14ac:dyDescent="0.2">
      <c r="B43" s="1190"/>
      <c r="C43" s="1191"/>
      <c r="D43" s="106"/>
      <c r="E43" s="1196" t="s">
        <v>35</v>
      </c>
      <c r="F43" s="1196"/>
      <c r="G43" s="1196"/>
      <c r="H43" s="1197"/>
      <c r="I43" s="358">
        <v>3629</v>
      </c>
      <c r="J43" s="359">
        <v>3578</v>
      </c>
      <c r="K43" s="359">
        <v>3461</v>
      </c>
      <c r="L43" s="359">
        <v>3326</v>
      </c>
      <c r="M43" s="360">
        <v>3102</v>
      </c>
    </row>
    <row r="44" spans="2:13" ht="27.75" customHeight="1" x14ac:dyDescent="0.2">
      <c r="B44" s="1190"/>
      <c r="C44" s="1191"/>
      <c r="D44" s="106"/>
      <c r="E44" s="1196" t="s">
        <v>36</v>
      </c>
      <c r="F44" s="1196"/>
      <c r="G44" s="1196"/>
      <c r="H44" s="1197"/>
      <c r="I44" s="358">
        <v>262</v>
      </c>
      <c r="J44" s="359">
        <v>267</v>
      </c>
      <c r="K44" s="359">
        <v>299</v>
      </c>
      <c r="L44" s="359">
        <v>290</v>
      </c>
      <c r="M44" s="360">
        <v>321</v>
      </c>
    </row>
    <row r="45" spans="2:13" ht="27.75" customHeight="1" x14ac:dyDescent="0.2">
      <c r="B45" s="1190"/>
      <c r="C45" s="1191"/>
      <c r="D45" s="106"/>
      <c r="E45" s="1196" t="s">
        <v>37</v>
      </c>
      <c r="F45" s="1196"/>
      <c r="G45" s="1196"/>
      <c r="H45" s="1197"/>
      <c r="I45" s="358">
        <v>298</v>
      </c>
      <c r="J45" s="359">
        <v>314</v>
      </c>
      <c r="K45" s="359">
        <v>350</v>
      </c>
      <c r="L45" s="359">
        <v>396</v>
      </c>
      <c r="M45" s="360">
        <v>339</v>
      </c>
    </row>
    <row r="46" spans="2:13" ht="27.75" customHeight="1" x14ac:dyDescent="0.2">
      <c r="B46" s="1190"/>
      <c r="C46" s="1191"/>
      <c r="D46" s="107"/>
      <c r="E46" s="1196" t="s">
        <v>38</v>
      </c>
      <c r="F46" s="1196"/>
      <c r="G46" s="1196"/>
      <c r="H46" s="1197"/>
      <c r="I46" s="358">
        <v>401</v>
      </c>
      <c r="J46" s="359">
        <v>418</v>
      </c>
      <c r="K46" s="359">
        <v>465</v>
      </c>
      <c r="L46" s="359">
        <v>445</v>
      </c>
      <c r="M46" s="360">
        <v>487</v>
      </c>
    </row>
    <row r="47" spans="2:13" ht="27.75" customHeight="1" x14ac:dyDescent="0.2">
      <c r="B47" s="1190"/>
      <c r="C47" s="1191"/>
      <c r="D47" s="108"/>
      <c r="E47" s="1198" t="s">
        <v>39</v>
      </c>
      <c r="F47" s="1199"/>
      <c r="G47" s="1199"/>
      <c r="H47" s="1200"/>
      <c r="I47" s="358" t="s">
        <v>514</v>
      </c>
      <c r="J47" s="359" t="s">
        <v>514</v>
      </c>
      <c r="K47" s="359" t="s">
        <v>514</v>
      </c>
      <c r="L47" s="359" t="s">
        <v>514</v>
      </c>
      <c r="M47" s="360" t="s">
        <v>514</v>
      </c>
    </row>
    <row r="48" spans="2:13" ht="27.75" customHeight="1" x14ac:dyDescent="0.2">
      <c r="B48" s="1190"/>
      <c r="C48" s="1191"/>
      <c r="D48" s="106"/>
      <c r="E48" s="1196" t="s">
        <v>40</v>
      </c>
      <c r="F48" s="1196"/>
      <c r="G48" s="1196"/>
      <c r="H48" s="1197"/>
      <c r="I48" s="358" t="s">
        <v>514</v>
      </c>
      <c r="J48" s="359" t="s">
        <v>514</v>
      </c>
      <c r="K48" s="359" t="s">
        <v>514</v>
      </c>
      <c r="L48" s="359" t="s">
        <v>514</v>
      </c>
      <c r="M48" s="360" t="s">
        <v>514</v>
      </c>
    </row>
    <row r="49" spans="2:13" ht="27.75" customHeight="1" x14ac:dyDescent="0.2">
      <c r="B49" s="1192"/>
      <c r="C49" s="1193"/>
      <c r="D49" s="106"/>
      <c r="E49" s="1196" t="s">
        <v>41</v>
      </c>
      <c r="F49" s="1196"/>
      <c r="G49" s="1196"/>
      <c r="H49" s="1197"/>
      <c r="I49" s="358" t="s">
        <v>514</v>
      </c>
      <c r="J49" s="359" t="s">
        <v>514</v>
      </c>
      <c r="K49" s="359" t="s">
        <v>514</v>
      </c>
      <c r="L49" s="359" t="s">
        <v>514</v>
      </c>
      <c r="M49" s="360" t="s">
        <v>514</v>
      </c>
    </row>
    <row r="50" spans="2:13" ht="27.75" customHeight="1" x14ac:dyDescent="0.2">
      <c r="B50" s="1201" t="s">
        <v>42</v>
      </c>
      <c r="C50" s="1202"/>
      <c r="D50" s="109"/>
      <c r="E50" s="1196" t="s">
        <v>43</v>
      </c>
      <c r="F50" s="1196"/>
      <c r="G50" s="1196"/>
      <c r="H50" s="1197"/>
      <c r="I50" s="358">
        <v>554</v>
      </c>
      <c r="J50" s="359">
        <v>627</v>
      </c>
      <c r="K50" s="359">
        <v>940</v>
      </c>
      <c r="L50" s="359">
        <v>1236</v>
      </c>
      <c r="M50" s="360">
        <v>1221</v>
      </c>
    </row>
    <row r="51" spans="2:13" ht="27.75" customHeight="1" x14ac:dyDescent="0.2">
      <c r="B51" s="1190"/>
      <c r="C51" s="1191"/>
      <c r="D51" s="106"/>
      <c r="E51" s="1196" t="s">
        <v>44</v>
      </c>
      <c r="F51" s="1196"/>
      <c r="G51" s="1196"/>
      <c r="H51" s="1197"/>
      <c r="I51" s="358">
        <v>97</v>
      </c>
      <c r="J51" s="359">
        <v>72</v>
      </c>
      <c r="K51" s="359">
        <v>52</v>
      </c>
      <c r="L51" s="359">
        <v>32</v>
      </c>
      <c r="M51" s="360">
        <v>11</v>
      </c>
    </row>
    <row r="52" spans="2:13" ht="27.75" customHeight="1" x14ac:dyDescent="0.2">
      <c r="B52" s="1192"/>
      <c r="C52" s="1193"/>
      <c r="D52" s="106"/>
      <c r="E52" s="1196" t="s">
        <v>45</v>
      </c>
      <c r="F52" s="1196"/>
      <c r="G52" s="1196"/>
      <c r="H52" s="1197"/>
      <c r="I52" s="358">
        <v>7215</v>
      </c>
      <c r="J52" s="359">
        <v>7038</v>
      </c>
      <c r="K52" s="359">
        <v>6941</v>
      </c>
      <c r="L52" s="359">
        <v>6498</v>
      </c>
      <c r="M52" s="360">
        <v>6799</v>
      </c>
    </row>
    <row r="53" spans="2:13" ht="27.75" customHeight="1" thickBot="1" x14ac:dyDescent="0.25">
      <c r="B53" s="1203" t="s">
        <v>46</v>
      </c>
      <c r="C53" s="1204"/>
      <c r="D53" s="110"/>
      <c r="E53" s="1205" t="s">
        <v>47</v>
      </c>
      <c r="F53" s="1205"/>
      <c r="G53" s="1205"/>
      <c r="H53" s="1206"/>
      <c r="I53" s="361">
        <v>3509</v>
      </c>
      <c r="J53" s="362">
        <v>3502</v>
      </c>
      <c r="K53" s="362">
        <v>3151</v>
      </c>
      <c r="L53" s="362">
        <v>3124</v>
      </c>
      <c r="M53" s="363">
        <v>2386</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GvG1xiKKFXU1W+Nmdy3vfnPSJxMdFvE/IeuOzodtB5AHUe/0xI2/mq0ZNgwaWd+yqdf/9AipBpLyGm4K09hQjg==" saltValue="Uh1Fx0REi5EIPltU7rwi+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558</v>
      </c>
      <c r="G54" s="119" t="s">
        <v>559</v>
      </c>
      <c r="H54" s="120" t="s">
        <v>560</v>
      </c>
    </row>
    <row r="55" spans="2:8" ht="52.5" customHeight="1" x14ac:dyDescent="0.2">
      <c r="B55" s="121"/>
      <c r="C55" s="1215" t="s">
        <v>50</v>
      </c>
      <c r="D55" s="1215"/>
      <c r="E55" s="1216"/>
      <c r="F55" s="122">
        <v>686</v>
      </c>
      <c r="G55" s="122">
        <v>737</v>
      </c>
      <c r="H55" s="123">
        <v>672</v>
      </c>
    </row>
    <row r="56" spans="2:8" ht="52.5" customHeight="1" x14ac:dyDescent="0.2">
      <c r="B56" s="124"/>
      <c r="C56" s="1217" t="s">
        <v>51</v>
      </c>
      <c r="D56" s="1217"/>
      <c r="E56" s="1218"/>
      <c r="F56" s="125">
        <v>1</v>
      </c>
      <c r="G56" s="125">
        <v>88</v>
      </c>
      <c r="H56" s="126">
        <v>88</v>
      </c>
    </row>
    <row r="57" spans="2:8" ht="53.25" customHeight="1" x14ac:dyDescent="0.2">
      <c r="B57" s="124"/>
      <c r="C57" s="1219" t="s">
        <v>52</v>
      </c>
      <c r="D57" s="1219"/>
      <c r="E57" s="1220"/>
      <c r="F57" s="127">
        <v>43</v>
      </c>
      <c r="G57" s="127">
        <v>103</v>
      </c>
      <c r="H57" s="128">
        <v>185</v>
      </c>
    </row>
    <row r="58" spans="2:8" ht="45.75" customHeight="1" x14ac:dyDescent="0.2">
      <c r="B58" s="129"/>
      <c r="C58" s="1207" t="s">
        <v>595</v>
      </c>
      <c r="D58" s="1208"/>
      <c r="E58" s="1209"/>
      <c r="F58" s="130">
        <v>23</v>
      </c>
      <c r="G58" s="130">
        <v>82</v>
      </c>
      <c r="H58" s="131">
        <v>163</v>
      </c>
    </row>
    <row r="59" spans="2:8" ht="45.75" customHeight="1" x14ac:dyDescent="0.2">
      <c r="B59" s="129"/>
      <c r="C59" s="1207" t="s">
        <v>596</v>
      </c>
      <c r="D59" s="1208"/>
      <c r="E59" s="1209"/>
      <c r="F59" s="130">
        <v>10</v>
      </c>
      <c r="G59" s="130">
        <v>10</v>
      </c>
      <c r="H59" s="131">
        <v>10</v>
      </c>
    </row>
    <row r="60" spans="2:8" ht="45.75" customHeight="1" x14ac:dyDescent="0.2">
      <c r="B60" s="129"/>
      <c r="C60" s="1207" t="s">
        <v>597</v>
      </c>
      <c r="D60" s="1208"/>
      <c r="E60" s="1209"/>
      <c r="F60" s="130">
        <v>8</v>
      </c>
      <c r="G60" s="130">
        <v>8</v>
      </c>
      <c r="H60" s="131">
        <v>8</v>
      </c>
    </row>
    <row r="61" spans="2:8" ht="45.75" customHeight="1" x14ac:dyDescent="0.2">
      <c r="B61" s="129"/>
      <c r="C61" s="1207" t="s">
        <v>598</v>
      </c>
      <c r="D61" s="1208"/>
      <c r="E61" s="1209"/>
      <c r="F61" s="130">
        <v>2</v>
      </c>
      <c r="G61" s="130">
        <v>3</v>
      </c>
      <c r="H61" s="131">
        <v>4</v>
      </c>
    </row>
    <row r="62" spans="2:8" ht="45.75" customHeight="1" thickBot="1" x14ac:dyDescent="0.25">
      <c r="B62" s="132"/>
      <c r="C62" s="1210" t="s">
        <v>599</v>
      </c>
      <c r="D62" s="1211"/>
      <c r="E62" s="1212"/>
      <c r="F62" s="133">
        <v>0</v>
      </c>
      <c r="G62" s="133">
        <v>0</v>
      </c>
      <c r="H62" s="134">
        <v>0</v>
      </c>
    </row>
    <row r="63" spans="2:8" ht="52.5" customHeight="1" thickBot="1" x14ac:dyDescent="0.25">
      <c r="B63" s="135"/>
      <c r="C63" s="1213" t="s">
        <v>53</v>
      </c>
      <c r="D63" s="1213"/>
      <c r="E63" s="1214"/>
      <c r="F63" s="136">
        <v>729</v>
      </c>
      <c r="G63" s="136">
        <v>927</v>
      </c>
      <c r="H63" s="137">
        <v>945</v>
      </c>
    </row>
    <row r="64" spans="2:8" ht="13.2" x14ac:dyDescent="0.2"/>
  </sheetData>
  <sheetProtection algorithmName="SHA-512" hashValue="7ZG91onqYbKceVw5AIp6BbxRL7XSdM3wdqoYyGWvahdWc4iIrB/MVTT2f3qpAKwWiKTkrwfWAoVXz9sxarhehQ==" saltValue="1DRD0FxDJFoLtX7u8xd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BFB50-A8B3-42E2-A587-AB0668BDFC64}">
  <sheetPr>
    <pageSetUpPr fitToPage="1"/>
  </sheetPr>
  <dimension ref="A1:DE85"/>
  <sheetViews>
    <sheetView showGridLines="0" zoomScale="70" zoomScaleNormal="70" zoomScaleSheetLayoutView="55" workbookViewId="0">
      <selection activeCell="C114" sqref="C114"/>
    </sheetView>
  </sheetViews>
  <sheetFormatPr defaultColWidth="0" defaultRowHeight="13.5" customHeight="1" zeroHeight="1" x14ac:dyDescent="0.2"/>
  <cols>
    <col min="1" max="1" width="6.33203125" style="1223" customWidth="1"/>
    <col min="2" max="107" width="2.44140625" style="1223" customWidth="1"/>
    <col min="108" max="108" width="6.109375" style="1230" customWidth="1"/>
    <col min="109" max="109" width="5.88671875" style="1229" customWidth="1"/>
    <col min="110" max="16384" width="8.6640625" style="1223" hidden="1"/>
  </cols>
  <sheetData>
    <row r="1" spans="1:109" ht="42.75" customHeight="1" x14ac:dyDescent="0.2">
      <c r="A1" s="1221"/>
      <c r="B1" s="1222"/>
      <c r="DD1" s="1223"/>
      <c r="DE1" s="1223"/>
    </row>
    <row r="2" spans="1:109" ht="25.5" customHeight="1" x14ac:dyDescent="0.2">
      <c r="A2" s="1224"/>
      <c r="C2" s="1224"/>
      <c r="O2" s="1224"/>
      <c r="P2" s="1224"/>
      <c r="Q2" s="1224"/>
      <c r="R2" s="1224"/>
      <c r="S2" s="1224"/>
      <c r="T2" s="1224"/>
      <c r="U2" s="1224"/>
      <c r="V2" s="1224"/>
      <c r="W2" s="1224"/>
      <c r="X2" s="1224"/>
      <c r="Y2" s="1224"/>
      <c r="Z2" s="1224"/>
      <c r="AA2" s="1224"/>
      <c r="AB2" s="1224"/>
      <c r="AC2" s="1224"/>
      <c r="AD2" s="1224"/>
      <c r="AE2" s="1224"/>
      <c r="AF2" s="1224"/>
      <c r="AG2" s="1224"/>
      <c r="AH2" s="1224"/>
      <c r="AI2" s="1224"/>
      <c r="AU2" s="1224"/>
      <c r="BG2" s="1224"/>
      <c r="BS2" s="1224"/>
      <c r="CE2" s="1224"/>
      <c r="CQ2" s="1224"/>
      <c r="DD2" s="1223"/>
      <c r="DE2" s="1223"/>
    </row>
    <row r="3" spans="1:109" ht="25.5" customHeight="1" x14ac:dyDescent="0.2">
      <c r="A3" s="1224"/>
      <c r="C3" s="1224"/>
      <c r="O3" s="1224"/>
      <c r="P3" s="1224"/>
      <c r="Q3" s="1224"/>
      <c r="R3" s="1224"/>
      <c r="S3" s="1224"/>
      <c r="T3" s="1224"/>
      <c r="U3" s="1224"/>
      <c r="V3" s="1224"/>
      <c r="W3" s="1224"/>
      <c r="X3" s="1224"/>
      <c r="Y3" s="1224"/>
      <c r="Z3" s="1224"/>
      <c r="AA3" s="1224"/>
      <c r="AB3" s="1224"/>
      <c r="AC3" s="1224"/>
      <c r="AD3" s="1224"/>
      <c r="AE3" s="1224"/>
      <c r="AF3" s="1224"/>
      <c r="AG3" s="1224"/>
      <c r="AH3" s="1224"/>
      <c r="AI3" s="1224"/>
      <c r="AU3" s="1224"/>
      <c r="BG3" s="1224"/>
      <c r="BS3" s="1224"/>
      <c r="CE3" s="1224"/>
      <c r="CQ3" s="1224"/>
      <c r="DD3" s="1223"/>
      <c r="DE3" s="1223"/>
    </row>
    <row r="4" spans="1:109" s="259" customFormat="1" ht="13.2" x14ac:dyDescent="0.2">
      <c r="A4" s="1224"/>
      <c r="B4" s="1224"/>
      <c r="C4" s="1224"/>
      <c r="D4" s="1224"/>
      <c r="E4" s="1224"/>
      <c r="F4" s="1224"/>
      <c r="G4" s="1224"/>
      <c r="H4" s="1224"/>
      <c r="I4" s="1224"/>
      <c r="J4" s="1224"/>
      <c r="K4" s="1224"/>
      <c r="L4" s="1224"/>
      <c r="M4" s="1224"/>
      <c r="N4" s="1224"/>
      <c r="O4" s="1224"/>
      <c r="P4" s="1224"/>
      <c r="Q4" s="1224"/>
      <c r="R4" s="1224"/>
      <c r="S4" s="1224"/>
      <c r="T4" s="1224"/>
      <c r="U4" s="1224"/>
      <c r="V4" s="1224"/>
      <c r="W4" s="1224"/>
      <c r="X4" s="1224"/>
      <c r="Y4" s="1224"/>
      <c r="Z4" s="1224"/>
      <c r="AA4" s="1224"/>
      <c r="AB4" s="1224"/>
      <c r="AC4" s="1224"/>
      <c r="AD4" s="1224"/>
      <c r="AE4" s="1224"/>
      <c r="AF4" s="1224"/>
      <c r="AG4" s="1224"/>
      <c r="AH4" s="1224"/>
      <c r="AI4" s="1224"/>
      <c r="AJ4" s="1224"/>
      <c r="AK4" s="1224"/>
      <c r="AL4" s="1224"/>
      <c r="AM4" s="1224"/>
      <c r="AN4" s="1224"/>
      <c r="AO4" s="1224"/>
      <c r="AP4" s="1224"/>
      <c r="AQ4" s="1224"/>
      <c r="AR4" s="1224"/>
      <c r="AS4" s="1224"/>
      <c r="AT4" s="1224"/>
      <c r="AU4" s="1224"/>
      <c r="AV4" s="1224"/>
      <c r="AW4" s="1224"/>
      <c r="AX4" s="1224"/>
      <c r="AY4" s="1224"/>
      <c r="AZ4" s="1224"/>
      <c r="BA4" s="1224"/>
      <c r="BB4" s="1224"/>
      <c r="BC4" s="1224"/>
      <c r="BD4" s="1224"/>
      <c r="BE4" s="1224"/>
      <c r="BF4" s="1224"/>
      <c r="BG4" s="1224"/>
      <c r="BH4" s="1224"/>
      <c r="BI4" s="1224"/>
      <c r="BJ4" s="1224"/>
      <c r="BK4" s="1224"/>
      <c r="BL4" s="1224"/>
      <c r="BM4" s="1224"/>
      <c r="BN4" s="1224"/>
      <c r="BO4" s="1224"/>
      <c r="BP4" s="1224"/>
      <c r="BQ4" s="1224"/>
      <c r="BR4" s="1224"/>
      <c r="BS4" s="1224"/>
      <c r="BT4" s="1224"/>
      <c r="BU4" s="1224"/>
      <c r="BV4" s="1224"/>
      <c r="BW4" s="1224"/>
      <c r="BX4" s="1224"/>
      <c r="BY4" s="1224"/>
      <c r="BZ4" s="1224"/>
      <c r="CA4" s="1224"/>
      <c r="CB4" s="1224"/>
      <c r="CC4" s="1224"/>
      <c r="CD4" s="1224"/>
      <c r="CE4" s="1224"/>
      <c r="CF4" s="1224"/>
      <c r="CG4" s="1224"/>
      <c r="CH4" s="1224"/>
      <c r="CI4" s="1224"/>
      <c r="CJ4" s="1224"/>
      <c r="CK4" s="1224"/>
      <c r="CL4" s="1224"/>
      <c r="CM4" s="1224"/>
      <c r="CN4" s="1224"/>
      <c r="CO4" s="1224"/>
      <c r="CP4" s="1224"/>
      <c r="CQ4" s="1224"/>
      <c r="CR4" s="1224"/>
      <c r="CS4" s="1224"/>
      <c r="CT4" s="1224"/>
      <c r="CU4" s="1224"/>
      <c r="CV4" s="1224"/>
      <c r="CW4" s="1224"/>
      <c r="CX4" s="1224"/>
      <c r="CY4" s="1224"/>
      <c r="CZ4" s="1224"/>
      <c r="DA4" s="1224"/>
      <c r="DB4" s="1224"/>
      <c r="DC4" s="1224"/>
      <c r="DD4" s="1224"/>
      <c r="DE4" s="1224"/>
    </row>
    <row r="5" spans="1:109" s="259" customFormat="1" ht="13.2" x14ac:dyDescent="0.2">
      <c r="A5" s="1224"/>
      <c r="B5" s="1224"/>
      <c r="C5" s="1224"/>
      <c r="D5" s="1224"/>
      <c r="E5" s="1224"/>
      <c r="F5" s="1224"/>
      <c r="G5" s="1224"/>
      <c r="H5" s="1224"/>
      <c r="I5" s="1224"/>
      <c r="J5" s="1224"/>
      <c r="K5" s="1224"/>
      <c r="L5" s="1224"/>
      <c r="M5" s="1224"/>
      <c r="N5" s="1224"/>
      <c r="O5" s="1224"/>
      <c r="P5" s="1224"/>
      <c r="Q5" s="1224"/>
      <c r="R5" s="1224"/>
      <c r="S5" s="1224"/>
      <c r="T5" s="1224"/>
      <c r="U5" s="1224"/>
      <c r="V5" s="1224"/>
      <c r="W5" s="1224"/>
      <c r="X5" s="1224"/>
      <c r="Y5" s="1224"/>
      <c r="Z5" s="1224"/>
      <c r="AA5" s="1224"/>
      <c r="AB5" s="1224"/>
      <c r="AC5" s="1224"/>
      <c r="AD5" s="1224"/>
      <c r="AE5" s="1224"/>
      <c r="AF5" s="1224"/>
      <c r="AG5" s="1224"/>
      <c r="AH5" s="1224"/>
      <c r="AI5" s="1224"/>
      <c r="AJ5" s="1224"/>
      <c r="AK5" s="1224"/>
      <c r="AL5" s="1224"/>
      <c r="AM5" s="1224"/>
      <c r="AN5" s="1224"/>
      <c r="AO5" s="1224"/>
      <c r="AP5" s="1224"/>
      <c r="AQ5" s="1224"/>
      <c r="AR5" s="1224"/>
      <c r="AS5" s="1224"/>
      <c r="AT5" s="1224"/>
      <c r="AU5" s="1224"/>
      <c r="AV5" s="1224"/>
      <c r="AW5" s="1224"/>
      <c r="AX5" s="1224"/>
      <c r="AY5" s="1224"/>
      <c r="AZ5" s="1224"/>
      <c r="BA5" s="1224"/>
      <c r="BB5" s="1224"/>
      <c r="BC5" s="1224"/>
      <c r="BD5" s="1224"/>
      <c r="BE5" s="1224"/>
      <c r="BF5" s="1224"/>
      <c r="BG5" s="1224"/>
      <c r="BH5" s="1224"/>
      <c r="BI5" s="1224"/>
      <c r="BJ5" s="1224"/>
      <c r="BK5" s="1224"/>
      <c r="BL5" s="1224"/>
      <c r="BM5" s="1224"/>
      <c r="BN5" s="1224"/>
      <c r="BO5" s="1224"/>
      <c r="BP5" s="1224"/>
      <c r="BQ5" s="1224"/>
      <c r="BR5" s="1224"/>
      <c r="BS5" s="1224"/>
      <c r="BT5" s="1224"/>
      <c r="BU5" s="1224"/>
      <c r="BV5" s="1224"/>
      <c r="BW5" s="1224"/>
      <c r="BX5" s="1224"/>
      <c r="BY5" s="1224"/>
      <c r="BZ5" s="1224"/>
      <c r="CA5" s="1224"/>
      <c r="CB5" s="1224"/>
      <c r="CC5" s="1224"/>
      <c r="CD5" s="1224"/>
      <c r="CE5" s="1224"/>
      <c r="CF5" s="1224"/>
      <c r="CG5" s="1224"/>
      <c r="CH5" s="1224"/>
      <c r="CI5" s="1224"/>
      <c r="CJ5" s="1224"/>
      <c r="CK5" s="1224"/>
      <c r="CL5" s="1224"/>
      <c r="CM5" s="1224"/>
      <c r="CN5" s="1224"/>
      <c r="CO5" s="1224"/>
      <c r="CP5" s="1224"/>
      <c r="CQ5" s="1224"/>
      <c r="CR5" s="1224"/>
      <c r="CS5" s="1224"/>
      <c r="CT5" s="1224"/>
      <c r="CU5" s="1224"/>
      <c r="CV5" s="1224"/>
      <c r="CW5" s="1224"/>
      <c r="CX5" s="1224"/>
      <c r="CY5" s="1224"/>
      <c r="CZ5" s="1224"/>
      <c r="DA5" s="1224"/>
      <c r="DB5" s="1224"/>
      <c r="DC5" s="1224"/>
      <c r="DD5" s="1224"/>
      <c r="DE5" s="1224"/>
    </row>
    <row r="6" spans="1:109" s="259" customFormat="1" ht="13.2" x14ac:dyDescent="0.2">
      <c r="A6" s="1224"/>
      <c r="B6" s="1224"/>
      <c r="C6" s="1224"/>
      <c r="D6" s="1224"/>
      <c r="E6" s="1224"/>
      <c r="F6" s="1224"/>
      <c r="G6" s="1224"/>
      <c r="H6" s="1224"/>
      <c r="I6" s="1224"/>
      <c r="J6" s="1224"/>
      <c r="K6" s="1224"/>
      <c r="L6" s="1224"/>
      <c r="M6" s="1224"/>
      <c r="N6" s="1224"/>
      <c r="O6" s="1224"/>
      <c r="P6" s="1224"/>
      <c r="Q6" s="1224"/>
      <c r="R6" s="1224"/>
      <c r="S6" s="1224"/>
      <c r="T6" s="1224"/>
      <c r="U6" s="1224"/>
      <c r="V6" s="1224"/>
      <c r="W6" s="1224"/>
      <c r="X6" s="1224"/>
      <c r="Y6" s="1224"/>
      <c r="Z6" s="1224"/>
      <c r="AA6" s="1224"/>
      <c r="AB6" s="1224"/>
      <c r="AC6" s="1224"/>
      <c r="AD6" s="1224"/>
      <c r="AE6" s="1224"/>
      <c r="AF6" s="1224"/>
      <c r="AG6" s="1224"/>
      <c r="AH6" s="1224"/>
      <c r="AI6" s="1224"/>
      <c r="AJ6" s="1224"/>
      <c r="AK6" s="1224"/>
      <c r="AL6" s="1224"/>
      <c r="AM6" s="1224"/>
      <c r="AN6" s="1224"/>
      <c r="AO6" s="1224"/>
      <c r="AP6" s="1224"/>
      <c r="AQ6" s="1224"/>
      <c r="AR6" s="1224"/>
      <c r="AS6" s="1224"/>
      <c r="AT6" s="1224"/>
      <c r="AU6" s="1224"/>
      <c r="AV6" s="1224"/>
      <c r="AW6" s="1224"/>
      <c r="AX6" s="1224"/>
      <c r="AY6" s="1224"/>
      <c r="AZ6" s="1224"/>
      <c r="BA6" s="1224"/>
      <c r="BB6" s="1224"/>
      <c r="BC6" s="1224"/>
      <c r="BD6" s="1224"/>
      <c r="BE6" s="1224"/>
      <c r="BF6" s="1224"/>
      <c r="BG6" s="1224"/>
      <c r="BH6" s="1224"/>
      <c r="BI6" s="1224"/>
      <c r="BJ6" s="1224"/>
      <c r="BK6" s="1224"/>
      <c r="BL6" s="1224"/>
      <c r="BM6" s="1224"/>
      <c r="BN6" s="1224"/>
      <c r="BO6" s="1224"/>
      <c r="BP6" s="1224"/>
      <c r="BQ6" s="1224"/>
      <c r="BR6" s="1224"/>
      <c r="BS6" s="1224"/>
      <c r="BT6" s="1224"/>
      <c r="BU6" s="1224"/>
      <c r="BV6" s="1224"/>
      <c r="BW6" s="1224"/>
      <c r="BX6" s="1224"/>
      <c r="BY6" s="1224"/>
      <c r="BZ6" s="1224"/>
      <c r="CA6" s="1224"/>
      <c r="CB6" s="1224"/>
      <c r="CC6" s="1224"/>
      <c r="CD6" s="1224"/>
      <c r="CE6" s="1224"/>
      <c r="CF6" s="1224"/>
      <c r="CG6" s="1224"/>
      <c r="CH6" s="1224"/>
      <c r="CI6" s="1224"/>
      <c r="CJ6" s="1224"/>
      <c r="CK6" s="1224"/>
      <c r="CL6" s="1224"/>
      <c r="CM6" s="1224"/>
      <c r="CN6" s="1224"/>
      <c r="CO6" s="1224"/>
      <c r="CP6" s="1224"/>
      <c r="CQ6" s="1224"/>
      <c r="CR6" s="1224"/>
      <c r="CS6" s="1224"/>
      <c r="CT6" s="1224"/>
      <c r="CU6" s="1224"/>
      <c r="CV6" s="1224"/>
      <c r="CW6" s="1224"/>
      <c r="CX6" s="1224"/>
      <c r="CY6" s="1224"/>
      <c r="CZ6" s="1224"/>
      <c r="DA6" s="1224"/>
      <c r="DB6" s="1224"/>
      <c r="DC6" s="1224"/>
      <c r="DD6" s="1224"/>
      <c r="DE6" s="1224"/>
    </row>
    <row r="7" spans="1:109" s="259" customFormat="1" ht="13.2" x14ac:dyDescent="0.2">
      <c r="A7" s="1224"/>
      <c r="B7" s="1224"/>
      <c r="C7" s="1224"/>
      <c r="D7" s="1224"/>
      <c r="E7" s="1224"/>
      <c r="F7" s="1224"/>
      <c r="G7" s="1224"/>
      <c r="H7" s="1224"/>
      <c r="I7" s="1224"/>
      <c r="J7" s="1224"/>
      <c r="K7" s="1224"/>
      <c r="L7" s="1224"/>
      <c r="M7" s="1224"/>
      <c r="N7" s="1224"/>
      <c r="O7" s="1224"/>
      <c r="P7" s="1224"/>
      <c r="Q7" s="1224"/>
      <c r="R7" s="1224"/>
      <c r="S7" s="1224"/>
      <c r="T7" s="1224"/>
      <c r="U7" s="1224"/>
      <c r="V7" s="1224"/>
      <c r="W7" s="1224"/>
      <c r="X7" s="1224"/>
      <c r="Y7" s="1224"/>
      <c r="Z7" s="1224"/>
      <c r="AA7" s="1224"/>
      <c r="AB7" s="1224"/>
      <c r="AC7" s="1224"/>
      <c r="AD7" s="1224"/>
      <c r="AE7" s="1224"/>
      <c r="AF7" s="1224"/>
      <c r="AG7" s="1224"/>
      <c r="AH7" s="1224"/>
      <c r="AI7" s="1224"/>
      <c r="AJ7" s="1224"/>
      <c r="AK7" s="1224"/>
      <c r="AL7" s="1224"/>
      <c r="AM7" s="1224"/>
      <c r="AN7" s="1224"/>
      <c r="AO7" s="1224"/>
      <c r="AP7" s="1224"/>
      <c r="AQ7" s="1224"/>
      <c r="AR7" s="1224"/>
      <c r="AS7" s="1224"/>
      <c r="AT7" s="1224"/>
      <c r="AU7" s="1224"/>
      <c r="AV7" s="1224"/>
      <c r="AW7" s="1224"/>
      <c r="AX7" s="1224"/>
      <c r="AY7" s="1224"/>
      <c r="AZ7" s="1224"/>
      <c r="BA7" s="1224"/>
      <c r="BB7" s="1224"/>
      <c r="BC7" s="1224"/>
      <c r="BD7" s="1224"/>
      <c r="BE7" s="1224"/>
      <c r="BF7" s="1224"/>
      <c r="BG7" s="1224"/>
      <c r="BH7" s="1224"/>
      <c r="BI7" s="1224"/>
      <c r="BJ7" s="1224"/>
      <c r="BK7" s="1224"/>
      <c r="BL7" s="1224"/>
      <c r="BM7" s="1224"/>
      <c r="BN7" s="1224"/>
      <c r="BO7" s="1224"/>
      <c r="BP7" s="1224"/>
      <c r="BQ7" s="1224"/>
      <c r="BR7" s="1224"/>
      <c r="BS7" s="1224"/>
      <c r="BT7" s="1224"/>
      <c r="BU7" s="1224"/>
      <c r="BV7" s="1224"/>
      <c r="BW7" s="1224"/>
      <c r="BX7" s="1224"/>
      <c r="BY7" s="1224"/>
      <c r="BZ7" s="1224"/>
      <c r="CA7" s="1224"/>
      <c r="CB7" s="1224"/>
      <c r="CC7" s="1224"/>
      <c r="CD7" s="1224"/>
      <c r="CE7" s="1224"/>
      <c r="CF7" s="1224"/>
      <c r="CG7" s="1224"/>
      <c r="CH7" s="1224"/>
      <c r="CI7" s="1224"/>
      <c r="CJ7" s="1224"/>
      <c r="CK7" s="1224"/>
      <c r="CL7" s="1224"/>
      <c r="CM7" s="1224"/>
      <c r="CN7" s="1224"/>
      <c r="CO7" s="1224"/>
      <c r="CP7" s="1224"/>
      <c r="CQ7" s="1224"/>
      <c r="CR7" s="1224"/>
      <c r="CS7" s="1224"/>
      <c r="CT7" s="1224"/>
      <c r="CU7" s="1224"/>
      <c r="CV7" s="1224"/>
      <c r="CW7" s="1224"/>
      <c r="CX7" s="1224"/>
      <c r="CY7" s="1224"/>
      <c r="CZ7" s="1224"/>
      <c r="DA7" s="1224"/>
      <c r="DB7" s="1224"/>
      <c r="DC7" s="1224"/>
      <c r="DD7" s="1224"/>
      <c r="DE7" s="1224"/>
    </row>
    <row r="8" spans="1:109" s="259" customFormat="1" ht="13.2" x14ac:dyDescent="0.2">
      <c r="A8" s="1224"/>
      <c r="B8" s="1224"/>
      <c r="C8" s="1224"/>
      <c r="D8" s="1224"/>
      <c r="E8" s="1224"/>
      <c r="F8" s="1224"/>
      <c r="G8" s="1224"/>
      <c r="H8" s="1224"/>
      <c r="I8" s="1224"/>
      <c r="J8" s="1224"/>
      <c r="K8" s="1224"/>
      <c r="L8" s="1224"/>
      <c r="M8" s="1224"/>
      <c r="N8" s="1224"/>
      <c r="O8" s="1224"/>
      <c r="P8" s="1224"/>
      <c r="Q8" s="1224"/>
      <c r="R8" s="1224"/>
      <c r="S8" s="1224"/>
      <c r="T8" s="1224"/>
      <c r="U8" s="1224"/>
      <c r="V8" s="1224"/>
      <c r="W8" s="1224"/>
      <c r="X8" s="1224"/>
      <c r="Y8" s="1224"/>
      <c r="Z8" s="1224"/>
      <c r="AA8" s="1224"/>
      <c r="AB8" s="1224"/>
      <c r="AC8" s="1224"/>
      <c r="AD8" s="1224"/>
      <c r="AE8" s="1224"/>
      <c r="AF8" s="1224"/>
      <c r="AG8" s="1224"/>
      <c r="AH8" s="1224"/>
      <c r="AI8" s="1224"/>
      <c r="AJ8" s="1224"/>
      <c r="AK8" s="1224"/>
      <c r="AL8" s="1224"/>
      <c r="AM8" s="1224"/>
      <c r="AN8" s="1224"/>
      <c r="AO8" s="1224"/>
      <c r="AP8" s="1224"/>
      <c r="AQ8" s="1224"/>
      <c r="AR8" s="1224"/>
      <c r="AS8" s="1224"/>
      <c r="AT8" s="1224"/>
      <c r="AU8" s="1224"/>
      <c r="AV8" s="1224"/>
      <c r="AW8" s="1224"/>
      <c r="AX8" s="1224"/>
      <c r="AY8" s="1224"/>
      <c r="AZ8" s="1224"/>
      <c r="BA8" s="1224"/>
      <c r="BB8" s="1224"/>
      <c r="BC8" s="1224"/>
      <c r="BD8" s="1224"/>
      <c r="BE8" s="1224"/>
      <c r="BF8" s="1224"/>
      <c r="BG8" s="1224"/>
      <c r="BH8" s="1224"/>
      <c r="BI8" s="1224"/>
      <c r="BJ8" s="1224"/>
      <c r="BK8" s="1224"/>
      <c r="BL8" s="1224"/>
      <c r="BM8" s="1224"/>
      <c r="BN8" s="1224"/>
      <c r="BO8" s="1224"/>
      <c r="BP8" s="1224"/>
      <c r="BQ8" s="1224"/>
      <c r="BR8" s="1224"/>
      <c r="BS8" s="1224"/>
      <c r="BT8" s="1224"/>
      <c r="BU8" s="1224"/>
      <c r="BV8" s="1224"/>
      <c r="BW8" s="1224"/>
      <c r="BX8" s="1224"/>
      <c r="BY8" s="1224"/>
      <c r="BZ8" s="1224"/>
      <c r="CA8" s="1224"/>
      <c r="CB8" s="1224"/>
      <c r="CC8" s="1224"/>
      <c r="CD8" s="1224"/>
      <c r="CE8" s="1224"/>
      <c r="CF8" s="1224"/>
      <c r="CG8" s="1224"/>
      <c r="CH8" s="1224"/>
      <c r="CI8" s="1224"/>
      <c r="CJ8" s="1224"/>
      <c r="CK8" s="1224"/>
      <c r="CL8" s="1224"/>
      <c r="CM8" s="1224"/>
      <c r="CN8" s="1224"/>
      <c r="CO8" s="1224"/>
      <c r="CP8" s="1224"/>
      <c r="CQ8" s="1224"/>
      <c r="CR8" s="1224"/>
      <c r="CS8" s="1224"/>
      <c r="CT8" s="1224"/>
      <c r="CU8" s="1224"/>
      <c r="CV8" s="1224"/>
      <c r="CW8" s="1224"/>
      <c r="CX8" s="1224"/>
      <c r="CY8" s="1224"/>
      <c r="CZ8" s="1224"/>
      <c r="DA8" s="1224"/>
      <c r="DB8" s="1224"/>
      <c r="DC8" s="1224"/>
      <c r="DD8" s="1224"/>
      <c r="DE8" s="1224"/>
    </row>
    <row r="9" spans="1:109" s="259" customFormat="1" ht="13.2" x14ac:dyDescent="0.2">
      <c r="A9" s="1224"/>
      <c r="B9" s="1224"/>
      <c r="C9" s="1224"/>
      <c r="D9" s="1224"/>
      <c r="E9" s="1224"/>
      <c r="F9" s="1224"/>
      <c r="G9" s="1224"/>
      <c r="H9" s="1224"/>
      <c r="I9" s="1224"/>
      <c r="J9" s="1224"/>
      <c r="K9" s="1224"/>
      <c r="L9" s="1224"/>
      <c r="M9" s="1224"/>
      <c r="N9" s="1224"/>
      <c r="O9" s="1224"/>
      <c r="P9" s="1224"/>
      <c r="Q9" s="1224"/>
      <c r="R9" s="1224"/>
      <c r="S9" s="1224"/>
      <c r="T9" s="1224"/>
      <c r="U9" s="1224"/>
      <c r="V9" s="1224"/>
      <c r="W9" s="1224"/>
      <c r="X9" s="1224"/>
      <c r="Y9" s="1224"/>
      <c r="Z9" s="1224"/>
      <c r="AA9" s="1224"/>
      <c r="AB9" s="1224"/>
      <c r="AC9" s="1224"/>
      <c r="AD9" s="1224"/>
      <c r="AE9" s="1224"/>
      <c r="AF9" s="1224"/>
      <c r="AG9" s="1224"/>
      <c r="AH9" s="1224"/>
      <c r="AI9" s="1224"/>
      <c r="AJ9" s="1224"/>
      <c r="AK9" s="1224"/>
      <c r="AL9" s="1224"/>
      <c r="AM9" s="1224"/>
      <c r="AN9" s="1224"/>
      <c r="AO9" s="1224"/>
      <c r="AP9" s="1224"/>
      <c r="AQ9" s="1224"/>
      <c r="AR9" s="1224"/>
      <c r="AS9" s="1224"/>
      <c r="AT9" s="1224"/>
      <c r="AU9" s="1224"/>
      <c r="AV9" s="1224"/>
      <c r="AW9" s="1224"/>
      <c r="AX9" s="1224"/>
      <c r="AY9" s="1224"/>
      <c r="AZ9" s="1224"/>
      <c r="BA9" s="1224"/>
      <c r="BB9" s="1224"/>
      <c r="BC9" s="1224"/>
      <c r="BD9" s="1224"/>
      <c r="BE9" s="1224"/>
      <c r="BF9" s="1224"/>
      <c r="BG9" s="1224"/>
      <c r="BH9" s="1224"/>
      <c r="BI9" s="1224"/>
      <c r="BJ9" s="1224"/>
      <c r="BK9" s="1224"/>
      <c r="BL9" s="1224"/>
      <c r="BM9" s="1224"/>
      <c r="BN9" s="1224"/>
      <c r="BO9" s="1224"/>
      <c r="BP9" s="1224"/>
      <c r="BQ9" s="1224"/>
      <c r="BR9" s="1224"/>
      <c r="BS9" s="1224"/>
      <c r="BT9" s="1224"/>
      <c r="BU9" s="1224"/>
      <c r="BV9" s="1224"/>
      <c r="BW9" s="1224"/>
      <c r="BX9" s="1224"/>
      <c r="BY9" s="1224"/>
      <c r="BZ9" s="1224"/>
      <c r="CA9" s="1224"/>
      <c r="CB9" s="1224"/>
      <c r="CC9" s="1224"/>
      <c r="CD9" s="1224"/>
      <c r="CE9" s="1224"/>
      <c r="CF9" s="1224"/>
      <c r="CG9" s="1224"/>
      <c r="CH9" s="1224"/>
      <c r="CI9" s="1224"/>
      <c r="CJ9" s="1224"/>
      <c r="CK9" s="1224"/>
      <c r="CL9" s="1224"/>
      <c r="CM9" s="1224"/>
      <c r="CN9" s="1224"/>
      <c r="CO9" s="1224"/>
      <c r="CP9" s="1224"/>
      <c r="CQ9" s="1224"/>
      <c r="CR9" s="1224"/>
      <c r="CS9" s="1224"/>
      <c r="CT9" s="1224"/>
      <c r="CU9" s="1224"/>
      <c r="CV9" s="1224"/>
      <c r="CW9" s="1224"/>
      <c r="CX9" s="1224"/>
      <c r="CY9" s="1224"/>
      <c r="CZ9" s="1224"/>
      <c r="DA9" s="1224"/>
      <c r="DB9" s="1224"/>
      <c r="DC9" s="1224"/>
      <c r="DD9" s="1224"/>
      <c r="DE9" s="1224"/>
    </row>
    <row r="10" spans="1:109" s="259" customFormat="1" ht="13.2" x14ac:dyDescent="0.2">
      <c r="A10" s="1224"/>
      <c r="B10" s="1224"/>
      <c r="C10" s="1224"/>
      <c r="D10" s="1224"/>
      <c r="E10" s="1224"/>
      <c r="F10" s="1224"/>
      <c r="G10" s="1224"/>
      <c r="H10" s="1224"/>
      <c r="I10" s="1224"/>
      <c r="J10" s="1224"/>
      <c r="K10" s="1224"/>
      <c r="L10" s="1224"/>
      <c r="M10" s="1224"/>
      <c r="N10" s="1224"/>
      <c r="O10" s="1224"/>
      <c r="P10" s="1224"/>
      <c r="Q10" s="1224"/>
      <c r="R10" s="1224"/>
      <c r="S10" s="1224"/>
      <c r="T10" s="1224"/>
      <c r="U10" s="1224"/>
      <c r="V10" s="1224"/>
      <c r="W10" s="1224"/>
      <c r="X10" s="1224"/>
      <c r="Y10" s="1224"/>
      <c r="Z10" s="1224"/>
      <c r="AA10" s="1224"/>
      <c r="AB10" s="1224"/>
      <c r="AC10" s="1224"/>
      <c r="AD10" s="1224"/>
      <c r="AE10" s="1224"/>
      <c r="AF10" s="1224"/>
      <c r="AG10" s="1224"/>
      <c r="AH10" s="1224"/>
      <c r="AI10" s="1224"/>
      <c r="AJ10" s="1224"/>
      <c r="AK10" s="1224"/>
      <c r="AL10" s="1224"/>
      <c r="AM10" s="1224"/>
      <c r="AN10" s="1224"/>
      <c r="AO10" s="1224"/>
      <c r="AP10" s="1224"/>
      <c r="AQ10" s="1224"/>
      <c r="AR10" s="1224"/>
      <c r="AS10" s="1224"/>
      <c r="AT10" s="1224"/>
      <c r="AU10" s="1224"/>
      <c r="AV10" s="1224"/>
      <c r="AW10" s="1224"/>
      <c r="AX10" s="1224"/>
      <c r="AY10" s="1224"/>
      <c r="AZ10" s="1224"/>
      <c r="BA10" s="1224"/>
      <c r="BB10" s="1224"/>
      <c r="BC10" s="1224"/>
      <c r="BD10" s="1224"/>
      <c r="BE10" s="1224"/>
      <c r="BF10" s="1224"/>
      <c r="BG10" s="1224"/>
      <c r="BH10" s="1224"/>
      <c r="BI10" s="1224"/>
      <c r="BJ10" s="1224"/>
      <c r="BK10" s="1224"/>
      <c r="BL10" s="1224"/>
      <c r="BM10" s="1224"/>
      <c r="BN10" s="1224"/>
      <c r="BO10" s="1224"/>
      <c r="BP10" s="1224"/>
      <c r="BQ10" s="1224"/>
      <c r="BR10" s="1224"/>
      <c r="BS10" s="1224"/>
      <c r="BT10" s="1224"/>
      <c r="BU10" s="1224"/>
      <c r="BV10" s="1224"/>
      <c r="BW10" s="1224"/>
      <c r="BX10" s="1224"/>
      <c r="BY10" s="1224"/>
      <c r="BZ10" s="1224"/>
      <c r="CA10" s="1224"/>
      <c r="CB10" s="1224"/>
      <c r="CC10" s="1224"/>
      <c r="CD10" s="1224"/>
      <c r="CE10" s="1224"/>
      <c r="CF10" s="1224"/>
      <c r="CG10" s="1224"/>
      <c r="CH10" s="1224"/>
      <c r="CI10" s="1224"/>
      <c r="CJ10" s="1224"/>
      <c r="CK10" s="1224"/>
      <c r="CL10" s="1224"/>
      <c r="CM10" s="1224"/>
      <c r="CN10" s="1224"/>
      <c r="CO10" s="1224"/>
      <c r="CP10" s="1224"/>
      <c r="CQ10" s="1224"/>
      <c r="CR10" s="1224"/>
      <c r="CS10" s="1224"/>
      <c r="CT10" s="1224"/>
      <c r="CU10" s="1224"/>
      <c r="CV10" s="1224"/>
      <c r="CW10" s="1224"/>
      <c r="CX10" s="1224"/>
      <c r="CY10" s="1224"/>
      <c r="CZ10" s="1224"/>
      <c r="DA10" s="1224"/>
      <c r="DB10" s="1224"/>
      <c r="DC10" s="1224"/>
      <c r="DD10" s="1224"/>
      <c r="DE10" s="1224"/>
    </row>
    <row r="11" spans="1:109" s="259" customFormat="1" ht="13.2" x14ac:dyDescent="0.2">
      <c r="A11" s="1224"/>
      <c r="B11" s="1224"/>
      <c r="C11" s="1224"/>
      <c r="D11" s="1224"/>
      <c r="E11" s="1224"/>
      <c r="F11" s="1224"/>
      <c r="G11" s="1224"/>
      <c r="H11" s="1224"/>
      <c r="I11" s="1224"/>
      <c r="J11" s="1224"/>
      <c r="K11" s="1224"/>
      <c r="L11" s="1224"/>
      <c r="M11" s="1224"/>
      <c r="N11" s="1224"/>
      <c r="O11" s="1224"/>
      <c r="P11" s="1224"/>
      <c r="Q11" s="1224"/>
      <c r="R11" s="1224"/>
      <c r="S11" s="1224"/>
      <c r="T11" s="1224"/>
      <c r="U11" s="1224"/>
      <c r="V11" s="1224"/>
      <c r="W11" s="1224"/>
      <c r="X11" s="1224"/>
      <c r="Y11" s="1224"/>
      <c r="Z11" s="1224"/>
      <c r="AA11" s="1224"/>
      <c r="AB11" s="1224"/>
      <c r="AC11" s="1224"/>
      <c r="AD11" s="1224"/>
      <c r="AE11" s="1224"/>
      <c r="AF11" s="1224"/>
      <c r="AG11" s="1224"/>
      <c r="AH11" s="1224"/>
      <c r="AI11" s="1224"/>
      <c r="AJ11" s="1224"/>
      <c r="AK11" s="1224"/>
      <c r="AL11" s="1224"/>
      <c r="AM11" s="1224"/>
      <c r="AN11" s="1224"/>
      <c r="AO11" s="1224"/>
      <c r="AP11" s="1224"/>
      <c r="AQ11" s="1224"/>
      <c r="AR11" s="1224"/>
      <c r="AS11" s="1224"/>
      <c r="AT11" s="1224"/>
      <c r="AU11" s="1224"/>
      <c r="AV11" s="1224"/>
      <c r="AW11" s="1224"/>
      <c r="AX11" s="1224"/>
      <c r="AY11" s="1224"/>
      <c r="AZ11" s="1224"/>
      <c r="BA11" s="1224"/>
      <c r="BB11" s="1224"/>
      <c r="BC11" s="1224"/>
      <c r="BD11" s="1224"/>
      <c r="BE11" s="1224"/>
      <c r="BF11" s="1224"/>
      <c r="BG11" s="1224"/>
      <c r="BH11" s="1224"/>
      <c r="BI11" s="1224"/>
      <c r="BJ11" s="1224"/>
      <c r="BK11" s="1224"/>
      <c r="BL11" s="1224"/>
      <c r="BM11" s="1224"/>
      <c r="BN11" s="1224"/>
      <c r="BO11" s="1224"/>
      <c r="BP11" s="1224"/>
      <c r="BQ11" s="1224"/>
      <c r="BR11" s="1224"/>
      <c r="BS11" s="1224"/>
      <c r="BT11" s="1224"/>
      <c r="BU11" s="1224"/>
      <c r="BV11" s="1224"/>
      <c r="BW11" s="1224"/>
      <c r="BX11" s="1224"/>
      <c r="BY11" s="1224"/>
      <c r="BZ11" s="1224"/>
      <c r="CA11" s="1224"/>
      <c r="CB11" s="1224"/>
      <c r="CC11" s="1224"/>
      <c r="CD11" s="1224"/>
      <c r="CE11" s="1224"/>
      <c r="CF11" s="1224"/>
      <c r="CG11" s="1224"/>
      <c r="CH11" s="1224"/>
      <c r="CI11" s="1224"/>
      <c r="CJ11" s="1224"/>
      <c r="CK11" s="1224"/>
      <c r="CL11" s="1224"/>
      <c r="CM11" s="1224"/>
      <c r="CN11" s="1224"/>
      <c r="CO11" s="1224"/>
      <c r="CP11" s="1224"/>
      <c r="CQ11" s="1224"/>
      <c r="CR11" s="1224"/>
      <c r="CS11" s="1224"/>
      <c r="CT11" s="1224"/>
      <c r="CU11" s="1224"/>
      <c r="CV11" s="1224"/>
      <c r="CW11" s="1224"/>
      <c r="CX11" s="1224"/>
      <c r="CY11" s="1224"/>
      <c r="CZ11" s="1224"/>
      <c r="DA11" s="1224"/>
      <c r="DB11" s="1224"/>
      <c r="DC11" s="1224"/>
      <c r="DD11" s="1224"/>
      <c r="DE11" s="1224"/>
    </row>
    <row r="12" spans="1:109" s="259" customFormat="1" ht="13.2" x14ac:dyDescent="0.2">
      <c r="A12" s="1224"/>
      <c r="B12" s="1224"/>
      <c r="C12" s="1224"/>
      <c r="D12" s="1224"/>
      <c r="E12" s="1224"/>
      <c r="F12" s="1224"/>
      <c r="G12" s="1224"/>
      <c r="H12" s="1224"/>
      <c r="I12" s="1224"/>
      <c r="J12" s="1224"/>
      <c r="K12" s="1224"/>
      <c r="L12" s="1224"/>
      <c r="M12" s="1224"/>
      <c r="N12" s="1224"/>
      <c r="O12" s="1224"/>
      <c r="P12" s="1224"/>
      <c r="Q12" s="1224"/>
      <c r="R12" s="1224"/>
      <c r="S12" s="1224"/>
      <c r="T12" s="1224"/>
      <c r="U12" s="1224"/>
      <c r="V12" s="1224"/>
      <c r="W12" s="1224"/>
      <c r="X12" s="1224"/>
      <c r="Y12" s="1224"/>
      <c r="Z12" s="1224"/>
      <c r="AA12" s="1224"/>
      <c r="AB12" s="1224"/>
      <c r="AC12" s="1224"/>
      <c r="AD12" s="1224"/>
      <c r="AE12" s="1224"/>
      <c r="AF12" s="1224"/>
      <c r="AG12" s="1224"/>
      <c r="AH12" s="1224"/>
      <c r="AI12" s="1224"/>
      <c r="AJ12" s="1224"/>
      <c r="AK12" s="1224"/>
      <c r="AL12" s="1224"/>
      <c r="AM12" s="1224"/>
      <c r="AN12" s="1224"/>
      <c r="AO12" s="1224"/>
      <c r="AP12" s="1224"/>
      <c r="AQ12" s="1224"/>
      <c r="AR12" s="1224"/>
      <c r="AS12" s="1224"/>
      <c r="AT12" s="1224"/>
      <c r="AU12" s="1224"/>
      <c r="AV12" s="1224"/>
      <c r="AW12" s="1224"/>
      <c r="AX12" s="1224"/>
      <c r="AY12" s="1224"/>
      <c r="AZ12" s="1224"/>
      <c r="BA12" s="1224"/>
      <c r="BB12" s="1224"/>
      <c r="BC12" s="1224"/>
      <c r="BD12" s="1224"/>
      <c r="BE12" s="1224"/>
      <c r="BF12" s="1224"/>
      <c r="BG12" s="1224"/>
      <c r="BH12" s="1224"/>
      <c r="BI12" s="1224"/>
      <c r="BJ12" s="1224"/>
      <c r="BK12" s="1224"/>
      <c r="BL12" s="1224"/>
      <c r="BM12" s="1224"/>
      <c r="BN12" s="1224"/>
      <c r="BO12" s="1224"/>
      <c r="BP12" s="1224"/>
      <c r="BQ12" s="1224"/>
      <c r="BR12" s="1224"/>
      <c r="BS12" s="1224"/>
      <c r="BT12" s="1224"/>
      <c r="BU12" s="1224"/>
      <c r="BV12" s="1224"/>
      <c r="BW12" s="1224"/>
      <c r="BX12" s="1224"/>
      <c r="BY12" s="1224"/>
      <c r="BZ12" s="1224"/>
      <c r="CA12" s="1224"/>
      <c r="CB12" s="1224"/>
      <c r="CC12" s="1224"/>
      <c r="CD12" s="1224"/>
      <c r="CE12" s="1224"/>
      <c r="CF12" s="1224"/>
      <c r="CG12" s="1224"/>
      <c r="CH12" s="1224"/>
      <c r="CI12" s="1224"/>
      <c r="CJ12" s="1224"/>
      <c r="CK12" s="1224"/>
      <c r="CL12" s="1224"/>
      <c r="CM12" s="1224"/>
      <c r="CN12" s="1224"/>
      <c r="CO12" s="1224"/>
      <c r="CP12" s="1224"/>
      <c r="CQ12" s="1224"/>
      <c r="CR12" s="1224"/>
      <c r="CS12" s="1224"/>
      <c r="CT12" s="1224"/>
      <c r="CU12" s="1224"/>
      <c r="CV12" s="1224"/>
      <c r="CW12" s="1224"/>
      <c r="CX12" s="1224"/>
      <c r="CY12" s="1224"/>
      <c r="CZ12" s="1224"/>
      <c r="DA12" s="1224"/>
      <c r="DB12" s="1224"/>
      <c r="DC12" s="1224"/>
      <c r="DD12" s="1224"/>
      <c r="DE12" s="1224"/>
    </row>
    <row r="13" spans="1:109" s="259" customFormat="1" ht="13.2" x14ac:dyDescent="0.2">
      <c r="A13" s="1224"/>
      <c r="B13" s="1224"/>
      <c r="C13" s="1224"/>
      <c r="D13" s="1224"/>
      <c r="E13" s="1224"/>
      <c r="F13" s="1224"/>
      <c r="G13" s="1224"/>
      <c r="H13" s="1224"/>
      <c r="I13" s="1224"/>
      <c r="J13" s="1224"/>
      <c r="K13" s="1224"/>
      <c r="L13" s="1224"/>
      <c r="M13" s="1224"/>
      <c r="N13" s="1224"/>
      <c r="O13" s="1224"/>
      <c r="P13" s="1224"/>
      <c r="Q13" s="1224"/>
      <c r="R13" s="1224"/>
      <c r="S13" s="1224"/>
      <c r="T13" s="1224"/>
      <c r="U13" s="1224"/>
      <c r="V13" s="1224"/>
      <c r="W13" s="1224"/>
      <c r="X13" s="1224"/>
      <c r="Y13" s="1224"/>
      <c r="Z13" s="1224"/>
      <c r="AA13" s="1224"/>
      <c r="AB13" s="1224"/>
      <c r="AC13" s="1224"/>
      <c r="AD13" s="1224"/>
      <c r="AE13" s="1224"/>
      <c r="AF13" s="1224"/>
      <c r="AG13" s="1224"/>
      <c r="AH13" s="1224"/>
      <c r="AI13" s="1224"/>
      <c r="AJ13" s="1224"/>
      <c r="AK13" s="1224"/>
      <c r="AL13" s="1224"/>
      <c r="AM13" s="1224"/>
      <c r="AN13" s="1224"/>
      <c r="AO13" s="1224"/>
      <c r="AP13" s="1224"/>
      <c r="AQ13" s="1224"/>
      <c r="AR13" s="1224"/>
      <c r="AS13" s="1224"/>
      <c r="AT13" s="1224"/>
      <c r="AU13" s="1224"/>
      <c r="AV13" s="1224"/>
      <c r="AW13" s="1224"/>
      <c r="AX13" s="1224"/>
      <c r="AY13" s="1224"/>
      <c r="AZ13" s="1224"/>
      <c r="BA13" s="1224"/>
      <c r="BB13" s="1224"/>
      <c r="BC13" s="1224"/>
      <c r="BD13" s="1224"/>
      <c r="BE13" s="1224"/>
      <c r="BF13" s="1224"/>
      <c r="BG13" s="1224"/>
      <c r="BH13" s="1224"/>
      <c r="BI13" s="1224"/>
      <c r="BJ13" s="1224"/>
      <c r="BK13" s="1224"/>
      <c r="BL13" s="1224"/>
      <c r="BM13" s="1224"/>
      <c r="BN13" s="1224"/>
      <c r="BO13" s="1224"/>
      <c r="BP13" s="1224"/>
      <c r="BQ13" s="1224"/>
      <c r="BR13" s="1224"/>
      <c r="BS13" s="1224"/>
      <c r="BT13" s="1224"/>
      <c r="BU13" s="1224"/>
      <c r="BV13" s="1224"/>
      <c r="BW13" s="1224"/>
      <c r="BX13" s="1224"/>
      <c r="BY13" s="1224"/>
      <c r="BZ13" s="1224"/>
      <c r="CA13" s="1224"/>
      <c r="CB13" s="1224"/>
      <c r="CC13" s="1224"/>
      <c r="CD13" s="1224"/>
      <c r="CE13" s="1224"/>
      <c r="CF13" s="1224"/>
      <c r="CG13" s="1224"/>
      <c r="CH13" s="1224"/>
      <c r="CI13" s="1224"/>
      <c r="CJ13" s="1224"/>
      <c r="CK13" s="1224"/>
      <c r="CL13" s="1224"/>
      <c r="CM13" s="1224"/>
      <c r="CN13" s="1224"/>
      <c r="CO13" s="1224"/>
      <c r="CP13" s="1224"/>
      <c r="CQ13" s="1224"/>
      <c r="CR13" s="1224"/>
      <c r="CS13" s="1224"/>
      <c r="CT13" s="1224"/>
      <c r="CU13" s="1224"/>
      <c r="CV13" s="1224"/>
      <c r="CW13" s="1224"/>
      <c r="CX13" s="1224"/>
      <c r="CY13" s="1224"/>
      <c r="CZ13" s="1224"/>
      <c r="DA13" s="1224"/>
      <c r="DB13" s="1224"/>
      <c r="DC13" s="1224"/>
      <c r="DD13" s="1224"/>
      <c r="DE13" s="1224"/>
    </row>
    <row r="14" spans="1:109" s="259" customFormat="1" ht="13.2" x14ac:dyDescent="0.2">
      <c r="A14" s="1224"/>
      <c r="B14" s="1224"/>
      <c r="C14" s="1224"/>
      <c r="D14" s="1224"/>
      <c r="E14" s="1224"/>
      <c r="F14" s="1224"/>
      <c r="G14" s="1224"/>
      <c r="H14" s="1224"/>
      <c r="I14" s="1224"/>
      <c r="J14" s="1224"/>
      <c r="K14" s="1224"/>
      <c r="L14" s="1224"/>
      <c r="M14" s="1224"/>
      <c r="N14" s="1224"/>
      <c r="O14" s="1224"/>
      <c r="P14" s="1224"/>
      <c r="Q14" s="1224"/>
      <c r="R14" s="1224"/>
      <c r="S14" s="1224"/>
      <c r="T14" s="1224"/>
      <c r="U14" s="1224"/>
      <c r="V14" s="1224"/>
      <c r="W14" s="1224"/>
      <c r="X14" s="1224"/>
      <c r="Y14" s="1224"/>
      <c r="Z14" s="1224"/>
      <c r="AA14" s="1224"/>
      <c r="AB14" s="1224"/>
      <c r="AC14" s="1224"/>
      <c r="AD14" s="1224"/>
      <c r="AE14" s="1224"/>
      <c r="AF14" s="1224"/>
      <c r="AG14" s="1224"/>
      <c r="AH14" s="1224"/>
      <c r="AI14" s="1224"/>
      <c r="AJ14" s="1224"/>
      <c r="AK14" s="1224"/>
      <c r="AL14" s="1224"/>
      <c r="AM14" s="1224"/>
      <c r="AN14" s="1224"/>
      <c r="AO14" s="1224"/>
      <c r="AP14" s="1224"/>
      <c r="AQ14" s="1224"/>
      <c r="AR14" s="1224"/>
      <c r="AS14" s="1224"/>
      <c r="AT14" s="1224"/>
      <c r="AU14" s="1224"/>
      <c r="AV14" s="1224"/>
      <c r="AW14" s="1224"/>
      <c r="AX14" s="1224"/>
      <c r="AY14" s="1224"/>
      <c r="AZ14" s="1224"/>
      <c r="BA14" s="1224"/>
      <c r="BB14" s="1224"/>
      <c r="BC14" s="1224"/>
      <c r="BD14" s="1224"/>
      <c r="BE14" s="1224"/>
      <c r="BF14" s="1224"/>
      <c r="BG14" s="1224"/>
      <c r="BH14" s="1224"/>
      <c r="BI14" s="1224"/>
      <c r="BJ14" s="1224"/>
      <c r="BK14" s="1224"/>
      <c r="BL14" s="1224"/>
      <c r="BM14" s="1224"/>
      <c r="BN14" s="1224"/>
      <c r="BO14" s="1224"/>
      <c r="BP14" s="1224"/>
      <c r="BQ14" s="1224"/>
      <c r="BR14" s="1224"/>
      <c r="BS14" s="1224"/>
      <c r="BT14" s="1224"/>
      <c r="BU14" s="1224"/>
      <c r="BV14" s="1224"/>
      <c r="BW14" s="1224"/>
      <c r="BX14" s="1224"/>
      <c r="BY14" s="1224"/>
      <c r="BZ14" s="1224"/>
      <c r="CA14" s="1224"/>
      <c r="CB14" s="1224"/>
      <c r="CC14" s="1224"/>
      <c r="CD14" s="1224"/>
      <c r="CE14" s="1224"/>
      <c r="CF14" s="1224"/>
      <c r="CG14" s="1224"/>
      <c r="CH14" s="1224"/>
      <c r="CI14" s="1224"/>
      <c r="CJ14" s="1224"/>
      <c r="CK14" s="1224"/>
      <c r="CL14" s="1224"/>
      <c r="CM14" s="1224"/>
      <c r="CN14" s="1224"/>
      <c r="CO14" s="1224"/>
      <c r="CP14" s="1224"/>
      <c r="CQ14" s="1224"/>
      <c r="CR14" s="1224"/>
      <c r="CS14" s="1224"/>
      <c r="CT14" s="1224"/>
      <c r="CU14" s="1224"/>
      <c r="CV14" s="1224"/>
      <c r="CW14" s="1224"/>
      <c r="CX14" s="1224"/>
      <c r="CY14" s="1224"/>
      <c r="CZ14" s="1224"/>
      <c r="DA14" s="1224"/>
      <c r="DB14" s="1224"/>
      <c r="DC14" s="1224"/>
      <c r="DD14" s="1224"/>
      <c r="DE14" s="1224"/>
    </row>
    <row r="15" spans="1:109" s="259" customFormat="1" ht="13.2" x14ac:dyDescent="0.2">
      <c r="A15" s="1223"/>
      <c r="B15" s="1224"/>
      <c r="C15" s="1224"/>
      <c r="D15" s="1224"/>
      <c r="E15" s="1224"/>
      <c r="F15" s="1224"/>
      <c r="G15" s="1224"/>
      <c r="H15" s="1224"/>
      <c r="I15" s="1224"/>
      <c r="J15" s="1224"/>
      <c r="K15" s="1224"/>
      <c r="L15" s="1224"/>
      <c r="M15" s="1224"/>
      <c r="N15" s="1224"/>
      <c r="O15" s="1224"/>
      <c r="P15" s="1224"/>
      <c r="Q15" s="1224"/>
      <c r="R15" s="1224"/>
      <c r="S15" s="1224"/>
      <c r="T15" s="1224"/>
      <c r="U15" s="1224"/>
      <c r="V15" s="1224"/>
      <c r="W15" s="1224"/>
      <c r="X15" s="1224"/>
      <c r="Y15" s="1224"/>
      <c r="Z15" s="1224"/>
      <c r="AA15" s="1224"/>
      <c r="AB15" s="1224"/>
      <c r="AC15" s="1224"/>
      <c r="AD15" s="1224"/>
      <c r="AE15" s="1224"/>
      <c r="AF15" s="1224"/>
      <c r="AG15" s="1224"/>
      <c r="AH15" s="1224"/>
      <c r="AI15" s="1224"/>
      <c r="AJ15" s="1224"/>
      <c r="AK15" s="1224"/>
      <c r="AL15" s="1224"/>
      <c r="AM15" s="1224"/>
      <c r="AN15" s="1224"/>
      <c r="AO15" s="1224"/>
      <c r="AP15" s="1224"/>
      <c r="AQ15" s="1224"/>
      <c r="AR15" s="1224"/>
      <c r="AS15" s="1224"/>
      <c r="AT15" s="1224"/>
      <c r="AU15" s="1224"/>
      <c r="AV15" s="1224"/>
      <c r="AW15" s="1224"/>
      <c r="AX15" s="1224"/>
      <c r="AY15" s="1224"/>
      <c r="AZ15" s="1224"/>
      <c r="BA15" s="1224"/>
      <c r="BB15" s="1224"/>
      <c r="BC15" s="1224"/>
      <c r="BD15" s="1224"/>
      <c r="BE15" s="1224"/>
      <c r="BF15" s="1224"/>
      <c r="BG15" s="1224"/>
      <c r="BH15" s="1224"/>
      <c r="BI15" s="1224"/>
      <c r="BJ15" s="1224"/>
      <c r="BK15" s="1224"/>
      <c r="BL15" s="1224"/>
      <c r="BM15" s="1224"/>
      <c r="BN15" s="1224"/>
      <c r="BO15" s="1224"/>
      <c r="BP15" s="1224"/>
      <c r="BQ15" s="1224"/>
      <c r="BR15" s="1224"/>
      <c r="BS15" s="1224"/>
      <c r="BT15" s="1224"/>
      <c r="BU15" s="1224"/>
      <c r="BV15" s="1224"/>
      <c r="BW15" s="1224"/>
      <c r="BX15" s="1224"/>
      <c r="BY15" s="1224"/>
      <c r="BZ15" s="1224"/>
      <c r="CA15" s="1224"/>
      <c r="CB15" s="1224"/>
      <c r="CC15" s="1224"/>
      <c r="CD15" s="1224"/>
      <c r="CE15" s="1224"/>
      <c r="CF15" s="1224"/>
      <c r="CG15" s="1224"/>
      <c r="CH15" s="1224"/>
      <c r="CI15" s="1224"/>
      <c r="CJ15" s="1224"/>
      <c r="CK15" s="1224"/>
      <c r="CL15" s="1224"/>
      <c r="CM15" s="1224"/>
      <c r="CN15" s="1224"/>
      <c r="CO15" s="1224"/>
      <c r="CP15" s="1224"/>
      <c r="CQ15" s="1224"/>
      <c r="CR15" s="1224"/>
      <c r="CS15" s="1224"/>
      <c r="CT15" s="1224"/>
      <c r="CU15" s="1224"/>
      <c r="CV15" s="1224"/>
      <c r="CW15" s="1224"/>
      <c r="CX15" s="1224"/>
      <c r="CY15" s="1224"/>
      <c r="CZ15" s="1224"/>
      <c r="DA15" s="1224"/>
      <c r="DB15" s="1224"/>
      <c r="DC15" s="1224"/>
      <c r="DD15" s="1224"/>
      <c r="DE15" s="1224"/>
    </row>
    <row r="16" spans="1:109" s="259" customFormat="1" ht="13.2" x14ac:dyDescent="0.2">
      <c r="A16" s="1223"/>
      <c r="B16" s="1224"/>
      <c r="C16" s="1224"/>
      <c r="D16" s="1224"/>
      <c r="E16" s="1224"/>
      <c r="F16" s="1224"/>
      <c r="G16" s="1224"/>
      <c r="H16" s="1224"/>
      <c r="I16" s="1224"/>
      <c r="J16" s="1224"/>
      <c r="K16" s="1224"/>
      <c r="L16" s="1224"/>
      <c r="M16" s="1224"/>
      <c r="N16" s="1224"/>
      <c r="O16" s="1224"/>
      <c r="P16" s="1224"/>
      <c r="Q16" s="1224"/>
      <c r="R16" s="1224"/>
      <c r="S16" s="1224"/>
      <c r="T16" s="1224"/>
      <c r="U16" s="1224"/>
      <c r="V16" s="1224"/>
      <c r="W16" s="1224"/>
      <c r="X16" s="1224"/>
      <c r="Y16" s="1224"/>
      <c r="Z16" s="1224"/>
      <c r="AA16" s="1224"/>
      <c r="AB16" s="1224"/>
      <c r="AC16" s="1224"/>
      <c r="AD16" s="1224"/>
      <c r="AE16" s="1224"/>
      <c r="AF16" s="1224"/>
      <c r="AG16" s="1224"/>
      <c r="AH16" s="1224"/>
      <c r="AI16" s="1224"/>
      <c r="AJ16" s="1224"/>
      <c r="AK16" s="1224"/>
      <c r="AL16" s="1224"/>
      <c r="AM16" s="1224"/>
      <c r="AN16" s="1224"/>
      <c r="AO16" s="1224"/>
      <c r="AP16" s="1224"/>
      <c r="AQ16" s="1224"/>
      <c r="AR16" s="1224"/>
      <c r="AS16" s="1224"/>
      <c r="AT16" s="1224"/>
      <c r="AU16" s="1224"/>
      <c r="AV16" s="1224"/>
      <c r="AW16" s="1224"/>
      <c r="AX16" s="1224"/>
      <c r="AY16" s="1224"/>
      <c r="AZ16" s="1224"/>
      <c r="BA16" s="1224"/>
      <c r="BB16" s="1224"/>
      <c r="BC16" s="1224"/>
      <c r="BD16" s="1224"/>
      <c r="BE16" s="1224"/>
      <c r="BF16" s="1224"/>
      <c r="BG16" s="1224"/>
      <c r="BH16" s="1224"/>
      <c r="BI16" s="1224"/>
      <c r="BJ16" s="1224"/>
      <c r="BK16" s="1224"/>
      <c r="BL16" s="1224"/>
      <c r="BM16" s="1224"/>
      <c r="BN16" s="1224"/>
      <c r="BO16" s="1224"/>
      <c r="BP16" s="1224"/>
      <c r="BQ16" s="1224"/>
      <c r="BR16" s="1224"/>
      <c r="BS16" s="1224"/>
      <c r="BT16" s="1224"/>
      <c r="BU16" s="1224"/>
      <c r="BV16" s="1224"/>
      <c r="BW16" s="1224"/>
      <c r="BX16" s="1224"/>
      <c r="BY16" s="1224"/>
      <c r="BZ16" s="1224"/>
      <c r="CA16" s="1224"/>
      <c r="CB16" s="1224"/>
      <c r="CC16" s="1224"/>
      <c r="CD16" s="1224"/>
      <c r="CE16" s="1224"/>
      <c r="CF16" s="1224"/>
      <c r="CG16" s="1224"/>
      <c r="CH16" s="1224"/>
      <c r="CI16" s="1224"/>
      <c r="CJ16" s="1224"/>
      <c r="CK16" s="1224"/>
      <c r="CL16" s="1224"/>
      <c r="CM16" s="1224"/>
      <c r="CN16" s="1224"/>
      <c r="CO16" s="1224"/>
      <c r="CP16" s="1224"/>
      <c r="CQ16" s="1224"/>
      <c r="CR16" s="1224"/>
      <c r="CS16" s="1224"/>
      <c r="CT16" s="1224"/>
      <c r="CU16" s="1224"/>
      <c r="CV16" s="1224"/>
      <c r="CW16" s="1224"/>
      <c r="CX16" s="1224"/>
      <c r="CY16" s="1224"/>
      <c r="CZ16" s="1224"/>
      <c r="DA16" s="1224"/>
      <c r="DB16" s="1224"/>
      <c r="DC16" s="1224"/>
      <c r="DD16" s="1224"/>
      <c r="DE16" s="1224"/>
    </row>
    <row r="17" spans="1:109" s="259" customFormat="1" ht="13.2" x14ac:dyDescent="0.2">
      <c r="A17" s="1223"/>
      <c r="B17" s="1224"/>
      <c r="C17" s="1224"/>
      <c r="D17" s="1224"/>
      <c r="E17" s="1224"/>
      <c r="F17" s="1224"/>
      <c r="G17" s="1224"/>
      <c r="H17" s="1224"/>
      <c r="I17" s="1224"/>
      <c r="J17" s="1224"/>
      <c r="K17" s="1224"/>
      <c r="L17" s="1224"/>
      <c r="M17" s="1224"/>
      <c r="N17" s="1224"/>
      <c r="O17" s="1224"/>
      <c r="P17" s="1224"/>
      <c r="Q17" s="1224"/>
      <c r="R17" s="1224"/>
      <c r="S17" s="1224"/>
      <c r="T17" s="1224"/>
      <c r="U17" s="1224"/>
      <c r="V17" s="1224"/>
      <c r="W17" s="1224"/>
      <c r="X17" s="1224"/>
      <c r="Y17" s="1224"/>
      <c r="Z17" s="1224"/>
      <c r="AA17" s="1224"/>
      <c r="AB17" s="1224"/>
      <c r="AC17" s="1224"/>
      <c r="AD17" s="1224"/>
      <c r="AE17" s="1224"/>
      <c r="AF17" s="1224"/>
      <c r="AG17" s="1224"/>
      <c r="AH17" s="1224"/>
      <c r="AI17" s="1224"/>
      <c r="AJ17" s="1224"/>
      <c r="AK17" s="1224"/>
      <c r="AL17" s="1224"/>
      <c r="AM17" s="1224"/>
      <c r="AN17" s="1224"/>
      <c r="AO17" s="1224"/>
      <c r="AP17" s="1224"/>
      <c r="AQ17" s="1224"/>
      <c r="AR17" s="1224"/>
      <c r="AS17" s="1224"/>
      <c r="AT17" s="1224"/>
      <c r="AU17" s="1224"/>
      <c r="AV17" s="1224"/>
      <c r="AW17" s="1224"/>
      <c r="AX17" s="1224"/>
      <c r="AY17" s="1224"/>
      <c r="AZ17" s="1224"/>
      <c r="BA17" s="1224"/>
      <c r="BB17" s="1224"/>
      <c r="BC17" s="1224"/>
      <c r="BD17" s="1224"/>
      <c r="BE17" s="1224"/>
      <c r="BF17" s="1224"/>
      <c r="BG17" s="1224"/>
      <c r="BH17" s="1224"/>
      <c r="BI17" s="1224"/>
      <c r="BJ17" s="1224"/>
      <c r="BK17" s="1224"/>
      <c r="BL17" s="1224"/>
      <c r="BM17" s="1224"/>
      <c r="BN17" s="1224"/>
      <c r="BO17" s="1224"/>
      <c r="BP17" s="1224"/>
      <c r="BQ17" s="1224"/>
      <c r="BR17" s="1224"/>
      <c r="BS17" s="1224"/>
      <c r="BT17" s="1224"/>
      <c r="BU17" s="1224"/>
      <c r="BV17" s="1224"/>
      <c r="BW17" s="1224"/>
      <c r="BX17" s="1224"/>
      <c r="BY17" s="1224"/>
      <c r="BZ17" s="1224"/>
      <c r="CA17" s="1224"/>
      <c r="CB17" s="1224"/>
      <c r="CC17" s="1224"/>
      <c r="CD17" s="1224"/>
      <c r="CE17" s="1224"/>
      <c r="CF17" s="1224"/>
      <c r="CG17" s="1224"/>
      <c r="CH17" s="1224"/>
      <c r="CI17" s="1224"/>
      <c r="CJ17" s="1224"/>
      <c r="CK17" s="1224"/>
      <c r="CL17" s="1224"/>
      <c r="CM17" s="1224"/>
      <c r="CN17" s="1224"/>
      <c r="CO17" s="1224"/>
      <c r="CP17" s="1224"/>
      <c r="CQ17" s="1224"/>
      <c r="CR17" s="1224"/>
      <c r="CS17" s="1224"/>
      <c r="CT17" s="1224"/>
      <c r="CU17" s="1224"/>
      <c r="CV17" s="1224"/>
      <c r="CW17" s="1224"/>
      <c r="CX17" s="1224"/>
      <c r="CY17" s="1224"/>
      <c r="CZ17" s="1224"/>
      <c r="DA17" s="1224"/>
      <c r="DB17" s="1224"/>
      <c r="DC17" s="1224"/>
      <c r="DD17" s="1224"/>
      <c r="DE17" s="1224"/>
    </row>
    <row r="18" spans="1:109" s="259" customFormat="1" ht="13.2" x14ac:dyDescent="0.2">
      <c r="A18" s="1223"/>
      <c r="B18" s="1224"/>
      <c r="C18" s="1224"/>
      <c r="D18" s="1224"/>
      <c r="E18" s="1224"/>
      <c r="F18" s="1224"/>
      <c r="G18" s="1224"/>
      <c r="H18" s="1224"/>
      <c r="I18" s="1224"/>
      <c r="J18" s="1224"/>
      <c r="K18" s="1224"/>
      <c r="L18" s="1224"/>
      <c r="M18" s="1224"/>
      <c r="N18" s="1224"/>
      <c r="O18" s="1224"/>
      <c r="P18" s="1224"/>
      <c r="Q18" s="1224"/>
      <c r="R18" s="1224"/>
      <c r="S18" s="1224"/>
      <c r="T18" s="1224"/>
      <c r="U18" s="1224"/>
      <c r="V18" s="1224"/>
      <c r="W18" s="1224"/>
      <c r="X18" s="1224"/>
      <c r="Y18" s="1224"/>
      <c r="Z18" s="1224"/>
      <c r="AA18" s="1224"/>
      <c r="AB18" s="1224"/>
      <c r="AC18" s="1224"/>
      <c r="AD18" s="1224"/>
      <c r="AE18" s="1224"/>
      <c r="AF18" s="1224"/>
      <c r="AG18" s="1224"/>
      <c r="AH18" s="1224"/>
      <c r="AI18" s="1224"/>
      <c r="AJ18" s="1224"/>
      <c r="AK18" s="1224"/>
      <c r="AL18" s="1224"/>
      <c r="AM18" s="1224"/>
      <c r="AN18" s="1224"/>
      <c r="AO18" s="1224"/>
      <c r="AP18" s="1224"/>
      <c r="AQ18" s="1224"/>
      <c r="AR18" s="1224"/>
      <c r="AS18" s="1224"/>
      <c r="AT18" s="1224"/>
      <c r="AU18" s="1224"/>
      <c r="AV18" s="1224"/>
      <c r="AW18" s="1224"/>
      <c r="AX18" s="1224"/>
      <c r="AY18" s="1224"/>
      <c r="AZ18" s="1224"/>
      <c r="BA18" s="1224"/>
      <c r="BB18" s="1224"/>
      <c r="BC18" s="1224"/>
      <c r="BD18" s="1224"/>
      <c r="BE18" s="1224"/>
      <c r="BF18" s="1224"/>
      <c r="BG18" s="1224"/>
      <c r="BH18" s="1224"/>
      <c r="BI18" s="1224"/>
      <c r="BJ18" s="1224"/>
      <c r="BK18" s="1224"/>
      <c r="BL18" s="1224"/>
      <c r="BM18" s="1224"/>
      <c r="BN18" s="1224"/>
      <c r="BO18" s="1224"/>
      <c r="BP18" s="1224"/>
      <c r="BQ18" s="1224"/>
      <c r="BR18" s="1224"/>
      <c r="BS18" s="1224"/>
      <c r="BT18" s="1224"/>
      <c r="BU18" s="1224"/>
      <c r="BV18" s="1224"/>
      <c r="BW18" s="1224"/>
      <c r="BX18" s="1224"/>
      <c r="BY18" s="1224"/>
      <c r="BZ18" s="1224"/>
      <c r="CA18" s="1224"/>
      <c r="CB18" s="1224"/>
      <c r="CC18" s="1224"/>
      <c r="CD18" s="1224"/>
      <c r="CE18" s="1224"/>
      <c r="CF18" s="1224"/>
      <c r="CG18" s="1224"/>
      <c r="CH18" s="1224"/>
      <c r="CI18" s="1224"/>
      <c r="CJ18" s="1224"/>
      <c r="CK18" s="1224"/>
      <c r="CL18" s="1224"/>
      <c r="CM18" s="1224"/>
      <c r="CN18" s="1224"/>
      <c r="CO18" s="1224"/>
      <c r="CP18" s="1224"/>
      <c r="CQ18" s="1224"/>
      <c r="CR18" s="1224"/>
      <c r="CS18" s="1224"/>
      <c r="CT18" s="1224"/>
      <c r="CU18" s="1224"/>
      <c r="CV18" s="1224"/>
      <c r="CW18" s="1224"/>
      <c r="CX18" s="1224"/>
      <c r="CY18" s="1224"/>
      <c r="CZ18" s="1224"/>
      <c r="DA18" s="1224"/>
      <c r="DB18" s="1224"/>
      <c r="DC18" s="1224"/>
      <c r="DD18" s="1224"/>
      <c r="DE18" s="1224"/>
    </row>
    <row r="19" spans="1:109" ht="13.2" x14ac:dyDescent="0.2">
      <c r="DD19" s="1223"/>
      <c r="DE19" s="1223"/>
    </row>
    <row r="20" spans="1:109" ht="13.2" x14ac:dyDescent="0.2">
      <c r="DD20" s="1223"/>
      <c r="DE20" s="1223"/>
    </row>
    <row r="21" spans="1:109" ht="17.25" customHeight="1" x14ac:dyDescent="0.2">
      <c r="B21" s="1225"/>
      <c r="C21" s="1226"/>
      <c r="D21" s="1226"/>
      <c r="E21" s="1226"/>
      <c r="F21" s="1226"/>
      <c r="G21" s="1226"/>
      <c r="H21" s="1226"/>
      <c r="I21" s="1226"/>
      <c r="J21" s="1226"/>
      <c r="K21" s="1226"/>
      <c r="L21" s="1226"/>
      <c r="M21" s="1226"/>
      <c r="N21" s="1227"/>
      <c r="O21" s="1226"/>
      <c r="P21" s="1226"/>
      <c r="Q21" s="1226"/>
      <c r="R21" s="1226"/>
      <c r="S21" s="1226"/>
      <c r="T21" s="1226"/>
      <c r="U21" s="1226"/>
      <c r="V21" s="1226"/>
      <c r="W21" s="1226"/>
      <c r="X21" s="1226"/>
      <c r="Y21" s="1226"/>
      <c r="Z21" s="1226"/>
      <c r="AA21" s="1226"/>
      <c r="AB21" s="1226"/>
      <c r="AC21" s="1226"/>
      <c r="AD21" s="1226"/>
      <c r="AE21" s="1226"/>
      <c r="AF21" s="1226"/>
      <c r="AG21" s="1226"/>
      <c r="AH21" s="1226"/>
      <c r="AI21" s="1226"/>
      <c r="AJ21" s="1226"/>
      <c r="AK21" s="1226"/>
      <c r="AL21" s="1226"/>
      <c r="AM21" s="1226"/>
      <c r="AN21" s="1226"/>
      <c r="AO21" s="1226"/>
      <c r="AP21" s="1226"/>
      <c r="AQ21" s="1226"/>
      <c r="AR21" s="1226"/>
      <c r="AS21" s="1226"/>
      <c r="AT21" s="1227"/>
      <c r="AU21" s="1226"/>
      <c r="AV21" s="1226"/>
      <c r="AW21" s="1226"/>
      <c r="AX21" s="1226"/>
      <c r="AY21" s="1226"/>
      <c r="AZ21" s="1226"/>
      <c r="BA21" s="1226"/>
      <c r="BB21" s="1226"/>
      <c r="BC21" s="1226"/>
      <c r="BD21" s="1226"/>
      <c r="BE21" s="1226"/>
      <c r="BF21" s="1227"/>
      <c r="BG21" s="1226"/>
      <c r="BH21" s="1226"/>
      <c r="BI21" s="1226"/>
      <c r="BJ21" s="1226"/>
      <c r="BK21" s="1226"/>
      <c r="BL21" s="1226"/>
      <c r="BM21" s="1226"/>
      <c r="BN21" s="1226"/>
      <c r="BO21" s="1226"/>
      <c r="BP21" s="1226"/>
      <c r="BQ21" s="1226"/>
      <c r="BR21" s="1227"/>
      <c r="BS21" s="1226"/>
      <c r="BT21" s="1226"/>
      <c r="BU21" s="1226"/>
      <c r="BV21" s="1226"/>
      <c r="BW21" s="1226"/>
      <c r="BX21" s="1226"/>
      <c r="BY21" s="1226"/>
      <c r="BZ21" s="1226"/>
      <c r="CA21" s="1226"/>
      <c r="CB21" s="1226"/>
      <c r="CC21" s="1226"/>
      <c r="CD21" s="1227"/>
      <c r="CE21" s="1226"/>
      <c r="CF21" s="1226"/>
      <c r="CG21" s="1226"/>
      <c r="CH21" s="1226"/>
      <c r="CI21" s="1226"/>
      <c r="CJ21" s="1226"/>
      <c r="CK21" s="1226"/>
      <c r="CL21" s="1226"/>
      <c r="CM21" s="1226"/>
      <c r="CN21" s="1226"/>
      <c r="CO21" s="1226"/>
      <c r="CP21" s="1227"/>
      <c r="CQ21" s="1226"/>
      <c r="CR21" s="1226"/>
      <c r="CS21" s="1226"/>
      <c r="CT21" s="1226"/>
      <c r="CU21" s="1226"/>
      <c r="CV21" s="1226"/>
      <c r="CW21" s="1226"/>
      <c r="CX21" s="1226"/>
      <c r="CY21" s="1226"/>
      <c r="CZ21" s="1226"/>
      <c r="DA21" s="1226"/>
      <c r="DB21" s="1227"/>
      <c r="DC21" s="1226"/>
      <c r="DD21" s="1228"/>
      <c r="DE21" s="1223"/>
    </row>
    <row r="22" spans="1:109" ht="17.25" customHeight="1" x14ac:dyDescent="0.2">
      <c r="B22" s="1229"/>
    </row>
    <row r="23" spans="1:109" ht="13.2" x14ac:dyDescent="0.2">
      <c r="B23" s="1229"/>
    </row>
    <row r="24" spans="1:109" ht="13.2" x14ac:dyDescent="0.2">
      <c r="B24" s="1229"/>
    </row>
    <row r="25" spans="1:109" ht="13.2" x14ac:dyDescent="0.2">
      <c r="B25" s="1229"/>
    </row>
    <row r="26" spans="1:109" ht="13.2" x14ac:dyDescent="0.2">
      <c r="B26" s="1229"/>
    </row>
    <row r="27" spans="1:109" ht="13.2" x14ac:dyDescent="0.2">
      <c r="B27" s="1229"/>
    </row>
    <row r="28" spans="1:109" ht="13.2" x14ac:dyDescent="0.2">
      <c r="B28" s="1229"/>
    </row>
    <row r="29" spans="1:109" ht="13.2" x14ac:dyDescent="0.2">
      <c r="B29" s="1229"/>
    </row>
    <row r="30" spans="1:109" ht="13.2" x14ac:dyDescent="0.2">
      <c r="B30" s="1229"/>
    </row>
    <row r="31" spans="1:109" ht="13.2" x14ac:dyDescent="0.2">
      <c r="B31" s="1229"/>
    </row>
    <row r="32" spans="1:109" ht="13.2" x14ac:dyDescent="0.2">
      <c r="B32" s="1229"/>
    </row>
    <row r="33" spans="2:109" ht="13.2" x14ac:dyDescent="0.2">
      <c r="B33" s="1229"/>
    </row>
    <row r="34" spans="2:109" ht="13.2" x14ac:dyDescent="0.2">
      <c r="B34" s="1229"/>
    </row>
    <row r="35" spans="2:109" ht="13.2" x14ac:dyDescent="0.2">
      <c r="B35" s="1229"/>
    </row>
    <row r="36" spans="2:109" ht="13.2" x14ac:dyDescent="0.2">
      <c r="B36" s="1229"/>
    </row>
    <row r="37" spans="2:109" ht="13.2" x14ac:dyDescent="0.2">
      <c r="B37" s="1229"/>
    </row>
    <row r="38" spans="2:109" ht="13.2" x14ac:dyDescent="0.2">
      <c r="B38" s="1229"/>
    </row>
    <row r="39" spans="2:109" ht="13.2" x14ac:dyDescent="0.2">
      <c r="B39" s="1231"/>
      <c r="C39" s="1232"/>
      <c r="D39" s="1232"/>
      <c r="E39" s="1232"/>
      <c r="F39" s="1232"/>
      <c r="G39" s="1232"/>
      <c r="H39" s="1232"/>
      <c r="I39" s="1232"/>
      <c r="J39" s="1232"/>
      <c r="K39" s="1232"/>
      <c r="L39" s="1232"/>
      <c r="M39" s="1232"/>
      <c r="N39" s="1232"/>
      <c r="O39" s="1232"/>
      <c r="P39" s="1232"/>
      <c r="Q39" s="1232"/>
      <c r="R39" s="1232"/>
      <c r="S39" s="1232"/>
      <c r="T39" s="1232"/>
      <c r="U39" s="1232"/>
      <c r="V39" s="1232"/>
      <c r="W39" s="1232"/>
      <c r="X39" s="1232"/>
      <c r="Y39" s="1232"/>
      <c r="Z39" s="1232"/>
      <c r="AA39" s="1232"/>
      <c r="AB39" s="1232"/>
      <c r="AC39" s="1232"/>
      <c r="AD39" s="1232"/>
      <c r="AE39" s="1232"/>
      <c r="AF39" s="1232"/>
      <c r="AG39" s="1232"/>
      <c r="AH39" s="1232"/>
      <c r="AI39" s="1232"/>
      <c r="AJ39" s="1232"/>
      <c r="AK39" s="1232"/>
      <c r="AL39" s="1232"/>
      <c r="AM39" s="1232"/>
      <c r="AN39" s="1232"/>
      <c r="AO39" s="1232"/>
      <c r="AP39" s="1232"/>
      <c r="AQ39" s="1232"/>
      <c r="AR39" s="1232"/>
      <c r="AS39" s="1232"/>
      <c r="AT39" s="1232"/>
      <c r="AU39" s="1232"/>
      <c r="AV39" s="1232"/>
      <c r="AW39" s="1232"/>
      <c r="AX39" s="1232"/>
      <c r="AY39" s="1232"/>
      <c r="AZ39" s="1232"/>
      <c r="BA39" s="1232"/>
      <c r="BB39" s="1232"/>
      <c r="BC39" s="1232"/>
      <c r="BD39" s="1232"/>
      <c r="BE39" s="1232"/>
      <c r="BF39" s="1232"/>
      <c r="BG39" s="1232"/>
      <c r="BH39" s="1232"/>
      <c r="BI39" s="1232"/>
      <c r="BJ39" s="1232"/>
      <c r="BK39" s="1232"/>
      <c r="BL39" s="1232"/>
      <c r="BM39" s="1232"/>
      <c r="BN39" s="1232"/>
      <c r="BO39" s="1232"/>
      <c r="BP39" s="1232"/>
      <c r="BQ39" s="1232"/>
      <c r="BR39" s="1232"/>
      <c r="BS39" s="1232"/>
      <c r="BT39" s="1232"/>
      <c r="BU39" s="1232"/>
      <c r="BV39" s="1232"/>
      <c r="BW39" s="1232"/>
      <c r="BX39" s="1232"/>
      <c r="BY39" s="1232"/>
      <c r="BZ39" s="1232"/>
      <c r="CA39" s="1232"/>
      <c r="CB39" s="1232"/>
      <c r="CC39" s="1232"/>
      <c r="CD39" s="1232"/>
      <c r="CE39" s="1232"/>
      <c r="CF39" s="1232"/>
      <c r="CG39" s="1232"/>
      <c r="CH39" s="1232"/>
      <c r="CI39" s="1232"/>
      <c r="CJ39" s="1232"/>
      <c r="CK39" s="1232"/>
      <c r="CL39" s="1232"/>
      <c r="CM39" s="1232"/>
      <c r="CN39" s="1232"/>
      <c r="CO39" s="1232"/>
      <c r="CP39" s="1232"/>
      <c r="CQ39" s="1232"/>
      <c r="CR39" s="1232"/>
      <c r="CS39" s="1232"/>
      <c r="CT39" s="1232"/>
      <c r="CU39" s="1232"/>
      <c r="CV39" s="1232"/>
      <c r="CW39" s="1232"/>
      <c r="CX39" s="1232"/>
      <c r="CY39" s="1232"/>
      <c r="CZ39" s="1232"/>
      <c r="DA39" s="1232"/>
      <c r="DB39" s="1232"/>
      <c r="DC39" s="1232"/>
      <c r="DD39" s="1233"/>
    </row>
    <row r="40" spans="2:109" ht="13.2" x14ac:dyDescent="0.2">
      <c r="B40" s="1234"/>
      <c r="DD40" s="1234"/>
      <c r="DE40" s="1223"/>
    </row>
    <row r="41" spans="2:109" ht="16.2" x14ac:dyDescent="0.2">
      <c r="B41" s="1235" t="s">
        <v>607</v>
      </c>
      <c r="C41" s="1226"/>
      <c r="D41" s="1226"/>
      <c r="E41" s="1226"/>
      <c r="F41" s="1226"/>
      <c r="G41" s="1226"/>
      <c r="H41" s="1226"/>
      <c r="I41" s="1226"/>
      <c r="J41" s="1226"/>
      <c r="K41" s="1226"/>
      <c r="L41" s="1226"/>
      <c r="M41" s="1226"/>
      <c r="N41" s="1226"/>
      <c r="O41" s="1226"/>
      <c r="P41" s="1226"/>
      <c r="Q41" s="1226"/>
      <c r="R41" s="1226"/>
      <c r="S41" s="1226"/>
      <c r="T41" s="1226"/>
      <c r="U41" s="1226"/>
      <c r="V41" s="1226"/>
      <c r="W41" s="1226"/>
      <c r="X41" s="1226"/>
      <c r="Y41" s="1226"/>
      <c r="Z41" s="1226"/>
      <c r="AA41" s="1226"/>
      <c r="AB41" s="1226"/>
      <c r="AC41" s="1226"/>
      <c r="AD41" s="1226"/>
      <c r="AE41" s="1226"/>
      <c r="AF41" s="1226"/>
      <c r="AG41" s="1226"/>
      <c r="AH41" s="1226"/>
      <c r="AI41" s="1226"/>
      <c r="AJ41" s="1226"/>
      <c r="AK41" s="1226"/>
      <c r="AL41" s="1226"/>
      <c r="AM41" s="1226"/>
      <c r="AN41" s="1226"/>
      <c r="AO41" s="1226"/>
      <c r="AP41" s="1226"/>
      <c r="AQ41" s="1226"/>
      <c r="AR41" s="1226"/>
      <c r="AS41" s="1226"/>
      <c r="AT41" s="1226"/>
      <c r="AU41" s="1226"/>
      <c r="AV41" s="1226"/>
      <c r="AW41" s="1226"/>
      <c r="AX41" s="1226"/>
      <c r="AY41" s="1226"/>
      <c r="AZ41" s="1226"/>
      <c r="BA41" s="1226"/>
      <c r="BB41" s="1226"/>
      <c r="BC41" s="1226"/>
      <c r="BD41" s="1226"/>
      <c r="BE41" s="1226"/>
      <c r="BF41" s="1226"/>
      <c r="BG41" s="1226"/>
      <c r="BH41" s="1226"/>
      <c r="BI41" s="1226"/>
      <c r="BJ41" s="1226"/>
      <c r="BK41" s="1226"/>
      <c r="BL41" s="1226"/>
      <c r="BM41" s="1226"/>
      <c r="BN41" s="1226"/>
      <c r="BO41" s="1226"/>
      <c r="BP41" s="1226"/>
      <c r="BQ41" s="1226"/>
      <c r="BR41" s="1226"/>
      <c r="BS41" s="1226"/>
      <c r="BT41" s="1226"/>
      <c r="BU41" s="1226"/>
      <c r="BV41" s="1226"/>
      <c r="BW41" s="1226"/>
      <c r="BX41" s="1226"/>
      <c r="BY41" s="1226"/>
      <c r="BZ41" s="1226"/>
      <c r="CA41" s="1226"/>
      <c r="CB41" s="1226"/>
      <c r="CC41" s="1226"/>
      <c r="CD41" s="1226"/>
      <c r="CE41" s="1226"/>
      <c r="CF41" s="1226"/>
      <c r="CG41" s="1226"/>
      <c r="CH41" s="1226"/>
      <c r="CI41" s="1226"/>
      <c r="CJ41" s="1226"/>
      <c r="CK41" s="1226"/>
      <c r="CL41" s="1226"/>
      <c r="CM41" s="1226"/>
      <c r="CN41" s="1226"/>
      <c r="CO41" s="1226"/>
      <c r="CP41" s="1226"/>
      <c r="CQ41" s="1226"/>
      <c r="CR41" s="1226"/>
      <c r="CS41" s="1226"/>
      <c r="CT41" s="1226"/>
      <c r="CU41" s="1226"/>
      <c r="CV41" s="1226"/>
      <c r="CW41" s="1226"/>
      <c r="CX41" s="1226"/>
      <c r="CY41" s="1226"/>
      <c r="CZ41" s="1226"/>
      <c r="DA41" s="1226"/>
      <c r="DB41" s="1226"/>
      <c r="DC41" s="1226"/>
      <c r="DD41" s="1228"/>
    </row>
    <row r="42" spans="2:109" ht="13.2" x14ac:dyDescent="0.2">
      <c r="B42" s="1229"/>
      <c r="G42" s="1236"/>
      <c r="I42" s="1237"/>
      <c r="J42" s="1237"/>
      <c r="K42" s="1237"/>
      <c r="AM42" s="1236"/>
      <c r="AN42" s="1236" t="s">
        <v>608</v>
      </c>
      <c r="AP42" s="1237"/>
      <c r="AQ42" s="1237"/>
      <c r="AR42" s="1237"/>
      <c r="AY42" s="1236"/>
      <c r="BA42" s="1237"/>
      <c r="BB42" s="1237"/>
      <c r="BC42" s="1237"/>
      <c r="BK42" s="1236"/>
      <c r="BM42" s="1237"/>
      <c r="BN42" s="1237"/>
      <c r="BO42" s="1237"/>
      <c r="BW42" s="1236"/>
      <c r="BY42" s="1237"/>
      <c r="BZ42" s="1237"/>
      <c r="CA42" s="1237"/>
      <c r="CI42" s="1236"/>
      <c r="CK42" s="1237"/>
      <c r="CL42" s="1237"/>
      <c r="CM42" s="1237"/>
      <c r="CU42" s="1236"/>
      <c r="CW42" s="1237"/>
      <c r="CX42" s="1237"/>
      <c r="CY42" s="1237"/>
    </row>
    <row r="43" spans="2:109" ht="13.5" customHeight="1" x14ac:dyDescent="0.2">
      <c r="B43" s="1229"/>
      <c r="AN43" s="1238" t="s">
        <v>609</v>
      </c>
      <c r="AO43" s="1239"/>
      <c r="AP43" s="1239"/>
      <c r="AQ43" s="1239"/>
      <c r="AR43" s="1239"/>
      <c r="AS43" s="1239"/>
      <c r="AT43" s="1239"/>
      <c r="AU43" s="1239"/>
      <c r="AV43" s="1239"/>
      <c r="AW43" s="1239"/>
      <c r="AX43" s="1239"/>
      <c r="AY43" s="1239"/>
      <c r="AZ43" s="1239"/>
      <c r="BA43" s="1239"/>
      <c r="BB43" s="1239"/>
      <c r="BC43" s="1239"/>
      <c r="BD43" s="1239"/>
      <c r="BE43" s="1239"/>
      <c r="BF43" s="1239"/>
      <c r="BG43" s="1239"/>
      <c r="BH43" s="1239"/>
      <c r="BI43" s="1239"/>
      <c r="BJ43" s="1239"/>
      <c r="BK43" s="1239"/>
      <c r="BL43" s="1239"/>
      <c r="BM43" s="1239"/>
      <c r="BN43" s="1239"/>
      <c r="BO43" s="1239"/>
      <c r="BP43" s="1239"/>
      <c r="BQ43" s="1239"/>
      <c r="BR43" s="1239"/>
      <c r="BS43" s="1239"/>
      <c r="BT43" s="1239"/>
      <c r="BU43" s="1239"/>
      <c r="BV43" s="1239"/>
      <c r="BW43" s="1239"/>
      <c r="BX43" s="1239"/>
      <c r="BY43" s="1239"/>
      <c r="BZ43" s="1239"/>
      <c r="CA43" s="1239"/>
      <c r="CB43" s="1239"/>
      <c r="CC43" s="1239"/>
      <c r="CD43" s="1239"/>
      <c r="CE43" s="1239"/>
      <c r="CF43" s="1239"/>
      <c r="CG43" s="1239"/>
      <c r="CH43" s="1239"/>
      <c r="CI43" s="1239"/>
      <c r="CJ43" s="1239"/>
      <c r="CK43" s="1239"/>
      <c r="CL43" s="1239"/>
      <c r="CM43" s="1239"/>
      <c r="CN43" s="1239"/>
      <c r="CO43" s="1239"/>
      <c r="CP43" s="1239"/>
      <c r="CQ43" s="1239"/>
      <c r="CR43" s="1239"/>
      <c r="CS43" s="1239"/>
      <c r="CT43" s="1239"/>
      <c r="CU43" s="1239"/>
      <c r="CV43" s="1239"/>
      <c r="CW43" s="1239"/>
      <c r="CX43" s="1239"/>
      <c r="CY43" s="1239"/>
      <c r="CZ43" s="1239"/>
      <c r="DA43" s="1239"/>
      <c r="DB43" s="1239"/>
      <c r="DC43" s="1240"/>
    </row>
    <row r="44" spans="2:109" ht="13.2" x14ac:dyDescent="0.2">
      <c r="B44" s="1229"/>
      <c r="AN44" s="1241"/>
      <c r="AO44" s="1242"/>
      <c r="AP44" s="1242"/>
      <c r="AQ44" s="1242"/>
      <c r="AR44" s="1242"/>
      <c r="AS44" s="1242"/>
      <c r="AT44" s="1242"/>
      <c r="AU44" s="1242"/>
      <c r="AV44" s="1242"/>
      <c r="AW44" s="1242"/>
      <c r="AX44" s="1242"/>
      <c r="AY44" s="1242"/>
      <c r="AZ44" s="1242"/>
      <c r="BA44" s="1242"/>
      <c r="BB44" s="1242"/>
      <c r="BC44" s="1242"/>
      <c r="BD44" s="1242"/>
      <c r="BE44" s="1242"/>
      <c r="BF44" s="1242"/>
      <c r="BG44" s="1242"/>
      <c r="BH44" s="1242"/>
      <c r="BI44" s="1242"/>
      <c r="BJ44" s="1242"/>
      <c r="BK44" s="1242"/>
      <c r="BL44" s="1242"/>
      <c r="BM44" s="1242"/>
      <c r="BN44" s="1242"/>
      <c r="BO44" s="1242"/>
      <c r="BP44" s="1242"/>
      <c r="BQ44" s="1242"/>
      <c r="BR44" s="1242"/>
      <c r="BS44" s="1242"/>
      <c r="BT44" s="1242"/>
      <c r="BU44" s="1242"/>
      <c r="BV44" s="1242"/>
      <c r="BW44" s="1242"/>
      <c r="BX44" s="1242"/>
      <c r="BY44" s="1242"/>
      <c r="BZ44" s="1242"/>
      <c r="CA44" s="1242"/>
      <c r="CB44" s="1242"/>
      <c r="CC44" s="1242"/>
      <c r="CD44" s="1242"/>
      <c r="CE44" s="1242"/>
      <c r="CF44" s="1242"/>
      <c r="CG44" s="1242"/>
      <c r="CH44" s="1242"/>
      <c r="CI44" s="1242"/>
      <c r="CJ44" s="1242"/>
      <c r="CK44" s="1242"/>
      <c r="CL44" s="1242"/>
      <c r="CM44" s="1242"/>
      <c r="CN44" s="1242"/>
      <c r="CO44" s="1242"/>
      <c r="CP44" s="1242"/>
      <c r="CQ44" s="1242"/>
      <c r="CR44" s="1242"/>
      <c r="CS44" s="1242"/>
      <c r="CT44" s="1242"/>
      <c r="CU44" s="1242"/>
      <c r="CV44" s="1242"/>
      <c r="CW44" s="1242"/>
      <c r="CX44" s="1242"/>
      <c r="CY44" s="1242"/>
      <c r="CZ44" s="1242"/>
      <c r="DA44" s="1242"/>
      <c r="DB44" s="1242"/>
      <c r="DC44" s="1243"/>
    </row>
    <row r="45" spans="2:109" ht="13.2" x14ac:dyDescent="0.2">
      <c r="B45" s="1229"/>
      <c r="AN45" s="1241"/>
      <c r="AO45" s="1242"/>
      <c r="AP45" s="1242"/>
      <c r="AQ45" s="1242"/>
      <c r="AR45" s="1242"/>
      <c r="AS45" s="1242"/>
      <c r="AT45" s="1242"/>
      <c r="AU45" s="1242"/>
      <c r="AV45" s="1242"/>
      <c r="AW45" s="1242"/>
      <c r="AX45" s="1242"/>
      <c r="AY45" s="1242"/>
      <c r="AZ45" s="1242"/>
      <c r="BA45" s="1242"/>
      <c r="BB45" s="1242"/>
      <c r="BC45" s="1242"/>
      <c r="BD45" s="1242"/>
      <c r="BE45" s="1242"/>
      <c r="BF45" s="1242"/>
      <c r="BG45" s="1242"/>
      <c r="BH45" s="1242"/>
      <c r="BI45" s="1242"/>
      <c r="BJ45" s="1242"/>
      <c r="BK45" s="1242"/>
      <c r="BL45" s="1242"/>
      <c r="BM45" s="1242"/>
      <c r="BN45" s="1242"/>
      <c r="BO45" s="1242"/>
      <c r="BP45" s="1242"/>
      <c r="BQ45" s="1242"/>
      <c r="BR45" s="1242"/>
      <c r="BS45" s="1242"/>
      <c r="BT45" s="1242"/>
      <c r="BU45" s="1242"/>
      <c r="BV45" s="1242"/>
      <c r="BW45" s="1242"/>
      <c r="BX45" s="1242"/>
      <c r="BY45" s="1242"/>
      <c r="BZ45" s="1242"/>
      <c r="CA45" s="1242"/>
      <c r="CB45" s="1242"/>
      <c r="CC45" s="1242"/>
      <c r="CD45" s="1242"/>
      <c r="CE45" s="1242"/>
      <c r="CF45" s="1242"/>
      <c r="CG45" s="1242"/>
      <c r="CH45" s="1242"/>
      <c r="CI45" s="1242"/>
      <c r="CJ45" s="1242"/>
      <c r="CK45" s="1242"/>
      <c r="CL45" s="1242"/>
      <c r="CM45" s="1242"/>
      <c r="CN45" s="1242"/>
      <c r="CO45" s="1242"/>
      <c r="CP45" s="1242"/>
      <c r="CQ45" s="1242"/>
      <c r="CR45" s="1242"/>
      <c r="CS45" s="1242"/>
      <c r="CT45" s="1242"/>
      <c r="CU45" s="1242"/>
      <c r="CV45" s="1242"/>
      <c r="CW45" s="1242"/>
      <c r="CX45" s="1242"/>
      <c r="CY45" s="1242"/>
      <c r="CZ45" s="1242"/>
      <c r="DA45" s="1242"/>
      <c r="DB45" s="1242"/>
      <c r="DC45" s="1243"/>
    </row>
    <row r="46" spans="2:109" ht="13.2" x14ac:dyDescent="0.2">
      <c r="B46" s="1229"/>
      <c r="AN46" s="1241"/>
      <c r="AO46" s="1242"/>
      <c r="AP46" s="1242"/>
      <c r="AQ46" s="1242"/>
      <c r="AR46" s="1242"/>
      <c r="AS46" s="1242"/>
      <c r="AT46" s="1242"/>
      <c r="AU46" s="1242"/>
      <c r="AV46" s="1242"/>
      <c r="AW46" s="1242"/>
      <c r="AX46" s="1242"/>
      <c r="AY46" s="1242"/>
      <c r="AZ46" s="1242"/>
      <c r="BA46" s="1242"/>
      <c r="BB46" s="1242"/>
      <c r="BC46" s="1242"/>
      <c r="BD46" s="1242"/>
      <c r="BE46" s="1242"/>
      <c r="BF46" s="1242"/>
      <c r="BG46" s="1242"/>
      <c r="BH46" s="1242"/>
      <c r="BI46" s="1242"/>
      <c r="BJ46" s="1242"/>
      <c r="BK46" s="1242"/>
      <c r="BL46" s="1242"/>
      <c r="BM46" s="1242"/>
      <c r="BN46" s="1242"/>
      <c r="BO46" s="1242"/>
      <c r="BP46" s="1242"/>
      <c r="BQ46" s="1242"/>
      <c r="BR46" s="1242"/>
      <c r="BS46" s="1242"/>
      <c r="BT46" s="1242"/>
      <c r="BU46" s="1242"/>
      <c r="BV46" s="1242"/>
      <c r="BW46" s="1242"/>
      <c r="BX46" s="1242"/>
      <c r="BY46" s="1242"/>
      <c r="BZ46" s="1242"/>
      <c r="CA46" s="1242"/>
      <c r="CB46" s="1242"/>
      <c r="CC46" s="1242"/>
      <c r="CD46" s="1242"/>
      <c r="CE46" s="1242"/>
      <c r="CF46" s="1242"/>
      <c r="CG46" s="1242"/>
      <c r="CH46" s="1242"/>
      <c r="CI46" s="1242"/>
      <c r="CJ46" s="1242"/>
      <c r="CK46" s="1242"/>
      <c r="CL46" s="1242"/>
      <c r="CM46" s="1242"/>
      <c r="CN46" s="1242"/>
      <c r="CO46" s="1242"/>
      <c r="CP46" s="1242"/>
      <c r="CQ46" s="1242"/>
      <c r="CR46" s="1242"/>
      <c r="CS46" s="1242"/>
      <c r="CT46" s="1242"/>
      <c r="CU46" s="1242"/>
      <c r="CV46" s="1242"/>
      <c r="CW46" s="1242"/>
      <c r="CX46" s="1242"/>
      <c r="CY46" s="1242"/>
      <c r="CZ46" s="1242"/>
      <c r="DA46" s="1242"/>
      <c r="DB46" s="1242"/>
      <c r="DC46" s="1243"/>
    </row>
    <row r="47" spans="2:109" ht="13.2" x14ac:dyDescent="0.2">
      <c r="B47" s="1229"/>
      <c r="AN47" s="1244"/>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6"/>
    </row>
    <row r="48" spans="2:109" ht="13.2" x14ac:dyDescent="0.2">
      <c r="B48" s="1229"/>
      <c r="H48" s="1247"/>
      <c r="I48" s="1247"/>
      <c r="J48" s="1247"/>
      <c r="AN48" s="1247"/>
      <c r="AO48" s="1247"/>
      <c r="AP48" s="1247"/>
      <c r="AZ48" s="1247"/>
      <c r="BA48" s="1247"/>
      <c r="BB48" s="1247"/>
      <c r="BL48" s="1247"/>
      <c r="BM48" s="1247"/>
      <c r="BN48" s="1247"/>
      <c r="BX48" s="1247"/>
      <c r="BY48" s="1247"/>
      <c r="BZ48" s="1247"/>
      <c r="CJ48" s="1247"/>
      <c r="CK48" s="1247"/>
      <c r="CL48" s="1247"/>
      <c r="CV48" s="1247"/>
      <c r="CW48" s="1247"/>
      <c r="CX48" s="1247"/>
    </row>
    <row r="49" spans="1:109" ht="13.2" x14ac:dyDescent="0.2">
      <c r="B49" s="1229"/>
      <c r="AN49" s="1223" t="s">
        <v>610</v>
      </c>
    </row>
    <row r="50" spans="1:109" ht="13.2" x14ac:dyDescent="0.2">
      <c r="B50" s="1229"/>
      <c r="G50" s="1248"/>
      <c r="H50" s="1248"/>
      <c r="I50" s="1248"/>
      <c r="J50" s="1248"/>
      <c r="K50" s="1249"/>
      <c r="L50" s="1249"/>
      <c r="M50" s="1250"/>
      <c r="N50" s="1250"/>
      <c r="AN50" s="1251"/>
      <c r="AO50" s="1252"/>
      <c r="AP50" s="1252"/>
      <c r="AQ50" s="1252"/>
      <c r="AR50" s="1252"/>
      <c r="AS50" s="1252"/>
      <c r="AT50" s="1252"/>
      <c r="AU50" s="1252"/>
      <c r="AV50" s="1252"/>
      <c r="AW50" s="1252"/>
      <c r="AX50" s="1252"/>
      <c r="AY50" s="1252"/>
      <c r="AZ50" s="1252"/>
      <c r="BA50" s="1252"/>
      <c r="BB50" s="1252"/>
      <c r="BC50" s="1252"/>
      <c r="BD50" s="1252"/>
      <c r="BE50" s="1252"/>
      <c r="BF50" s="1252"/>
      <c r="BG50" s="1252"/>
      <c r="BH50" s="1252"/>
      <c r="BI50" s="1252"/>
      <c r="BJ50" s="1252"/>
      <c r="BK50" s="1252"/>
      <c r="BL50" s="1252"/>
      <c r="BM50" s="1252"/>
      <c r="BN50" s="1252"/>
      <c r="BO50" s="1253"/>
      <c r="BP50" s="1254" t="s">
        <v>556</v>
      </c>
      <c r="BQ50" s="1254"/>
      <c r="BR50" s="1254"/>
      <c r="BS50" s="1254"/>
      <c r="BT50" s="1254"/>
      <c r="BU50" s="1254"/>
      <c r="BV50" s="1254"/>
      <c r="BW50" s="1254"/>
      <c r="BX50" s="1254" t="s">
        <v>557</v>
      </c>
      <c r="BY50" s="1254"/>
      <c r="BZ50" s="1254"/>
      <c r="CA50" s="1254"/>
      <c r="CB50" s="1254"/>
      <c r="CC50" s="1254"/>
      <c r="CD50" s="1254"/>
      <c r="CE50" s="1254"/>
      <c r="CF50" s="1254" t="s">
        <v>558</v>
      </c>
      <c r="CG50" s="1254"/>
      <c r="CH50" s="1254"/>
      <c r="CI50" s="1254"/>
      <c r="CJ50" s="1254"/>
      <c r="CK50" s="1254"/>
      <c r="CL50" s="1254"/>
      <c r="CM50" s="1254"/>
      <c r="CN50" s="1254" t="s">
        <v>559</v>
      </c>
      <c r="CO50" s="1254"/>
      <c r="CP50" s="1254"/>
      <c r="CQ50" s="1254"/>
      <c r="CR50" s="1254"/>
      <c r="CS50" s="1254"/>
      <c r="CT50" s="1254"/>
      <c r="CU50" s="1254"/>
      <c r="CV50" s="1254" t="s">
        <v>560</v>
      </c>
      <c r="CW50" s="1254"/>
      <c r="CX50" s="1254"/>
      <c r="CY50" s="1254"/>
      <c r="CZ50" s="1254"/>
      <c r="DA50" s="1254"/>
      <c r="DB50" s="1254"/>
      <c r="DC50" s="1254"/>
    </row>
    <row r="51" spans="1:109" ht="13.5" customHeight="1" x14ac:dyDescent="0.2">
      <c r="B51" s="1229"/>
      <c r="G51" s="1255"/>
      <c r="H51" s="1255"/>
      <c r="I51" s="1256"/>
      <c r="J51" s="1256"/>
      <c r="K51" s="1257"/>
      <c r="L51" s="1257"/>
      <c r="M51" s="1257"/>
      <c r="N51" s="1257"/>
      <c r="AM51" s="1247"/>
      <c r="AN51" s="1258" t="s">
        <v>611</v>
      </c>
      <c r="AO51" s="1258"/>
      <c r="AP51" s="1258"/>
      <c r="AQ51" s="1258"/>
      <c r="AR51" s="1258"/>
      <c r="AS51" s="1258"/>
      <c r="AT51" s="1258"/>
      <c r="AU51" s="1258"/>
      <c r="AV51" s="1258"/>
      <c r="AW51" s="1258"/>
      <c r="AX51" s="1258"/>
      <c r="AY51" s="1258"/>
      <c r="AZ51" s="1258"/>
      <c r="BA51" s="1258"/>
      <c r="BB51" s="1258" t="s">
        <v>612</v>
      </c>
      <c r="BC51" s="1258"/>
      <c r="BD51" s="1258"/>
      <c r="BE51" s="1258"/>
      <c r="BF51" s="1258"/>
      <c r="BG51" s="1258"/>
      <c r="BH51" s="1258"/>
      <c r="BI51" s="1258"/>
      <c r="BJ51" s="1258"/>
      <c r="BK51" s="1258"/>
      <c r="BL51" s="1258"/>
      <c r="BM51" s="1258"/>
      <c r="BN51" s="1258"/>
      <c r="BO51" s="1258"/>
      <c r="BP51" s="1259"/>
      <c r="BQ51" s="1260"/>
      <c r="BR51" s="1260"/>
      <c r="BS51" s="1260"/>
      <c r="BT51" s="1260"/>
      <c r="BU51" s="1260"/>
      <c r="BV51" s="1260"/>
      <c r="BW51" s="1260"/>
      <c r="BX51" s="1260">
        <v>104.3</v>
      </c>
      <c r="BY51" s="1260"/>
      <c r="BZ51" s="1260"/>
      <c r="CA51" s="1260"/>
      <c r="CB51" s="1260"/>
      <c r="CC51" s="1260"/>
      <c r="CD51" s="1260"/>
      <c r="CE51" s="1260"/>
      <c r="CF51" s="1260">
        <v>86.7</v>
      </c>
      <c r="CG51" s="1260"/>
      <c r="CH51" s="1260"/>
      <c r="CI51" s="1260"/>
      <c r="CJ51" s="1260"/>
      <c r="CK51" s="1260"/>
      <c r="CL51" s="1260"/>
      <c r="CM51" s="1260"/>
      <c r="CN51" s="1260">
        <v>81.5</v>
      </c>
      <c r="CO51" s="1260"/>
      <c r="CP51" s="1260"/>
      <c r="CQ51" s="1260"/>
      <c r="CR51" s="1260"/>
      <c r="CS51" s="1260"/>
      <c r="CT51" s="1260"/>
      <c r="CU51" s="1260"/>
      <c r="CV51" s="1260">
        <v>65.900000000000006</v>
      </c>
      <c r="CW51" s="1260"/>
      <c r="CX51" s="1260"/>
      <c r="CY51" s="1260"/>
      <c r="CZ51" s="1260"/>
      <c r="DA51" s="1260"/>
      <c r="DB51" s="1260"/>
      <c r="DC51" s="1260"/>
    </row>
    <row r="52" spans="1:109" ht="13.2" x14ac:dyDescent="0.2">
      <c r="B52" s="1229"/>
      <c r="G52" s="1255"/>
      <c r="H52" s="1255"/>
      <c r="I52" s="1256"/>
      <c r="J52" s="1256"/>
      <c r="K52" s="1257"/>
      <c r="L52" s="1257"/>
      <c r="M52" s="1257"/>
      <c r="N52" s="1257"/>
      <c r="AM52" s="1247"/>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60"/>
      <c r="BQ52" s="1260"/>
      <c r="BR52" s="1260"/>
      <c r="BS52" s="1260"/>
      <c r="BT52" s="1260"/>
      <c r="BU52" s="1260"/>
      <c r="BV52" s="1260"/>
      <c r="BW52" s="1260"/>
      <c r="BX52" s="1260"/>
      <c r="BY52" s="1260"/>
      <c r="BZ52" s="1260"/>
      <c r="CA52" s="1260"/>
      <c r="CB52" s="1260"/>
      <c r="CC52" s="1260"/>
      <c r="CD52" s="1260"/>
      <c r="CE52" s="1260"/>
      <c r="CF52" s="1260"/>
      <c r="CG52" s="1260"/>
      <c r="CH52" s="1260"/>
      <c r="CI52" s="1260"/>
      <c r="CJ52" s="1260"/>
      <c r="CK52" s="1260"/>
      <c r="CL52" s="1260"/>
      <c r="CM52" s="1260"/>
      <c r="CN52" s="1260"/>
      <c r="CO52" s="1260"/>
      <c r="CP52" s="1260"/>
      <c r="CQ52" s="1260"/>
      <c r="CR52" s="1260"/>
      <c r="CS52" s="1260"/>
      <c r="CT52" s="1260"/>
      <c r="CU52" s="1260"/>
      <c r="CV52" s="1260"/>
      <c r="CW52" s="1260"/>
      <c r="CX52" s="1260"/>
      <c r="CY52" s="1260"/>
      <c r="CZ52" s="1260"/>
      <c r="DA52" s="1260"/>
      <c r="DB52" s="1260"/>
      <c r="DC52" s="1260"/>
    </row>
    <row r="53" spans="1:109" ht="13.2" x14ac:dyDescent="0.2">
      <c r="A53" s="1237"/>
      <c r="B53" s="1229"/>
      <c r="G53" s="1255"/>
      <c r="H53" s="1255"/>
      <c r="I53" s="1248"/>
      <c r="J53" s="1248"/>
      <c r="K53" s="1257"/>
      <c r="L53" s="1257"/>
      <c r="M53" s="1257"/>
      <c r="N53" s="1257"/>
      <c r="AM53" s="1247"/>
      <c r="AN53" s="1258"/>
      <c r="AO53" s="1258"/>
      <c r="AP53" s="1258"/>
      <c r="AQ53" s="1258"/>
      <c r="AR53" s="1258"/>
      <c r="AS53" s="1258"/>
      <c r="AT53" s="1258"/>
      <c r="AU53" s="1258"/>
      <c r="AV53" s="1258"/>
      <c r="AW53" s="1258"/>
      <c r="AX53" s="1258"/>
      <c r="AY53" s="1258"/>
      <c r="AZ53" s="1258"/>
      <c r="BA53" s="1258"/>
      <c r="BB53" s="1258" t="s">
        <v>613</v>
      </c>
      <c r="BC53" s="1258"/>
      <c r="BD53" s="1258"/>
      <c r="BE53" s="1258"/>
      <c r="BF53" s="1258"/>
      <c r="BG53" s="1258"/>
      <c r="BH53" s="1258"/>
      <c r="BI53" s="1258"/>
      <c r="BJ53" s="1258"/>
      <c r="BK53" s="1258"/>
      <c r="BL53" s="1258"/>
      <c r="BM53" s="1258"/>
      <c r="BN53" s="1258"/>
      <c r="BO53" s="1258"/>
      <c r="BP53" s="1259"/>
      <c r="BQ53" s="1260"/>
      <c r="BR53" s="1260"/>
      <c r="BS53" s="1260"/>
      <c r="BT53" s="1260"/>
      <c r="BU53" s="1260"/>
      <c r="BV53" s="1260"/>
      <c r="BW53" s="1260"/>
      <c r="BX53" s="1260">
        <v>62.3</v>
      </c>
      <c r="BY53" s="1260"/>
      <c r="BZ53" s="1260"/>
      <c r="CA53" s="1260"/>
      <c r="CB53" s="1260"/>
      <c r="CC53" s="1260"/>
      <c r="CD53" s="1260"/>
      <c r="CE53" s="1260"/>
      <c r="CF53" s="1260">
        <v>64.3</v>
      </c>
      <c r="CG53" s="1260"/>
      <c r="CH53" s="1260"/>
      <c r="CI53" s="1260"/>
      <c r="CJ53" s="1260"/>
      <c r="CK53" s="1260"/>
      <c r="CL53" s="1260"/>
      <c r="CM53" s="1260"/>
      <c r="CN53" s="1260">
        <v>65.7</v>
      </c>
      <c r="CO53" s="1260"/>
      <c r="CP53" s="1260"/>
      <c r="CQ53" s="1260"/>
      <c r="CR53" s="1260"/>
      <c r="CS53" s="1260"/>
      <c r="CT53" s="1260"/>
      <c r="CU53" s="1260"/>
      <c r="CV53" s="1260">
        <v>67</v>
      </c>
      <c r="CW53" s="1260"/>
      <c r="CX53" s="1260"/>
      <c r="CY53" s="1260"/>
      <c r="CZ53" s="1260"/>
      <c r="DA53" s="1260"/>
      <c r="DB53" s="1260"/>
      <c r="DC53" s="1260"/>
    </row>
    <row r="54" spans="1:109" ht="13.2" x14ac:dyDescent="0.2">
      <c r="A54" s="1237"/>
      <c r="B54" s="1229"/>
      <c r="G54" s="1255"/>
      <c r="H54" s="1255"/>
      <c r="I54" s="1248"/>
      <c r="J54" s="1248"/>
      <c r="K54" s="1257"/>
      <c r="L54" s="1257"/>
      <c r="M54" s="1257"/>
      <c r="N54" s="1257"/>
      <c r="AM54" s="1247"/>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60"/>
      <c r="BQ54" s="1260"/>
      <c r="BR54" s="1260"/>
      <c r="BS54" s="1260"/>
      <c r="BT54" s="1260"/>
      <c r="BU54" s="1260"/>
      <c r="BV54" s="1260"/>
      <c r="BW54" s="1260"/>
      <c r="BX54" s="1260"/>
      <c r="BY54" s="1260"/>
      <c r="BZ54" s="1260"/>
      <c r="CA54" s="1260"/>
      <c r="CB54" s="1260"/>
      <c r="CC54" s="1260"/>
      <c r="CD54" s="1260"/>
      <c r="CE54" s="1260"/>
      <c r="CF54" s="1260"/>
      <c r="CG54" s="1260"/>
      <c r="CH54" s="1260"/>
      <c r="CI54" s="1260"/>
      <c r="CJ54" s="1260"/>
      <c r="CK54" s="1260"/>
      <c r="CL54" s="1260"/>
      <c r="CM54" s="1260"/>
      <c r="CN54" s="1260"/>
      <c r="CO54" s="1260"/>
      <c r="CP54" s="1260"/>
      <c r="CQ54" s="1260"/>
      <c r="CR54" s="1260"/>
      <c r="CS54" s="1260"/>
      <c r="CT54" s="1260"/>
      <c r="CU54" s="1260"/>
      <c r="CV54" s="1260"/>
      <c r="CW54" s="1260"/>
      <c r="CX54" s="1260"/>
      <c r="CY54" s="1260"/>
      <c r="CZ54" s="1260"/>
      <c r="DA54" s="1260"/>
      <c r="DB54" s="1260"/>
      <c r="DC54" s="1260"/>
    </row>
    <row r="55" spans="1:109" ht="13.2" x14ac:dyDescent="0.2">
      <c r="A55" s="1237"/>
      <c r="B55" s="1229"/>
      <c r="G55" s="1248"/>
      <c r="H55" s="1248"/>
      <c r="I55" s="1248"/>
      <c r="J55" s="1248"/>
      <c r="K55" s="1257"/>
      <c r="L55" s="1257"/>
      <c r="M55" s="1257"/>
      <c r="N55" s="1257"/>
      <c r="AN55" s="1254" t="s">
        <v>614</v>
      </c>
      <c r="AO55" s="1254"/>
      <c r="AP55" s="1254"/>
      <c r="AQ55" s="1254"/>
      <c r="AR55" s="1254"/>
      <c r="AS55" s="1254"/>
      <c r="AT55" s="1254"/>
      <c r="AU55" s="1254"/>
      <c r="AV55" s="1254"/>
      <c r="AW55" s="1254"/>
      <c r="AX55" s="1254"/>
      <c r="AY55" s="1254"/>
      <c r="AZ55" s="1254"/>
      <c r="BA55" s="1254"/>
      <c r="BB55" s="1258" t="s">
        <v>612</v>
      </c>
      <c r="BC55" s="1258"/>
      <c r="BD55" s="1258"/>
      <c r="BE55" s="1258"/>
      <c r="BF55" s="1258"/>
      <c r="BG55" s="1258"/>
      <c r="BH55" s="1258"/>
      <c r="BI55" s="1258"/>
      <c r="BJ55" s="1258"/>
      <c r="BK55" s="1258"/>
      <c r="BL55" s="1258"/>
      <c r="BM55" s="1258"/>
      <c r="BN55" s="1258"/>
      <c r="BO55" s="1258"/>
      <c r="BP55" s="1259"/>
      <c r="BQ55" s="1260"/>
      <c r="BR55" s="1260"/>
      <c r="BS55" s="1260"/>
      <c r="BT55" s="1260"/>
      <c r="BU55" s="1260"/>
      <c r="BV55" s="1260"/>
      <c r="BW55" s="1260"/>
      <c r="BX55" s="1260">
        <v>21</v>
      </c>
      <c r="BY55" s="1260"/>
      <c r="BZ55" s="1260"/>
      <c r="CA55" s="1260"/>
      <c r="CB55" s="1260"/>
      <c r="CC55" s="1260"/>
      <c r="CD55" s="1260"/>
      <c r="CE55" s="1260"/>
      <c r="CF55" s="1260">
        <v>23.5</v>
      </c>
      <c r="CG55" s="1260"/>
      <c r="CH55" s="1260"/>
      <c r="CI55" s="1260"/>
      <c r="CJ55" s="1260"/>
      <c r="CK55" s="1260"/>
      <c r="CL55" s="1260"/>
      <c r="CM55" s="1260"/>
      <c r="CN55" s="1260">
        <v>6.9</v>
      </c>
      <c r="CO55" s="1260"/>
      <c r="CP55" s="1260"/>
      <c r="CQ55" s="1260"/>
      <c r="CR55" s="1260"/>
      <c r="CS55" s="1260"/>
      <c r="CT55" s="1260"/>
      <c r="CU55" s="1260"/>
      <c r="CV55" s="1260">
        <v>0</v>
      </c>
      <c r="CW55" s="1260"/>
      <c r="CX55" s="1260"/>
      <c r="CY55" s="1260"/>
      <c r="CZ55" s="1260"/>
      <c r="DA55" s="1260"/>
      <c r="DB55" s="1260"/>
      <c r="DC55" s="1260"/>
    </row>
    <row r="56" spans="1:109" ht="13.2" x14ac:dyDescent="0.2">
      <c r="A56" s="1237"/>
      <c r="B56" s="1229"/>
      <c r="G56" s="1248"/>
      <c r="H56" s="1248"/>
      <c r="I56" s="1248"/>
      <c r="J56" s="1248"/>
      <c r="K56" s="1257"/>
      <c r="L56" s="1257"/>
      <c r="M56" s="1257"/>
      <c r="N56" s="1257"/>
      <c r="AN56" s="1254"/>
      <c r="AO56" s="1254"/>
      <c r="AP56" s="1254"/>
      <c r="AQ56" s="1254"/>
      <c r="AR56" s="1254"/>
      <c r="AS56" s="1254"/>
      <c r="AT56" s="1254"/>
      <c r="AU56" s="1254"/>
      <c r="AV56" s="1254"/>
      <c r="AW56" s="1254"/>
      <c r="AX56" s="1254"/>
      <c r="AY56" s="1254"/>
      <c r="AZ56" s="1254"/>
      <c r="BA56" s="1254"/>
      <c r="BB56" s="1258"/>
      <c r="BC56" s="1258"/>
      <c r="BD56" s="1258"/>
      <c r="BE56" s="1258"/>
      <c r="BF56" s="1258"/>
      <c r="BG56" s="1258"/>
      <c r="BH56" s="1258"/>
      <c r="BI56" s="1258"/>
      <c r="BJ56" s="1258"/>
      <c r="BK56" s="1258"/>
      <c r="BL56" s="1258"/>
      <c r="BM56" s="1258"/>
      <c r="BN56" s="1258"/>
      <c r="BO56" s="1258"/>
      <c r="BP56" s="1260"/>
      <c r="BQ56" s="1260"/>
      <c r="BR56" s="1260"/>
      <c r="BS56" s="1260"/>
      <c r="BT56" s="1260"/>
      <c r="BU56" s="1260"/>
      <c r="BV56" s="1260"/>
      <c r="BW56" s="1260"/>
      <c r="BX56" s="1260"/>
      <c r="BY56" s="1260"/>
      <c r="BZ56" s="1260"/>
      <c r="CA56" s="1260"/>
      <c r="CB56" s="1260"/>
      <c r="CC56" s="1260"/>
      <c r="CD56" s="1260"/>
      <c r="CE56" s="1260"/>
      <c r="CF56" s="1260"/>
      <c r="CG56" s="1260"/>
      <c r="CH56" s="1260"/>
      <c r="CI56" s="1260"/>
      <c r="CJ56" s="1260"/>
      <c r="CK56" s="1260"/>
      <c r="CL56" s="1260"/>
      <c r="CM56" s="1260"/>
      <c r="CN56" s="1260"/>
      <c r="CO56" s="1260"/>
      <c r="CP56" s="1260"/>
      <c r="CQ56" s="1260"/>
      <c r="CR56" s="1260"/>
      <c r="CS56" s="1260"/>
      <c r="CT56" s="1260"/>
      <c r="CU56" s="1260"/>
      <c r="CV56" s="1260"/>
      <c r="CW56" s="1260"/>
      <c r="CX56" s="1260"/>
      <c r="CY56" s="1260"/>
      <c r="CZ56" s="1260"/>
      <c r="DA56" s="1260"/>
      <c r="DB56" s="1260"/>
      <c r="DC56" s="1260"/>
    </row>
    <row r="57" spans="1:109" s="1237" customFormat="1" ht="13.2" x14ac:dyDescent="0.2">
      <c r="B57" s="1261"/>
      <c r="G57" s="1248"/>
      <c r="H57" s="1248"/>
      <c r="I57" s="1262"/>
      <c r="J57" s="1262"/>
      <c r="K57" s="1257"/>
      <c r="L57" s="1257"/>
      <c r="M57" s="1257"/>
      <c r="N57" s="1257"/>
      <c r="AM57" s="1223"/>
      <c r="AN57" s="1254"/>
      <c r="AO57" s="1254"/>
      <c r="AP57" s="1254"/>
      <c r="AQ57" s="1254"/>
      <c r="AR57" s="1254"/>
      <c r="AS57" s="1254"/>
      <c r="AT57" s="1254"/>
      <c r="AU57" s="1254"/>
      <c r="AV57" s="1254"/>
      <c r="AW57" s="1254"/>
      <c r="AX57" s="1254"/>
      <c r="AY57" s="1254"/>
      <c r="AZ57" s="1254"/>
      <c r="BA57" s="1254"/>
      <c r="BB57" s="1258" t="s">
        <v>613</v>
      </c>
      <c r="BC57" s="1258"/>
      <c r="BD57" s="1258"/>
      <c r="BE57" s="1258"/>
      <c r="BF57" s="1258"/>
      <c r="BG57" s="1258"/>
      <c r="BH57" s="1258"/>
      <c r="BI57" s="1258"/>
      <c r="BJ57" s="1258"/>
      <c r="BK57" s="1258"/>
      <c r="BL57" s="1258"/>
      <c r="BM57" s="1258"/>
      <c r="BN57" s="1258"/>
      <c r="BO57" s="1258"/>
      <c r="BP57" s="1259"/>
      <c r="BQ57" s="1260"/>
      <c r="BR57" s="1260"/>
      <c r="BS57" s="1260"/>
      <c r="BT57" s="1260"/>
      <c r="BU57" s="1260"/>
      <c r="BV57" s="1260"/>
      <c r="BW57" s="1260"/>
      <c r="BX57" s="1260">
        <v>61.4</v>
      </c>
      <c r="BY57" s="1260"/>
      <c r="BZ57" s="1260"/>
      <c r="CA57" s="1260"/>
      <c r="CB57" s="1260"/>
      <c r="CC57" s="1260"/>
      <c r="CD57" s="1260"/>
      <c r="CE57" s="1260"/>
      <c r="CF57" s="1260">
        <v>62</v>
      </c>
      <c r="CG57" s="1260"/>
      <c r="CH57" s="1260"/>
      <c r="CI57" s="1260"/>
      <c r="CJ57" s="1260"/>
      <c r="CK57" s="1260"/>
      <c r="CL57" s="1260"/>
      <c r="CM57" s="1260"/>
      <c r="CN57" s="1260">
        <v>62.9</v>
      </c>
      <c r="CO57" s="1260"/>
      <c r="CP57" s="1260"/>
      <c r="CQ57" s="1260"/>
      <c r="CR57" s="1260"/>
      <c r="CS57" s="1260"/>
      <c r="CT57" s="1260"/>
      <c r="CU57" s="1260"/>
      <c r="CV57" s="1260">
        <v>62.8</v>
      </c>
      <c r="CW57" s="1260"/>
      <c r="CX57" s="1260"/>
      <c r="CY57" s="1260"/>
      <c r="CZ57" s="1260"/>
      <c r="DA57" s="1260"/>
      <c r="DB57" s="1260"/>
      <c r="DC57" s="1260"/>
      <c r="DD57" s="1263"/>
      <c r="DE57" s="1261"/>
    </row>
    <row r="58" spans="1:109" s="1237" customFormat="1" ht="13.2" x14ac:dyDescent="0.2">
      <c r="A58" s="1223"/>
      <c r="B58" s="1261"/>
      <c r="G58" s="1248"/>
      <c r="H58" s="1248"/>
      <c r="I58" s="1262"/>
      <c r="J58" s="1262"/>
      <c r="K58" s="1257"/>
      <c r="L58" s="1257"/>
      <c r="M58" s="1257"/>
      <c r="N58" s="1257"/>
      <c r="AM58" s="1223"/>
      <c r="AN58" s="1254"/>
      <c r="AO58" s="1254"/>
      <c r="AP58" s="1254"/>
      <c r="AQ58" s="1254"/>
      <c r="AR58" s="1254"/>
      <c r="AS58" s="1254"/>
      <c r="AT58" s="1254"/>
      <c r="AU58" s="1254"/>
      <c r="AV58" s="1254"/>
      <c r="AW58" s="1254"/>
      <c r="AX58" s="1254"/>
      <c r="AY58" s="1254"/>
      <c r="AZ58" s="1254"/>
      <c r="BA58" s="1254"/>
      <c r="BB58" s="1258"/>
      <c r="BC58" s="1258"/>
      <c r="BD58" s="1258"/>
      <c r="BE58" s="1258"/>
      <c r="BF58" s="1258"/>
      <c r="BG58" s="1258"/>
      <c r="BH58" s="1258"/>
      <c r="BI58" s="1258"/>
      <c r="BJ58" s="1258"/>
      <c r="BK58" s="1258"/>
      <c r="BL58" s="1258"/>
      <c r="BM58" s="1258"/>
      <c r="BN58" s="1258"/>
      <c r="BO58" s="1258"/>
      <c r="BP58" s="1260"/>
      <c r="BQ58" s="1260"/>
      <c r="BR58" s="1260"/>
      <c r="BS58" s="1260"/>
      <c r="BT58" s="1260"/>
      <c r="BU58" s="1260"/>
      <c r="BV58" s="1260"/>
      <c r="BW58" s="1260"/>
      <c r="BX58" s="1260"/>
      <c r="BY58" s="1260"/>
      <c r="BZ58" s="1260"/>
      <c r="CA58" s="1260"/>
      <c r="CB58" s="1260"/>
      <c r="CC58" s="1260"/>
      <c r="CD58" s="1260"/>
      <c r="CE58" s="1260"/>
      <c r="CF58" s="1260"/>
      <c r="CG58" s="1260"/>
      <c r="CH58" s="1260"/>
      <c r="CI58" s="1260"/>
      <c r="CJ58" s="1260"/>
      <c r="CK58" s="1260"/>
      <c r="CL58" s="1260"/>
      <c r="CM58" s="1260"/>
      <c r="CN58" s="1260"/>
      <c r="CO58" s="1260"/>
      <c r="CP58" s="1260"/>
      <c r="CQ58" s="1260"/>
      <c r="CR58" s="1260"/>
      <c r="CS58" s="1260"/>
      <c r="CT58" s="1260"/>
      <c r="CU58" s="1260"/>
      <c r="CV58" s="1260"/>
      <c r="CW58" s="1260"/>
      <c r="CX58" s="1260"/>
      <c r="CY58" s="1260"/>
      <c r="CZ58" s="1260"/>
      <c r="DA58" s="1260"/>
      <c r="DB58" s="1260"/>
      <c r="DC58" s="1260"/>
      <c r="DD58" s="1263"/>
      <c r="DE58" s="1261"/>
    </row>
    <row r="59" spans="1:109" s="1237" customFormat="1" ht="13.2" x14ac:dyDescent="0.2">
      <c r="A59" s="1223"/>
      <c r="B59" s="1261"/>
      <c r="K59" s="1264"/>
      <c r="L59" s="1264"/>
      <c r="M59" s="1264"/>
      <c r="N59" s="1264"/>
      <c r="AQ59" s="1264"/>
      <c r="AR59" s="1264"/>
      <c r="AS59" s="1264"/>
      <c r="AT59" s="1264"/>
      <c r="BC59" s="1264"/>
      <c r="BD59" s="1264"/>
      <c r="BE59" s="1264"/>
      <c r="BF59" s="1264"/>
      <c r="BO59" s="1264"/>
      <c r="BP59" s="1264"/>
      <c r="BQ59" s="1264"/>
      <c r="BR59" s="1264"/>
      <c r="CA59" s="1264"/>
      <c r="CB59" s="1264"/>
      <c r="CC59" s="1264"/>
      <c r="CD59" s="1264"/>
      <c r="CM59" s="1264"/>
      <c r="CN59" s="1264"/>
      <c r="CO59" s="1264"/>
      <c r="CP59" s="1264"/>
      <c r="CY59" s="1264"/>
      <c r="CZ59" s="1264"/>
      <c r="DA59" s="1264"/>
      <c r="DB59" s="1264"/>
      <c r="DC59" s="1264"/>
      <c r="DD59" s="1263"/>
      <c r="DE59" s="1261"/>
    </row>
    <row r="60" spans="1:109" s="1237" customFormat="1" ht="13.2" x14ac:dyDescent="0.2">
      <c r="A60" s="1223"/>
      <c r="B60" s="1261"/>
      <c r="K60" s="1264"/>
      <c r="L60" s="1264"/>
      <c r="M60" s="1264"/>
      <c r="N60" s="1264"/>
      <c r="AQ60" s="1264"/>
      <c r="AR60" s="1264"/>
      <c r="AS60" s="1264"/>
      <c r="AT60" s="1264"/>
      <c r="BC60" s="1264"/>
      <c r="BD60" s="1264"/>
      <c r="BE60" s="1264"/>
      <c r="BF60" s="1264"/>
      <c r="BO60" s="1264"/>
      <c r="BP60" s="1264"/>
      <c r="BQ60" s="1264"/>
      <c r="BR60" s="1264"/>
      <c r="CA60" s="1264"/>
      <c r="CB60" s="1264"/>
      <c r="CC60" s="1264"/>
      <c r="CD60" s="1264"/>
      <c r="CM60" s="1264"/>
      <c r="CN60" s="1264"/>
      <c r="CO60" s="1264"/>
      <c r="CP60" s="1264"/>
      <c r="CY60" s="1264"/>
      <c r="CZ60" s="1264"/>
      <c r="DA60" s="1264"/>
      <c r="DB60" s="1264"/>
      <c r="DC60" s="1264"/>
      <c r="DD60" s="1263"/>
      <c r="DE60" s="1261"/>
    </row>
    <row r="61" spans="1:109" s="1237" customFormat="1" ht="13.2" x14ac:dyDescent="0.2">
      <c r="A61" s="1223"/>
      <c r="B61" s="1265"/>
      <c r="C61" s="1266"/>
      <c r="D61" s="1266"/>
      <c r="E61" s="1266"/>
      <c r="F61" s="1266"/>
      <c r="G61" s="1266"/>
      <c r="H61" s="1266"/>
      <c r="I61" s="1266"/>
      <c r="J61" s="1266"/>
      <c r="K61" s="1266"/>
      <c r="L61" s="1266"/>
      <c r="M61" s="1267"/>
      <c r="N61" s="1267"/>
      <c r="O61" s="1266"/>
      <c r="P61" s="1266"/>
      <c r="Q61" s="1266"/>
      <c r="R61" s="1266"/>
      <c r="S61" s="1266"/>
      <c r="T61" s="1266"/>
      <c r="U61" s="1266"/>
      <c r="V61" s="1266"/>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6"/>
      <c r="AR61" s="1266"/>
      <c r="AS61" s="1267"/>
      <c r="AT61" s="1267"/>
      <c r="AU61" s="1266"/>
      <c r="AV61" s="1266"/>
      <c r="AW61" s="1266"/>
      <c r="AX61" s="1266"/>
      <c r="AY61" s="1266"/>
      <c r="AZ61" s="1266"/>
      <c r="BA61" s="1266"/>
      <c r="BB61" s="1266"/>
      <c r="BC61" s="1266"/>
      <c r="BD61" s="1266"/>
      <c r="BE61" s="1267"/>
      <c r="BF61" s="1267"/>
      <c r="BG61" s="1266"/>
      <c r="BH61" s="1266"/>
      <c r="BI61" s="1266"/>
      <c r="BJ61" s="1266"/>
      <c r="BK61" s="1266"/>
      <c r="BL61" s="1266"/>
      <c r="BM61" s="1266"/>
      <c r="BN61" s="1266"/>
      <c r="BO61" s="1266"/>
      <c r="BP61" s="1266"/>
      <c r="BQ61" s="1267"/>
      <c r="BR61" s="1267"/>
      <c r="BS61" s="1266"/>
      <c r="BT61" s="1266"/>
      <c r="BU61" s="1266"/>
      <c r="BV61" s="1266"/>
      <c r="BW61" s="1266"/>
      <c r="BX61" s="1266"/>
      <c r="BY61" s="1266"/>
      <c r="BZ61" s="1266"/>
      <c r="CA61" s="1266"/>
      <c r="CB61" s="1266"/>
      <c r="CC61" s="1267"/>
      <c r="CD61" s="1267"/>
      <c r="CE61" s="1266"/>
      <c r="CF61" s="1266"/>
      <c r="CG61" s="1266"/>
      <c r="CH61" s="1266"/>
      <c r="CI61" s="1266"/>
      <c r="CJ61" s="1266"/>
      <c r="CK61" s="1266"/>
      <c r="CL61" s="1266"/>
      <c r="CM61" s="1266"/>
      <c r="CN61" s="1266"/>
      <c r="CO61" s="1267"/>
      <c r="CP61" s="1267"/>
      <c r="CQ61" s="1266"/>
      <c r="CR61" s="1266"/>
      <c r="CS61" s="1266"/>
      <c r="CT61" s="1266"/>
      <c r="CU61" s="1266"/>
      <c r="CV61" s="1266"/>
      <c r="CW61" s="1266"/>
      <c r="CX61" s="1266"/>
      <c r="CY61" s="1266"/>
      <c r="CZ61" s="1266"/>
      <c r="DA61" s="1267"/>
      <c r="DB61" s="1267"/>
      <c r="DC61" s="1267"/>
      <c r="DD61" s="1268"/>
      <c r="DE61" s="1261"/>
    </row>
    <row r="62" spans="1:109" ht="13.2" x14ac:dyDescent="0.2">
      <c r="B62" s="1234"/>
      <c r="C62" s="1234"/>
      <c r="D62" s="1234"/>
      <c r="E62" s="1234"/>
      <c r="F62" s="1234"/>
      <c r="G62" s="1234"/>
      <c r="H62" s="1234"/>
      <c r="I62" s="1234"/>
      <c r="J62" s="1234"/>
      <c r="K62" s="1234"/>
      <c r="L62" s="1234"/>
      <c r="M62" s="1234"/>
      <c r="N62" s="1234"/>
      <c r="O62" s="1234"/>
      <c r="P62" s="1234"/>
      <c r="Q62" s="1234"/>
      <c r="R62" s="1234"/>
      <c r="S62" s="1234"/>
      <c r="T62" s="1234"/>
      <c r="U62" s="1234"/>
      <c r="V62" s="1234"/>
      <c r="W62" s="1234"/>
      <c r="X62" s="1234"/>
      <c r="Y62" s="1234"/>
      <c r="Z62" s="1234"/>
      <c r="AA62" s="1234"/>
      <c r="AB62" s="1234"/>
      <c r="AC62" s="1234"/>
      <c r="AD62" s="1234"/>
      <c r="AE62" s="1234"/>
      <c r="AF62" s="1234"/>
      <c r="AG62" s="1234"/>
      <c r="AH62" s="1234"/>
      <c r="AI62" s="1234"/>
      <c r="AJ62" s="1234"/>
      <c r="AK62" s="1234"/>
      <c r="AL62" s="1234"/>
      <c r="AM62" s="1234"/>
      <c r="AN62" s="1234"/>
      <c r="AO62" s="1234"/>
      <c r="AP62" s="1234"/>
      <c r="AQ62" s="1234"/>
      <c r="AR62" s="1234"/>
      <c r="AS62" s="1234"/>
      <c r="AT62" s="1234"/>
      <c r="AU62" s="1234"/>
      <c r="AV62" s="1234"/>
      <c r="AW62" s="1234"/>
      <c r="AX62" s="1234"/>
      <c r="AY62" s="1234"/>
      <c r="AZ62" s="1234"/>
      <c r="BA62" s="1234"/>
      <c r="BB62" s="1234"/>
      <c r="BC62" s="1234"/>
      <c r="BD62" s="1234"/>
      <c r="BE62" s="1234"/>
      <c r="BF62" s="1234"/>
      <c r="BG62" s="1234"/>
      <c r="BH62" s="1234"/>
      <c r="BI62" s="1234"/>
      <c r="BJ62" s="1234"/>
      <c r="BK62" s="1234"/>
      <c r="BL62" s="1234"/>
      <c r="BM62" s="1234"/>
      <c r="BN62" s="1234"/>
      <c r="BO62" s="1234"/>
      <c r="BP62" s="1234"/>
      <c r="BQ62" s="1234"/>
      <c r="BR62" s="1234"/>
      <c r="BS62" s="1234"/>
      <c r="BT62" s="1234"/>
      <c r="BU62" s="1234"/>
      <c r="BV62" s="1234"/>
      <c r="BW62" s="1234"/>
      <c r="BX62" s="1234"/>
      <c r="BY62" s="1234"/>
      <c r="BZ62" s="1234"/>
      <c r="CA62" s="1234"/>
      <c r="CB62" s="1234"/>
      <c r="CC62" s="1234"/>
      <c r="CD62" s="1234"/>
      <c r="CE62" s="1234"/>
      <c r="CF62" s="1234"/>
      <c r="CG62" s="1234"/>
      <c r="CH62" s="1234"/>
      <c r="CI62" s="1234"/>
      <c r="CJ62" s="1234"/>
      <c r="CK62" s="1234"/>
      <c r="CL62" s="1234"/>
      <c r="CM62" s="1234"/>
      <c r="CN62" s="1234"/>
      <c r="CO62" s="1234"/>
      <c r="CP62" s="1234"/>
      <c r="CQ62" s="1234"/>
      <c r="CR62" s="1234"/>
      <c r="CS62" s="1234"/>
      <c r="CT62" s="1234"/>
      <c r="CU62" s="1234"/>
      <c r="CV62" s="1234"/>
      <c r="CW62" s="1234"/>
      <c r="CX62" s="1234"/>
      <c r="CY62" s="1234"/>
      <c r="CZ62" s="1234"/>
      <c r="DA62" s="1234"/>
      <c r="DB62" s="1234"/>
      <c r="DC62" s="1234"/>
      <c r="DD62" s="1234"/>
      <c r="DE62" s="1223"/>
    </row>
    <row r="63" spans="1:109" ht="16.2" x14ac:dyDescent="0.2">
      <c r="B63" s="1269" t="s">
        <v>615</v>
      </c>
    </row>
    <row r="64" spans="1:109" ht="13.2" x14ac:dyDescent="0.2">
      <c r="B64" s="1229"/>
      <c r="G64" s="1236"/>
      <c r="I64" s="1270"/>
      <c r="J64" s="1270"/>
      <c r="K64" s="1270"/>
      <c r="L64" s="1270"/>
      <c r="M64" s="1270"/>
      <c r="N64" s="1271"/>
      <c r="AM64" s="1236"/>
      <c r="AN64" s="1236" t="s">
        <v>608</v>
      </c>
      <c r="AP64" s="1237"/>
      <c r="AQ64" s="1237"/>
      <c r="AR64" s="1237"/>
      <c r="AY64" s="1236"/>
      <c r="BA64" s="1237"/>
      <c r="BB64" s="1237"/>
      <c r="BC64" s="1237"/>
      <c r="BK64" s="1236"/>
      <c r="BM64" s="1237"/>
      <c r="BN64" s="1237"/>
      <c r="BO64" s="1237"/>
      <c r="BW64" s="1236"/>
      <c r="BY64" s="1237"/>
      <c r="BZ64" s="1237"/>
      <c r="CA64" s="1237"/>
      <c r="CI64" s="1236"/>
      <c r="CK64" s="1237"/>
      <c r="CL64" s="1237"/>
      <c r="CM64" s="1237"/>
      <c r="CU64" s="1236"/>
      <c r="CW64" s="1237"/>
      <c r="CX64" s="1237"/>
      <c r="CY64" s="1237"/>
    </row>
    <row r="65" spans="2:107" ht="13.2" x14ac:dyDescent="0.2">
      <c r="B65" s="1229"/>
      <c r="AN65" s="1238" t="s">
        <v>616</v>
      </c>
      <c r="AO65" s="1239"/>
      <c r="AP65" s="1239"/>
      <c r="AQ65" s="1239"/>
      <c r="AR65" s="1239"/>
      <c r="AS65" s="1239"/>
      <c r="AT65" s="1239"/>
      <c r="AU65" s="1239"/>
      <c r="AV65" s="1239"/>
      <c r="AW65" s="1239"/>
      <c r="AX65" s="1239"/>
      <c r="AY65" s="1239"/>
      <c r="AZ65" s="1239"/>
      <c r="BA65" s="1239"/>
      <c r="BB65" s="1239"/>
      <c r="BC65" s="1239"/>
      <c r="BD65" s="1239"/>
      <c r="BE65" s="1239"/>
      <c r="BF65" s="1239"/>
      <c r="BG65" s="1239"/>
      <c r="BH65" s="1239"/>
      <c r="BI65" s="1239"/>
      <c r="BJ65" s="1239"/>
      <c r="BK65" s="1239"/>
      <c r="BL65" s="1239"/>
      <c r="BM65" s="1239"/>
      <c r="BN65" s="1239"/>
      <c r="BO65" s="1239"/>
      <c r="BP65" s="1239"/>
      <c r="BQ65" s="1239"/>
      <c r="BR65" s="1239"/>
      <c r="BS65" s="1239"/>
      <c r="BT65" s="1239"/>
      <c r="BU65" s="1239"/>
      <c r="BV65" s="1239"/>
      <c r="BW65" s="1239"/>
      <c r="BX65" s="1239"/>
      <c r="BY65" s="1239"/>
      <c r="BZ65" s="1239"/>
      <c r="CA65" s="1239"/>
      <c r="CB65" s="1239"/>
      <c r="CC65" s="1239"/>
      <c r="CD65" s="1239"/>
      <c r="CE65" s="1239"/>
      <c r="CF65" s="1239"/>
      <c r="CG65" s="1239"/>
      <c r="CH65" s="1239"/>
      <c r="CI65" s="1239"/>
      <c r="CJ65" s="1239"/>
      <c r="CK65" s="1239"/>
      <c r="CL65" s="1239"/>
      <c r="CM65" s="1239"/>
      <c r="CN65" s="1239"/>
      <c r="CO65" s="1239"/>
      <c r="CP65" s="1239"/>
      <c r="CQ65" s="1239"/>
      <c r="CR65" s="1239"/>
      <c r="CS65" s="1239"/>
      <c r="CT65" s="1239"/>
      <c r="CU65" s="1239"/>
      <c r="CV65" s="1239"/>
      <c r="CW65" s="1239"/>
      <c r="CX65" s="1239"/>
      <c r="CY65" s="1239"/>
      <c r="CZ65" s="1239"/>
      <c r="DA65" s="1239"/>
      <c r="DB65" s="1239"/>
      <c r="DC65" s="1240"/>
    </row>
    <row r="66" spans="2:107" ht="13.2" x14ac:dyDescent="0.2">
      <c r="B66" s="1229"/>
      <c r="AN66" s="1241"/>
      <c r="AO66" s="1242"/>
      <c r="AP66" s="1242"/>
      <c r="AQ66" s="1242"/>
      <c r="AR66" s="1242"/>
      <c r="AS66" s="1242"/>
      <c r="AT66" s="1242"/>
      <c r="AU66" s="1242"/>
      <c r="AV66" s="1242"/>
      <c r="AW66" s="1242"/>
      <c r="AX66" s="1242"/>
      <c r="AY66" s="1242"/>
      <c r="AZ66" s="1242"/>
      <c r="BA66" s="1242"/>
      <c r="BB66" s="1242"/>
      <c r="BC66" s="1242"/>
      <c r="BD66" s="1242"/>
      <c r="BE66" s="1242"/>
      <c r="BF66" s="1242"/>
      <c r="BG66" s="1242"/>
      <c r="BH66" s="1242"/>
      <c r="BI66" s="1242"/>
      <c r="BJ66" s="1242"/>
      <c r="BK66" s="1242"/>
      <c r="BL66" s="1242"/>
      <c r="BM66" s="1242"/>
      <c r="BN66" s="1242"/>
      <c r="BO66" s="1242"/>
      <c r="BP66" s="1242"/>
      <c r="BQ66" s="1242"/>
      <c r="BR66" s="1242"/>
      <c r="BS66" s="1242"/>
      <c r="BT66" s="1242"/>
      <c r="BU66" s="1242"/>
      <c r="BV66" s="1242"/>
      <c r="BW66" s="1242"/>
      <c r="BX66" s="1242"/>
      <c r="BY66" s="1242"/>
      <c r="BZ66" s="1242"/>
      <c r="CA66" s="1242"/>
      <c r="CB66" s="1242"/>
      <c r="CC66" s="1242"/>
      <c r="CD66" s="1242"/>
      <c r="CE66" s="1242"/>
      <c r="CF66" s="1242"/>
      <c r="CG66" s="1242"/>
      <c r="CH66" s="1242"/>
      <c r="CI66" s="1242"/>
      <c r="CJ66" s="1242"/>
      <c r="CK66" s="1242"/>
      <c r="CL66" s="1242"/>
      <c r="CM66" s="1242"/>
      <c r="CN66" s="1242"/>
      <c r="CO66" s="1242"/>
      <c r="CP66" s="1242"/>
      <c r="CQ66" s="1242"/>
      <c r="CR66" s="1242"/>
      <c r="CS66" s="1242"/>
      <c r="CT66" s="1242"/>
      <c r="CU66" s="1242"/>
      <c r="CV66" s="1242"/>
      <c r="CW66" s="1242"/>
      <c r="CX66" s="1242"/>
      <c r="CY66" s="1242"/>
      <c r="CZ66" s="1242"/>
      <c r="DA66" s="1242"/>
      <c r="DB66" s="1242"/>
      <c r="DC66" s="1243"/>
    </row>
    <row r="67" spans="2:107" ht="13.2" x14ac:dyDescent="0.2">
      <c r="B67" s="1229"/>
      <c r="AN67" s="1241"/>
      <c r="AO67" s="1242"/>
      <c r="AP67" s="1242"/>
      <c r="AQ67" s="1242"/>
      <c r="AR67" s="1242"/>
      <c r="AS67" s="1242"/>
      <c r="AT67" s="1242"/>
      <c r="AU67" s="1242"/>
      <c r="AV67" s="1242"/>
      <c r="AW67" s="1242"/>
      <c r="AX67" s="1242"/>
      <c r="AY67" s="1242"/>
      <c r="AZ67" s="1242"/>
      <c r="BA67" s="1242"/>
      <c r="BB67" s="1242"/>
      <c r="BC67" s="1242"/>
      <c r="BD67" s="1242"/>
      <c r="BE67" s="1242"/>
      <c r="BF67" s="1242"/>
      <c r="BG67" s="1242"/>
      <c r="BH67" s="1242"/>
      <c r="BI67" s="1242"/>
      <c r="BJ67" s="1242"/>
      <c r="BK67" s="1242"/>
      <c r="BL67" s="1242"/>
      <c r="BM67" s="1242"/>
      <c r="BN67" s="1242"/>
      <c r="BO67" s="1242"/>
      <c r="BP67" s="1242"/>
      <c r="BQ67" s="1242"/>
      <c r="BR67" s="1242"/>
      <c r="BS67" s="1242"/>
      <c r="BT67" s="1242"/>
      <c r="BU67" s="1242"/>
      <c r="BV67" s="1242"/>
      <c r="BW67" s="1242"/>
      <c r="BX67" s="1242"/>
      <c r="BY67" s="1242"/>
      <c r="BZ67" s="1242"/>
      <c r="CA67" s="1242"/>
      <c r="CB67" s="1242"/>
      <c r="CC67" s="1242"/>
      <c r="CD67" s="1242"/>
      <c r="CE67" s="1242"/>
      <c r="CF67" s="1242"/>
      <c r="CG67" s="1242"/>
      <c r="CH67" s="1242"/>
      <c r="CI67" s="1242"/>
      <c r="CJ67" s="1242"/>
      <c r="CK67" s="1242"/>
      <c r="CL67" s="1242"/>
      <c r="CM67" s="1242"/>
      <c r="CN67" s="1242"/>
      <c r="CO67" s="1242"/>
      <c r="CP67" s="1242"/>
      <c r="CQ67" s="1242"/>
      <c r="CR67" s="1242"/>
      <c r="CS67" s="1242"/>
      <c r="CT67" s="1242"/>
      <c r="CU67" s="1242"/>
      <c r="CV67" s="1242"/>
      <c r="CW67" s="1242"/>
      <c r="CX67" s="1242"/>
      <c r="CY67" s="1242"/>
      <c r="CZ67" s="1242"/>
      <c r="DA67" s="1242"/>
      <c r="DB67" s="1242"/>
      <c r="DC67" s="1243"/>
    </row>
    <row r="68" spans="2:107" ht="13.2" x14ac:dyDescent="0.2">
      <c r="B68" s="1229"/>
      <c r="AN68" s="1241"/>
      <c r="AO68" s="1242"/>
      <c r="AP68" s="1242"/>
      <c r="AQ68" s="1242"/>
      <c r="AR68" s="1242"/>
      <c r="AS68" s="1242"/>
      <c r="AT68" s="1242"/>
      <c r="AU68" s="1242"/>
      <c r="AV68" s="1242"/>
      <c r="AW68" s="1242"/>
      <c r="AX68" s="1242"/>
      <c r="AY68" s="1242"/>
      <c r="AZ68" s="1242"/>
      <c r="BA68" s="1242"/>
      <c r="BB68" s="1242"/>
      <c r="BC68" s="1242"/>
      <c r="BD68" s="1242"/>
      <c r="BE68" s="1242"/>
      <c r="BF68" s="1242"/>
      <c r="BG68" s="1242"/>
      <c r="BH68" s="1242"/>
      <c r="BI68" s="1242"/>
      <c r="BJ68" s="1242"/>
      <c r="BK68" s="1242"/>
      <c r="BL68" s="1242"/>
      <c r="BM68" s="1242"/>
      <c r="BN68" s="1242"/>
      <c r="BO68" s="1242"/>
      <c r="BP68" s="1242"/>
      <c r="BQ68" s="1242"/>
      <c r="BR68" s="1242"/>
      <c r="BS68" s="1242"/>
      <c r="BT68" s="1242"/>
      <c r="BU68" s="1242"/>
      <c r="BV68" s="1242"/>
      <c r="BW68" s="1242"/>
      <c r="BX68" s="1242"/>
      <c r="BY68" s="1242"/>
      <c r="BZ68" s="1242"/>
      <c r="CA68" s="1242"/>
      <c r="CB68" s="1242"/>
      <c r="CC68" s="1242"/>
      <c r="CD68" s="1242"/>
      <c r="CE68" s="1242"/>
      <c r="CF68" s="1242"/>
      <c r="CG68" s="1242"/>
      <c r="CH68" s="1242"/>
      <c r="CI68" s="1242"/>
      <c r="CJ68" s="1242"/>
      <c r="CK68" s="1242"/>
      <c r="CL68" s="1242"/>
      <c r="CM68" s="1242"/>
      <c r="CN68" s="1242"/>
      <c r="CO68" s="1242"/>
      <c r="CP68" s="1242"/>
      <c r="CQ68" s="1242"/>
      <c r="CR68" s="1242"/>
      <c r="CS68" s="1242"/>
      <c r="CT68" s="1242"/>
      <c r="CU68" s="1242"/>
      <c r="CV68" s="1242"/>
      <c r="CW68" s="1242"/>
      <c r="CX68" s="1242"/>
      <c r="CY68" s="1242"/>
      <c r="CZ68" s="1242"/>
      <c r="DA68" s="1242"/>
      <c r="DB68" s="1242"/>
      <c r="DC68" s="1243"/>
    </row>
    <row r="69" spans="2:107" ht="13.2" x14ac:dyDescent="0.2">
      <c r="B69" s="1229"/>
      <c r="AN69" s="1244"/>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6"/>
    </row>
    <row r="70" spans="2:107" ht="13.2" x14ac:dyDescent="0.2">
      <c r="B70" s="1229"/>
      <c r="H70" s="1272"/>
      <c r="I70" s="1272"/>
      <c r="J70" s="1273"/>
      <c r="K70" s="1273"/>
      <c r="L70" s="1274"/>
      <c r="M70" s="1273"/>
      <c r="N70" s="1274"/>
      <c r="AN70" s="1247"/>
      <c r="AO70" s="1247"/>
      <c r="AP70" s="1247"/>
      <c r="AZ70" s="1247"/>
      <c r="BA70" s="1247"/>
      <c r="BB70" s="1247"/>
      <c r="BL70" s="1247"/>
      <c r="BM70" s="1247"/>
      <c r="BN70" s="1247"/>
      <c r="BX70" s="1247"/>
      <c r="BY70" s="1247"/>
      <c r="BZ70" s="1247"/>
      <c r="CJ70" s="1247"/>
      <c r="CK70" s="1247"/>
      <c r="CL70" s="1247"/>
      <c r="CV70" s="1247"/>
      <c r="CW70" s="1247"/>
      <c r="CX70" s="1247"/>
    </row>
    <row r="71" spans="2:107" ht="13.2" x14ac:dyDescent="0.2">
      <c r="B71" s="1229"/>
      <c r="G71" s="1275"/>
      <c r="I71" s="1276"/>
      <c r="J71" s="1273"/>
      <c r="K71" s="1273"/>
      <c r="L71" s="1274"/>
      <c r="M71" s="1273"/>
      <c r="N71" s="1274"/>
      <c r="AM71" s="1275"/>
      <c r="AN71" s="1223" t="s">
        <v>610</v>
      </c>
    </row>
    <row r="72" spans="2:107" ht="13.2" x14ac:dyDescent="0.2">
      <c r="B72" s="1229"/>
      <c r="G72" s="1248"/>
      <c r="H72" s="1248"/>
      <c r="I72" s="1248"/>
      <c r="J72" s="1248"/>
      <c r="K72" s="1249"/>
      <c r="L72" s="1249"/>
      <c r="M72" s="1250"/>
      <c r="N72" s="1250"/>
      <c r="AN72" s="1251"/>
      <c r="AO72" s="1252"/>
      <c r="AP72" s="1252"/>
      <c r="AQ72" s="1252"/>
      <c r="AR72" s="1252"/>
      <c r="AS72" s="1252"/>
      <c r="AT72" s="1252"/>
      <c r="AU72" s="1252"/>
      <c r="AV72" s="1252"/>
      <c r="AW72" s="1252"/>
      <c r="AX72" s="1252"/>
      <c r="AY72" s="1252"/>
      <c r="AZ72" s="1252"/>
      <c r="BA72" s="1252"/>
      <c r="BB72" s="1252"/>
      <c r="BC72" s="1252"/>
      <c r="BD72" s="1252"/>
      <c r="BE72" s="1252"/>
      <c r="BF72" s="1252"/>
      <c r="BG72" s="1252"/>
      <c r="BH72" s="1252"/>
      <c r="BI72" s="1252"/>
      <c r="BJ72" s="1252"/>
      <c r="BK72" s="1252"/>
      <c r="BL72" s="1252"/>
      <c r="BM72" s="1252"/>
      <c r="BN72" s="1252"/>
      <c r="BO72" s="1253"/>
      <c r="BP72" s="1254" t="s">
        <v>556</v>
      </c>
      <c r="BQ72" s="1254"/>
      <c r="BR72" s="1254"/>
      <c r="BS72" s="1254"/>
      <c r="BT72" s="1254"/>
      <c r="BU72" s="1254"/>
      <c r="BV72" s="1254"/>
      <c r="BW72" s="1254"/>
      <c r="BX72" s="1254" t="s">
        <v>557</v>
      </c>
      <c r="BY72" s="1254"/>
      <c r="BZ72" s="1254"/>
      <c r="CA72" s="1254"/>
      <c r="CB72" s="1254"/>
      <c r="CC72" s="1254"/>
      <c r="CD72" s="1254"/>
      <c r="CE72" s="1254"/>
      <c r="CF72" s="1254" t="s">
        <v>558</v>
      </c>
      <c r="CG72" s="1254"/>
      <c r="CH72" s="1254"/>
      <c r="CI72" s="1254"/>
      <c r="CJ72" s="1254"/>
      <c r="CK72" s="1254"/>
      <c r="CL72" s="1254"/>
      <c r="CM72" s="1254"/>
      <c r="CN72" s="1254" t="s">
        <v>559</v>
      </c>
      <c r="CO72" s="1254"/>
      <c r="CP72" s="1254"/>
      <c r="CQ72" s="1254"/>
      <c r="CR72" s="1254"/>
      <c r="CS72" s="1254"/>
      <c r="CT72" s="1254"/>
      <c r="CU72" s="1254"/>
      <c r="CV72" s="1254" t="s">
        <v>560</v>
      </c>
      <c r="CW72" s="1254"/>
      <c r="CX72" s="1254"/>
      <c r="CY72" s="1254"/>
      <c r="CZ72" s="1254"/>
      <c r="DA72" s="1254"/>
      <c r="DB72" s="1254"/>
      <c r="DC72" s="1254"/>
    </row>
    <row r="73" spans="2:107" ht="13.2" x14ac:dyDescent="0.2">
      <c r="B73" s="1229"/>
      <c r="G73" s="1255"/>
      <c r="H73" s="1255"/>
      <c r="I73" s="1255"/>
      <c r="J73" s="1255"/>
      <c r="K73" s="1277"/>
      <c r="L73" s="1277"/>
      <c r="M73" s="1277"/>
      <c r="N73" s="1277"/>
      <c r="AM73" s="1247"/>
      <c r="AN73" s="1258" t="s">
        <v>611</v>
      </c>
      <c r="AO73" s="1258"/>
      <c r="AP73" s="1258"/>
      <c r="AQ73" s="1258"/>
      <c r="AR73" s="1258"/>
      <c r="AS73" s="1258"/>
      <c r="AT73" s="1258"/>
      <c r="AU73" s="1258"/>
      <c r="AV73" s="1258"/>
      <c r="AW73" s="1258"/>
      <c r="AX73" s="1258"/>
      <c r="AY73" s="1258"/>
      <c r="AZ73" s="1258"/>
      <c r="BA73" s="1258"/>
      <c r="BB73" s="1258" t="s">
        <v>612</v>
      </c>
      <c r="BC73" s="1258"/>
      <c r="BD73" s="1258"/>
      <c r="BE73" s="1258"/>
      <c r="BF73" s="1258"/>
      <c r="BG73" s="1258"/>
      <c r="BH73" s="1258"/>
      <c r="BI73" s="1258"/>
      <c r="BJ73" s="1258"/>
      <c r="BK73" s="1258"/>
      <c r="BL73" s="1258"/>
      <c r="BM73" s="1258"/>
      <c r="BN73" s="1258"/>
      <c r="BO73" s="1258"/>
      <c r="BP73" s="1260">
        <v>103.5</v>
      </c>
      <c r="BQ73" s="1260"/>
      <c r="BR73" s="1260"/>
      <c r="BS73" s="1260"/>
      <c r="BT73" s="1260"/>
      <c r="BU73" s="1260"/>
      <c r="BV73" s="1260"/>
      <c r="BW73" s="1260"/>
      <c r="BX73" s="1260">
        <v>104.3</v>
      </c>
      <c r="BY73" s="1260"/>
      <c r="BZ73" s="1260"/>
      <c r="CA73" s="1260"/>
      <c r="CB73" s="1260"/>
      <c r="CC73" s="1260"/>
      <c r="CD73" s="1260"/>
      <c r="CE73" s="1260"/>
      <c r="CF73" s="1260">
        <v>86.7</v>
      </c>
      <c r="CG73" s="1260"/>
      <c r="CH73" s="1260"/>
      <c r="CI73" s="1260"/>
      <c r="CJ73" s="1260"/>
      <c r="CK73" s="1260"/>
      <c r="CL73" s="1260"/>
      <c r="CM73" s="1260"/>
      <c r="CN73" s="1260">
        <v>81.5</v>
      </c>
      <c r="CO73" s="1260"/>
      <c r="CP73" s="1260"/>
      <c r="CQ73" s="1260"/>
      <c r="CR73" s="1260"/>
      <c r="CS73" s="1260"/>
      <c r="CT73" s="1260"/>
      <c r="CU73" s="1260"/>
      <c r="CV73" s="1260">
        <v>65.900000000000006</v>
      </c>
      <c r="CW73" s="1260"/>
      <c r="CX73" s="1260"/>
      <c r="CY73" s="1260"/>
      <c r="CZ73" s="1260"/>
      <c r="DA73" s="1260"/>
      <c r="DB73" s="1260"/>
      <c r="DC73" s="1260"/>
    </row>
    <row r="74" spans="2:107" ht="13.2" x14ac:dyDescent="0.2">
      <c r="B74" s="1229"/>
      <c r="G74" s="1255"/>
      <c r="H74" s="1255"/>
      <c r="I74" s="1255"/>
      <c r="J74" s="1255"/>
      <c r="K74" s="1277"/>
      <c r="L74" s="1277"/>
      <c r="M74" s="1277"/>
      <c r="N74" s="1277"/>
      <c r="AM74" s="1247"/>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60"/>
      <c r="BQ74" s="1260"/>
      <c r="BR74" s="1260"/>
      <c r="BS74" s="1260"/>
      <c r="BT74" s="1260"/>
      <c r="BU74" s="1260"/>
      <c r="BV74" s="1260"/>
      <c r="BW74" s="1260"/>
      <c r="BX74" s="1260"/>
      <c r="BY74" s="1260"/>
      <c r="BZ74" s="1260"/>
      <c r="CA74" s="1260"/>
      <c r="CB74" s="1260"/>
      <c r="CC74" s="1260"/>
      <c r="CD74" s="1260"/>
      <c r="CE74" s="1260"/>
      <c r="CF74" s="1260"/>
      <c r="CG74" s="1260"/>
      <c r="CH74" s="1260"/>
      <c r="CI74" s="1260"/>
      <c r="CJ74" s="1260"/>
      <c r="CK74" s="1260"/>
      <c r="CL74" s="1260"/>
      <c r="CM74" s="1260"/>
      <c r="CN74" s="1260"/>
      <c r="CO74" s="1260"/>
      <c r="CP74" s="1260"/>
      <c r="CQ74" s="1260"/>
      <c r="CR74" s="1260"/>
      <c r="CS74" s="1260"/>
      <c r="CT74" s="1260"/>
      <c r="CU74" s="1260"/>
      <c r="CV74" s="1260"/>
      <c r="CW74" s="1260"/>
      <c r="CX74" s="1260"/>
      <c r="CY74" s="1260"/>
      <c r="CZ74" s="1260"/>
      <c r="DA74" s="1260"/>
      <c r="DB74" s="1260"/>
      <c r="DC74" s="1260"/>
    </row>
    <row r="75" spans="2:107" ht="13.2" x14ac:dyDescent="0.2">
      <c r="B75" s="1229"/>
      <c r="G75" s="1255"/>
      <c r="H75" s="1255"/>
      <c r="I75" s="1248"/>
      <c r="J75" s="1248"/>
      <c r="K75" s="1257"/>
      <c r="L75" s="1257"/>
      <c r="M75" s="1257"/>
      <c r="N75" s="1257"/>
      <c r="AM75" s="1247"/>
      <c r="AN75" s="1258"/>
      <c r="AO75" s="1258"/>
      <c r="AP75" s="1258"/>
      <c r="AQ75" s="1258"/>
      <c r="AR75" s="1258"/>
      <c r="AS75" s="1258"/>
      <c r="AT75" s="1258"/>
      <c r="AU75" s="1258"/>
      <c r="AV75" s="1258"/>
      <c r="AW75" s="1258"/>
      <c r="AX75" s="1258"/>
      <c r="AY75" s="1258"/>
      <c r="AZ75" s="1258"/>
      <c r="BA75" s="1258"/>
      <c r="BB75" s="1258" t="s">
        <v>617</v>
      </c>
      <c r="BC75" s="1258"/>
      <c r="BD75" s="1258"/>
      <c r="BE75" s="1258"/>
      <c r="BF75" s="1258"/>
      <c r="BG75" s="1258"/>
      <c r="BH75" s="1258"/>
      <c r="BI75" s="1258"/>
      <c r="BJ75" s="1258"/>
      <c r="BK75" s="1258"/>
      <c r="BL75" s="1258"/>
      <c r="BM75" s="1258"/>
      <c r="BN75" s="1258"/>
      <c r="BO75" s="1258"/>
      <c r="BP75" s="1260">
        <v>11.9</v>
      </c>
      <c r="BQ75" s="1260"/>
      <c r="BR75" s="1260"/>
      <c r="BS75" s="1260"/>
      <c r="BT75" s="1260"/>
      <c r="BU75" s="1260"/>
      <c r="BV75" s="1260"/>
      <c r="BW75" s="1260"/>
      <c r="BX75" s="1260">
        <v>11.8</v>
      </c>
      <c r="BY75" s="1260"/>
      <c r="BZ75" s="1260"/>
      <c r="CA75" s="1260"/>
      <c r="CB75" s="1260"/>
      <c r="CC75" s="1260"/>
      <c r="CD75" s="1260"/>
      <c r="CE75" s="1260"/>
      <c r="CF75" s="1260">
        <v>11.5</v>
      </c>
      <c r="CG75" s="1260"/>
      <c r="CH75" s="1260"/>
      <c r="CI75" s="1260"/>
      <c r="CJ75" s="1260"/>
      <c r="CK75" s="1260"/>
      <c r="CL75" s="1260"/>
      <c r="CM75" s="1260"/>
      <c r="CN75" s="1260">
        <v>12.6</v>
      </c>
      <c r="CO75" s="1260"/>
      <c r="CP75" s="1260"/>
      <c r="CQ75" s="1260"/>
      <c r="CR75" s="1260"/>
      <c r="CS75" s="1260"/>
      <c r="CT75" s="1260"/>
      <c r="CU75" s="1260"/>
      <c r="CV75" s="1260">
        <v>13.3</v>
      </c>
      <c r="CW75" s="1260"/>
      <c r="CX75" s="1260"/>
      <c r="CY75" s="1260"/>
      <c r="CZ75" s="1260"/>
      <c r="DA75" s="1260"/>
      <c r="DB75" s="1260"/>
      <c r="DC75" s="1260"/>
    </row>
    <row r="76" spans="2:107" ht="13.2" x14ac:dyDescent="0.2">
      <c r="B76" s="1229"/>
      <c r="G76" s="1255"/>
      <c r="H76" s="1255"/>
      <c r="I76" s="1248"/>
      <c r="J76" s="1248"/>
      <c r="K76" s="1257"/>
      <c r="L76" s="1257"/>
      <c r="M76" s="1257"/>
      <c r="N76" s="1257"/>
      <c r="AM76" s="1247"/>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60"/>
      <c r="BQ76" s="1260"/>
      <c r="BR76" s="1260"/>
      <c r="BS76" s="1260"/>
      <c r="BT76" s="1260"/>
      <c r="BU76" s="1260"/>
      <c r="BV76" s="1260"/>
      <c r="BW76" s="1260"/>
      <c r="BX76" s="1260"/>
      <c r="BY76" s="1260"/>
      <c r="BZ76" s="1260"/>
      <c r="CA76" s="1260"/>
      <c r="CB76" s="1260"/>
      <c r="CC76" s="1260"/>
      <c r="CD76" s="1260"/>
      <c r="CE76" s="1260"/>
      <c r="CF76" s="1260"/>
      <c r="CG76" s="1260"/>
      <c r="CH76" s="1260"/>
      <c r="CI76" s="1260"/>
      <c r="CJ76" s="1260"/>
      <c r="CK76" s="1260"/>
      <c r="CL76" s="1260"/>
      <c r="CM76" s="1260"/>
      <c r="CN76" s="1260"/>
      <c r="CO76" s="1260"/>
      <c r="CP76" s="1260"/>
      <c r="CQ76" s="1260"/>
      <c r="CR76" s="1260"/>
      <c r="CS76" s="1260"/>
      <c r="CT76" s="1260"/>
      <c r="CU76" s="1260"/>
      <c r="CV76" s="1260"/>
      <c r="CW76" s="1260"/>
      <c r="CX76" s="1260"/>
      <c r="CY76" s="1260"/>
      <c r="CZ76" s="1260"/>
      <c r="DA76" s="1260"/>
      <c r="DB76" s="1260"/>
      <c r="DC76" s="1260"/>
    </row>
    <row r="77" spans="2:107" ht="13.2" x14ac:dyDescent="0.2">
      <c r="B77" s="1229"/>
      <c r="G77" s="1248"/>
      <c r="H77" s="1248"/>
      <c r="I77" s="1248"/>
      <c r="J77" s="1248"/>
      <c r="K77" s="1277"/>
      <c r="L77" s="1277"/>
      <c r="M77" s="1277"/>
      <c r="N77" s="1277"/>
      <c r="AN77" s="1254" t="s">
        <v>614</v>
      </c>
      <c r="AO77" s="1254"/>
      <c r="AP77" s="1254"/>
      <c r="AQ77" s="1254"/>
      <c r="AR77" s="1254"/>
      <c r="AS77" s="1254"/>
      <c r="AT77" s="1254"/>
      <c r="AU77" s="1254"/>
      <c r="AV77" s="1254"/>
      <c r="AW77" s="1254"/>
      <c r="AX77" s="1254"/>
      <c r="AY77" s="1254"/>
      <c r="AZ77" s="1254"/>
      <c r="BA77" s="1254"/>
      <c r="BB77" s="1258" t="s">
        <v>612</v>
      </c>
      <c r="BC77" s="1258"/>
      <c r="BD77" s="1258"/>
      <c r="BE77" s="1258"/>
      <c r="BF77" s="1258"/>
      <c r="BG77" s="1258"/>
      <c r="BH77" s="1258"/>
      <c r="BI77" s="1258"/>
      <c r="BJ77" s="1258"/>
      <c r="BK77" s="1258"/>
      <c r="BL77" s="1258"/>
      <c r="BM77" s="1258"/>
      <c r="BN77" s="1258"/>
      <c r="BO77" s="1258"/>
      <c r="BP77" s="1260">
        <v>20.9</v>
      </c>
      <c r="BQ77" s="1260"/>
      <c r="BR77" s="1260"/>
      <c r="BS77" s="1260"/>
      <c r="BT77" s="1260"/>
      <c r="BU77" s="1260"/>
      <c r="BV77" s="1260"/>
      <c r="BW77" s="1260"/>
      <c r="BX77" s="1260">
        <v>21</v>
      </c>
      <c r="BY77" s="1260"/>
      <c r="BZ77" s="1260"/>
      <c r="CA77" s="1260"/>
      <c r="CB77" s="1260"/>
      <c r="CC77" s="1260"/>
      <c r="CD77" s="1260"/>
      <c r="CE77" s="1260"/>
      <c r="CF77" s="1260">
        <v>23.5</v>
      </c>
      <c r="CG77" s="1260"/>
      <c r="CH77" s="1260"/>
      <c r="CI77" s="1260"/>
      <c r="CJ77" s="1260"/>
      <c r="CK77" s="1260"/>
      <c r="CL77" s="1260"/>
      <c r="CM77" s="1260"/>
      <c r="CN77" s="1260">
        <v>6.9</v>
      </c>
      <c r="CO77" s="1260"/>
      <c r="CP77" s="1260"/>
      <c r="CQ77" s="1260"/>
      <c r="CR77" s="1260"/>
      <c r="CS77" s="1260"/>
      <c r="CT77" s="1260"/>
      <c r="CU77" s="1260"/>
      <c r="CV77" s="1260">
        <v>0</v>
      </c>
      <c r="CW77" s="1260"/>
      <c r="CX77" s="1260"/>
      <c r="CY77" s="1260"/>
      <c r="CZ77" s="1260"/>
      <c r="DA77" s="1260"/>
      <c r="DB77" s="1260"/>
      <c r="DC77" s="1260"/>
    </row>
    <row r="78" spans="2:107" ht="13.2" x14ac:dyDescent="0.2">
      <c r="B78" s="1229"/>
      <c r="G78" s="1248"/>
      <c r="H78" s="1248"/>
      <c r="I78" s="1248"/>
      <c r="J78" s="1248"/>
      <c r="K78" s="1277"/>
      <c r="L78" s="1277"/>
      <c r="M78" s="1277"/>
      <c r="N78" s="1277"/>
      <c r="AN78" s="1254"/>
      <c r="AO78" s="1254"/>
      <c r="AP78" s="1254"/>
      <c r="AQ78" s="1254"/>
      <c r="AR78" s="1254"/>
      <c r="AS78" s="1254"/>
      <c r="AT78" s="1254"/>
      <c r="AU78" s="1254"/>
      <c r="AV78" s="1254"/>
      <c r="AW78" s="1254"/>
      <c r="AX78" s="1254"/>
      <c r="AY78" s="1254"/>
      <c r="AZ78" s="1254"/>
      <c r="BA78" s="1254"/>
      <c r="BB78" s="1258"/>
      <c r="BC78" s="1258"/>
      <c r="BD78" s="1258"/>
      <c r="BE78" s="1258"/>
      <c r="BF78" s="1258"/>
      <c r="BG78" s="1258"/>
      <c r="BH78" s="1258"/>
      <c r="BI78" s="1258"/>
      <c r="BJ78" s="1258"/>
      <c r="BK78" s="1258"/>
      <c r="BL78" s="1258"/>
      <c r="BM78" s="1258"/>
      <c r="BN78" s="1258"/>
      <c r="BO78" s="1258"/>
      <c r="BP78" s="1260"/>
      <c r="BQ78" s="1260"/>
      <c r="BR78" s="1260"/>
      <c r="BS78" s="1260"/>
      <c r="BT78" s="1260"/>
      <c r="BU78" s="1260"/>
      <c r="BV78" s="1260"/>
      <c r="BW78" s="1260"/>
      <c r="BX78" s="1260"/>
      <c r="BY78" s="1260"/>
      <c r="BZ78" s="1260"/>
      <c r="CA78" s="1260"/>
      <c r="CB78" s="1260"/>
      <c r="CC78" s="1260"/>
      <c r="CD78" s="1260"/>
      <c r="CE78" s="1260"/>
      <c r="CF78" s="1260"/>
      <c r="CG78" s="1260"/>
      <c r="CH78" s="1260"/>
      <c r="CI78" s="1260"/>
      <c r="CJ78" s="1260"/>
      <c r="CK78" s="1260"/>
      <c r="CL78" s="1260"/>
      <c r="CM78" s="1260"/>
      <c r="CN78" s="1260"/>
      <c r="CO78" s="1260"/>
      <c r="CP78" s="1260"/>
      <c r="CQ78" s="1260"/>
      <c r="CR78" s="1260"/>
      <c r="CS78" s="1260"/>
      <c r="CT78" s="1260"/>
      <c r="CU78" s="1260"/>
      <c r="CV78" s="1260"/>
      <c r="CW78" s="1260"/>
      <c r="CX78" s="1260"/>
      <c r="CY78" s="1260"/>
      <c r="CZ78" s="1260"/>
      <c r="DA78" s="1260"/>
      <c r="DB78" s="1260"/>
      <c r="DC78" s="1260"/>
    </row>
    <row r="79" spans="2:107" ht="13.2" x14ac:dyDescent="0.2">
      <c r="B79" s="1229"/>
      <c r="G79" s="1248"/>
      <c r="H79" s="1248"/>
      <c r="I79" s="1262"/>
      <c r="J79" s="1262"/>
      <c r="K79" s="1278"/>
      <c r="L79" s="1278"/>
      <c r="M79" s="1278"/>
      <c r="N79" s="1278"/>
      <c r="AN79" s="1254"/>
      <c r="AO79" s="1254"/>
      <c r="AP79" s="1254"/>
      <c r="AQ79" s="1254"/>
      <c r="AR79" s="1254"/>
      <c r="AS79" s="1254"/>
      <c r="AT79" s="1254"/>
      <c r="AU79" s="1254"/>
      <c r="AV79" s="1254"/>
      <c r="AW79" s="1254"/>
      <c r="AX79" s="1254"/>
      <c r="AY79" s="1254"/>
      <c r="AZ79" s="1254"/>
      <c r="BA79" s="1254"/>
      <c r="BB79" s="1258" t="s">
        <v>617</v>
      </c>
      <c r="BC79" s="1258"/>
      <c r="BD79" s="1258"/>
      <c r="BE79" s="1258"/>
      <c r="BF79" s="1258"/>
      <c r="BG79" s="1258"/>
      <c r="BH79" s="1258"/>
      <c r="BI79" s="1258"/>
      <c r="BJ79" s="1258"/>
      <c r="BK79" s="1258"/>
      <c r="BL79" s="1258"/>
      <c r="BM79" s="1258"/>
      <c r="BN79" s="1258"/>
      <c r="BO79" s="1258"/>
      <c r="BP79" s="1260">
        <v>9.1</v>
      </c>
      <c r="BQ79" s="1260"/>
      <c r="BR79" s="1260"/>
      <c r="BS79" s="1260"/>
      <c r="BT79" s="1260"/>
      <c r="BU79" s="1260"/>
      <c r="BV79" s="1260"/>
      <c r="BW79" s="1260"/>
      <c r="BX79" s="1260">
        <v>9.1999999999999993</v>
      </c>
      <c r="BY79" s="1260"/>
      <c r="BZ79" s="1260"/>
      <c r="CA79" s="1260"/>
      <c r="CB79" s="1260"/>
      <c r="CC79" s="1260"/>
      <c r="CD79" s="1260"/>
      <c r="CE79" s="1260"/>
      <c r="CF79" s="1260">
        <v>8.6</v>
      </c>
      <c r="CG79" s="1260"/>
      <c r="CH79" s="1260"/>
      <c r="CI79" s="1260"/>
      <c r="CJ79" s="1260"/>
      <c r="CK79" s="1260"/>
      <c r="CL79" s="1260"/>
      <c r="CM79" s="1260"/>
      <c r="CN79" s="1260">
        <v>8</v>
      </c>
      <c r="CO79" s="1260"/>
      <c r="CP79" s="1260"/>
      <c r="CQ79" s="1260"/>
      <c r="CR79" s="1260"/>
      <c r="CS79" s="1260"/>
      <c r="CT79" s="1260"/>
      <c r="CU79" s="1260"/>
      <c r="CV79" s="1260">
        <v>8</v>
      </c>
      <c r="CW79" s="1260"/>
      <c r="CX79" s="1260"/>
      <c r="CY79" s="1260"/>
      <c r="CZ79" s="1260"/>
      <c r="DA79" s="1260"/>
      <c r="DB79" s="1260"/>
      <c r="DC79" s="1260"/>
    </row>
    <row r="80" spans="2:107" ht="13.2" x14ac:dyDescent="0.2">
      <c r="B80" s="1229"/>
      <c r="G80" s="1248"/>
      <c r="H80" s="1248"/>
      <c r="I80" s="1262"/>
      <c r="J80" s="1262"/>
      <c r="K80" s="1278"/>
      <c r="L80" s="1278"/>
      <c r="M80" s="1278"/>
      <c r="N80" s="1278"/>
      <c r="AN80" s="1254"/>
      <c r="AO80" s="1254"/>
      <c r="AP80" s="1254"/>
      <c r="AQ80" s="1254"/>
      <c r="AR80" s="1254"/>
      <c r="AS80" s="1254"/>
      <c r="AT80" s="1254"/>
      <c r="AU80" s="1254"/>
      <c r="AV80" s="1254"/>
      <c r="AW80" s="1254"/>
      <c r="AX80" s="1254"/>
      <c r="AY80" s="1254"/>
      <c r="AZ80" s="1254"/>
      <c r="BA80" s="1254"/>
      <c r="BB80" s="1258"/>
      <c r="BC80" s="1258"/>
      <c r="BD80" s="1258"/>
      <c r="BE80" s="1258"/>
      <c r="BF80" s="1258"/>
      <c r="BG80" s="1258"/>
      <c r="BH80" s="1258"/>
      <c r="BI80" s="1258"/>
      <c r="BJ80" s="1258"/>
      <c r="BK80" s="1258"/>
      <c r="BL80" s="1258"/>
      <c r="BM80" s="1258"/>
      <c r="BN80" s="1258"/>
      <c r="BO80" s="1258"/>
      <c r="BP80" s="1260"/>
      <c r="BQ80" s="1260"/>
      <c r="BR80" s="1260"/>
      <c r="BS80" s="1260"/>
      <c r="BT80" s="1260"/>
      <c r="BU80" s="1260"/>
      <c r="BV80" s="1260"/>
      <c r="BW80" s="1260"/>
      <c r="BX80" s="1260"/>
      <c r="BY80" s="1260"/>
      <c r="BZ80" s="1260"/>
      <c r="CA80" s="1260"/>
      <c r="CB80" s="1260"/>
      <c r="CC80" s="1260"/>
      <c r="CD80" s="1260"/>
      <c r="CE80" s="1260"/>
      <c r="CF80" s="1260"/>
      <c r="CG80" s="1260"/>
      <c r="CH80" s="1260"/>
      <c r="CI80" s="1260"/>
      <c r="CJ80" s="1260"/>
      <c r="CK80" s="1260"/>
      <c r="CL80" s="1260"/>
      <c r="CM80" s="1260"/>
      <c r="CN80" s="1260"/>
      <c r="CO80" s="1260"/>
      <c r="CP80" s="1260"/>
      <c r="CQ80" s="1260"/>
      <c r="CR80" s="1260"/>
      <c r="CS80" s="1260"/>
      <c r="CT80" s="1260"/>
      <c r="CU80" s="1260"/>
      <c r="CV80" s="1260"/>
      <c r="CW80" s="1260"/>
      <c r="CX80" s="1260"/>
      <c r="CY80" s="1260"/>
      <c r="CZ80" s="1260"/>
      <c r="DA80" s="1260"/>
      <c r="DB80" s="1260"/>
      <c r="DC80" s="1260"/>
    </row>
    <row r="81" spans="2:109" ht="13.2" x14ac:dyDescent="0.2">
      <c r="B81" s="1229"/>
    </row>
    <row r="82" spans="2:109" ht="16.2" x14ac:dyDescent="0.2">
      <c r="B82" s="1229"/>
      <c r="K82" s="1279"/>
      <c r="L82" s="1279"/>
      <c r="M82" s="1279"/>
      <c r="N82" s="1279"/>
      <c r="AQ82" s="1279"/>
      <c r="AR82" s="1279"/>
      <c r="AS82" s="1279"/>
      <c r="AT82" s="1279"/>
      <c r="BC82" s="1279"/>
      <c r="BD82" s="1279"/>
      <c r="BE82" s="1279"/>
      <c r="BF82" s="1279"/>
      <c r="BO82" s="1279"/>
      <c r="BP82" s="1279"/>
      <c r="BQ82" s="1279"/>
      <c r="BR82" s="1279"/>
      <c r="CA82" s="1279"/>
      <c r="CB82" s="1279"/>
      <c r="CC82" s="1279"/>
      <c r="CD82" s="1279"/>
      <c r="CM82" s="1279"/>
      <c r="CN82" s="1279"/>
      <c r="CO82" s="1279"/>
      <c r="CP82" s="1279"/>
      <c r="CY82" s="1279"/>
      <c r="CZ82" s="1279"/>
      <c r="DA82" s="1279"/>
      <c r="DB82" s="1279"/>
      <c r="DC82" s="1279"/>
    </row>
    <row r="83" spans="2:109" ht="13.2" x14ac:dyDescent="0.2">
      <c r="B83" s="1231"/>
      <c r="C83" s="1232"/>
      <c r="D83" s="1232"/>
      <c r="E83" s="1232"/>
      <c r="F83" s="1232"/>
      <c r="G83" s="1232"/>
      <c r="H83" s="1232"/>
      <c r="I83" s="1232"/>
      <c r="J83" s="1232"/>
      <c r="K83" s="1232"/>
      <c r="L83" s="1232"/>
      <c r="M83" s="1232"/>
      <c r="N83" s="1232"/>
      <c r="O83" s="1232"/>
      <c r="P83" s="1232"/>
      <c r="Q83" s="1232"/>
      <c r="R83" s="1232"/>
      <c r="S83" s="1232"/>
      <c r="T83" s="1232"/>
      <c r="U83" s="1232"/>
      <c r="V83" s="1232"/>
      <c r="W83" s="1232"/>
      <c r="X83" s="1232"/>
      <c r="Y83" s="1232"/>
      <c r="Z83" s="1232"/>
      <c r="AA83" s="1232"/>
      <c r="AB83" s="1232"/>
      <c r="AC83" s="1232"/>
      <c r="AD83" s="1232"/>
      <c r="AE83" s="1232"/>
      <c r="AF83" s="1232"/>
      <c r="AG83" s="1232"/>
      <c r="AH83" s="1232"/>
      <c r="AI83" s="1232"/>
      <c r="AJ83" s="1232"/>
      <c r="AK83" s="1232"/>
      <c r="AL83" s="1232"/>
      <c r="AM83" s="1232"/>
      <c r="AN83" s="1232"/>
      <c r="AO83" s="1232"/>
      <c r="AP83" s="1232"/>
      <c r="AQ83" s="1232"/>
      <c r="AR83" s="1232"/>
      <c r="AS83" s="1232"/>
      <c r="AT83" s="1232"/>
      <c r="AU83" s="1232"/>
      <c r="AV83" s="1232"/>
      <c r="AW83" s="1232"/>
      <c r="AX83" s="1232"/>
      <c r="AY83" s="1232"/>
      <c r="AZ83" s="1232"/>
      <c r="BA83" s="1232"/>
      <c r="BB83" s="1232"/>
      <c r="BC83" s="1232"/>
      <c r="BD83" s="1232"/>
      <c r="BE83" s="1232"/>
      <c r="BF83" s="1232"/>
      <c r="BG83" s="1232"/>
      <c r="BH83" s="1232"/>
      <c r="BI83" s="1232"/>
      <c r="BJ83" s="1232"/>
      <c r="BK83" s="1232"/>
      <c r="BL83" s="1232"/>
      <c r="BM83" s="1232"/>
      <c r="BN83" s="1232"/>
      <c r="BO83" s="1232"/>
      <c r="BP83" s="1232"/>
      <c r="BQ83" s="1232"/>
      <c r="BR83" s="1232"/>
      <c r="BS83" s="1232"/>
      <c r="BT83" s="1232"/>
      <c r="BU83" s="1232"/>
      <c r="BV83" s="1232"/>
      <c r="BW83" s="1232"/>
      <c r="BX83" s="1232"/>
      <c r="BY83" s="1232"/>
      <c r="BZ83" s="1232"/>
      <c r="CA83" s="1232"/>
      <c r="CB83" s="1232"/>
      <c r="CC83" s="1232"/>
      <c r="CD83" s="1232"/>
      <c r="CE83" s="1232"/>
      <c r="CF83" s="1232"/>
      <c r="CG83" s="1232"/>
      <c r="CH83" s="1232"/>
      <c r="CI83" s="1232"/>
      <c r="CJ83" s="1232"/>
      <c r="CK83" s="1232"/>
      <c r="CL83" s="1232"/>
      <c r="CM83" s="1232"/>
      <c r="CN83" s="1232"/>
      <c r="CO83" s="1232"/>
      <c r="CP83" s="1232"/>
      <c r="CQ83" s="1232"/>
      <c r="CR83" s="1232"/>
      <c r="CS83" s="1232"/>
      <c r="CT83" s="1232"/>
      <c r="CU83" s="1232"/>
      <c r="CV83" s="1232"/>
      <c r="CW83" s="1232"/>
      <c r="CX83" s="1232"/>
      <c r="CY83" s="1232"/>
      <c r="CZ83" s="1232"/>
      <c r="DA83" s="1232"/>
      <c r="DB83" s="1232"/>
      <c r="DC83" s="1232"/>
      <c r="DD83" s="1233"/>
    </row>
    <row r="84" spans="2:109" ht="13.2" x14ac:dyDescent="0.2">
      <c r="DD84" s="1223"/>
      <c r="DE84" s="1223"/>
    </row>
    <row r="85" spans="2:109" ht="13.2" x14ac:dyDescent="0.2">
      <c r="DD85" s="1223"/>
      <c r="DE85" s="1223"/>
    </row>
  </sheetData>
  <sheetProtection algorithmName="SHA-512" hashValue="5Qf8J1CDP2RmJu1F5CPr6mDUxqHczgYuK5JjQlT9b2EJPsrqwcFzjnfwxu7dAYwjWkCD2nxgp/IO/iWNaZRosA==" saltValue="hozymLbSPrkOoaw8DpVF2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50956-3227-4A63-9839-A5B0376F279B}">
  <sheetPr>
    <pageSetUpPr fitToPage="1"/>
  </sheetPr>
  <dimension ref="A1:DR125"/>
  <sheetViews>
    <sheetView showGridLines="0" zoomScale="85" zoomScaleNormal="85" zoomScaleSheetLayoutView="70" workbookViewId="0">
      <selection activeCell="C114" sqref="C114"/>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503</v>
      </c>
    </row>
  </sheetData>
  <sheetProtection algorithmName="SHA-512" hashValue="WIBHP7R8VIHE10DJYaF0yoQxn1IJHQ3BtkTwojWIYqiwnVLhJz0Yx4eukSD/ctD6yVAoEqomRdvmCdUPFbqtEg==" saltValue="0LJV4gcFid+QnRPaqjENP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D9637-9474-45B2-A6C8-85F323C6FE2A}">
  <sheetPr>
    <pageSetUpPr fitToPage="1"/>
  </sheetPr>
  <dimension ref="A1:DR125"/>
  <sheetViews>
    <sheetView showGridLines="0" zoomScale="85" zoomScaleNormal="85" zoomScaleSheetLayoutView="55" workbookViewId="0">
      <selection activeCell="C114" sqref="C114"/>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503</v>
      </c>
    </row>
  </sheetData>
  <sheetProtection algorithmName="SHA-512" hashValue="S9BY9ySwFLlY+ADeWTJ9NGobaAq5alw6C9JgTS0qlYwrIkGRsngpjGy0tJR6sApXgY1VaYZNQX6SRexgmQFZCw==" saltValue="3An2+2zj6VNwxNgZXcco0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553</v>
      </c>
      <c r="G2" s="151"/>
      <c r="H2" s="152"/>
    </row>
    <row r="3" spans="1:8" x14ac:dyDescent="0.2">
      <c r="A3" s="148" t="s">
        <v>546</v>
      </c>
      <c r="B3" s="153"/>
      <c r="C3" s="154"/>
      <c r="D3" s="155">
        <v>65988</v>
      </c>
      <c r="E3" s="156"/>
      <c r="F3" s="157">
        <v>108252</v>
      </c>
      <c r="G3" s="158"/>
      <c r="H3" s="159"/>
    </row>
    <row r="4" spans="1:8" x14ac:dyDescent="0.2">
      <c r="A4" s="160"/>
      <c r="B4" s="161"/>
      <c r="C4" s="162"/>
      <c r="D4" s="163">
        <v>13276</v>
      </c>
      <c r="E4" s="164"/>
      <c r="F4" s="165">
        <v>50321</v>
      </c>
      <c r="G4" s="166"/>
      <c r="H4" s="167"/>
    </row>
    <row r="5" spans="1:8" x14ac:dyDescent="0.2">
      <c r="A5" s="148" t="s">
        <v>548</v>
      </c>
      <c r="B5" s="153"/>
      <c r="C5" s="154"/>
      <c r="D5" s="155">
        <v>37045</v>
      </c>
      <c r="E5" s="156"/>
      <c r="F5" s="157">
        <v>93492</v>
      </c>
      <c r="G5" s="158"/>
      <c r="H5" s="159"/>
    </row>
    <row r="6" spans="1:8" x14ac:dyDescent="0.2">
      <c r="A6" s="160"/>
      <c r="B6" s="161"/>
      <c r="C6" s="162"/>
      <c r="D6" s="163">
        <v>6337</v>
      </c>
      <c r="E6" s="164"/>
      <c r="F6" s="165">
        <v>53316</v>
      </c>
      <c r="G6" s="166"/>
      <c r="H6" s="167"/>
    </row>
    <row r="7" spans="1:8" x14ac:dyDescent="0.2">
      <c r="A7" s="148" t="s">
        <v>549</v>
      </c>
      <c r="B7" s="153"/>
      <c r="C7" s="154"/>
      <c r="D7" s="155">
        <v>33394</v>
      </c>
      <c r="E7" s="156"/>
      <c r="F7" s="157">
        <v>94796</v>
      </c>
      <c r="G7" s="158"/>
      <c r="H7" s="159"/>
    </row>
    <row r="8" spans="1:8" x14ac:dyDescent="0.2">
      <c r="A8" s="160"/>
      <c r="B8" s="161"/>
      <c r="C8" s="162"/>
      <c r="D8" s="163">
        <v>18708</v>
      </c>
      <c r="E8" s="164"/>
      <c r="F8" s="165">
        <v>55781</v>
      </c>
      <c r="G8" s="166"/>
      <c r="H8" s="167"/>
    </row>
    <row r="9" spans="1:8" x14ac:dyDescent="0.2">
      <c r="A9" s="148" t="s">
        <v>550</v>
      </c>
      <c r="B9" s="153"/>
      <c r="C9" s="154"/>
      <c r="D9" s="155">
        <v>58099</v>
      </c>
      <c r="E9" s="156"/>
      <c r="F9" s="157">
        <v>97758</v>
      </c>
      <c r="G9" s="158"/>
      <c r="H9" s="159"/>
    </row>
    <row r="10" spans="1:8" x14ac:dyDescent="0.2">
      <c r="A10" s="160"/>
      <c r="B10" s="161"/>
      <c r="C10" s="162"/>
      <c r="D10" s="163">
        <v>22503</v>
      </c>
      <c r="E10" s="164"/>
      <c r="F10" s="165">
        <v>45946</v>
      </c>
      <c r="G10" s="166"/>
      <c r="H10" s="167"/>
    </row>
    <row r="11" spans="1:8" x14ac:dyDescent="0.2">
      <c r="A11" s="148" t="s">
        <v>551</v>
      </c>
      <c r="B11" s="153"/>
      <c r="C11" s="154"/>
      <c r="D11" s="155">
        <v>64270</v>
      </c>
      <c r="E11" s="156"/>
      <c r="F11" s="157">
        <v>91338</v>
      </c>
      <c r="G11" s="158"/>
      <c r="H11" s="159"/>
    </row>
    <row r="12" spans="1:8" x14ac:dyDescent="0.2">
      <c r="A12" s="160"/>
      <c r="B12" s="161"/>
      <c r="C12" s="168"/>
      <c r="D12" s="163">
        <v>30935</v>
      </c>
      <c r="E12" s="164"/>
      <c r="F12" s="165">
        <v>43989</v>
      </c>
      <c r="G12" s="166"/>
      <c r="H12" s="167"/>
    </row>
    <row r="13" spans="1:8" x14ac:dyDescent="0.2">
      <c r="A13" s="148"/>
      <c r="B13" s="153"/>
      <c r="C13" s="169"/>
      <c r="D13" s="170">
        <v>51759</v>
      </c>
      <c r="E13" s="171"/>
      <c r="F13" s="172">
        <v>97127</v>
      </c>
      <c r="G13" s="173"/>
      <c r="H13" s="159"/>
    </row>
    <row r="14" spans="1:8" x14ac:dyDescent="0.2">
      <c r="A14" s="160"/>
      <c r="B14" s="161"/>
      <c r="C14" s="162"/>
      <c r="D14" s="163">
        <v>18352</v>
      </c>
      <c r="E14" s="164"/>
      <c r="F14" s="165">
        <v>49871</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8.73</v>
      </c>
      <c r="C19" s="174">
        <f>ROUND(VALUE(SUBSTITUTE(実質収支比率等に係る経年分析!G$48,"▲","-")),2)</f>
        <v>10.44</v>
      </c>
      <c r="D19" s="174">
        <f>ROUND(VALUE(SUBSTITUTE(実質収支比率等に係る経年分析!H$48,"▲","-")),2)</f>
        <v>9.24</v>
      </c>
      <c r="E19" s="174">
        <f>ROUND(VALUE(SUBSTITUTE(実質収支比率等に係る経年分析!I$48,"▲","-")),2)</f>
        <v>10.29</v>
      </c>
      <c r="F19" s="174">
        <f>ROUND(VALUE(SUBSTITUTE(実質収支比率等に係る経年分析!J$48,"▲","-")),2)</f>
        <v>10.29</v>
      </c>
    </row>
    <row r="20" spans="1:11" x14ac:dyDescent="0.2">
      <c r="A20" s="174" t="s">
        <v>57</v>
      </c>
      <c r="B20" s="174">
        <f>ROUND(VALUE(SUBSTITUTE(実質収支比率等に係る経年分析!F$47,"▲","-")),2)</f>
        <v>6.66</v>
      </c>
      <c r="C20" s="174">
        <f>ROUND(VALUE(SUBSTITUTE(実質収支比率等に係る経年分析!G$47,"▲","-")),2)</f>
        <v>9.44</v>
      </c>
      <c r="D20" s="174">
        <f>ROUND(VALUE(SUBSTITUTE(実質収支比率等に係る経年分析!H$47,"▲","-")),2)</f>
        <v>16.2</v>
      </c>
      <c r="E20" s="174">
        <f>ROUND(VALUE(SUBSTITUTE(実質収支比率等に係る経年分析!I$47,"▲","-")),2)</f>
        <v>16.579999999999998</v>
      </c>
      <c r="F20" s="174">
        <f>ROUND(VALUE(SUBSTITUTE(実質収支比率等に係る経年分析!J$47,"▲","-")),2)</f>
        <v>15.88</v>
      </c>
    </row>
    <row r="21" spans="1:11" x14ac:dyDescent="0.2">
      <c r="A21" s="174" t="s">
        <v>58</v>
      </c>
      <c r="B21" s="174">
        <f>IF(ISNUMBER(VALUE(SUBSTITUTE(実質収支比率等に係る経年分析!F$49,"▲","-"))),ROUND(VALUE(SUBSTITUTE(実質収支比率等に係る経年分析!F$49,"▲","-")),2),NA())</f>
        <v>-2.63</v>
      </c>
      <c r="C21" s="174">
        <f>IF(ISNUMBER(VALUE(SUBSTITUTE(実質収支比率等に係る経年分析!G$49,"▲","-"))),ROUND(VALUE(SUBSTITUTE(実質収支比率等に係る経年分析!G$49,"▲","-")),2),NA())</f>
        <v>0.12</v>
      </c>
      <c r="D21" s="174">
        <f>IF(ISNUMBER(VALUE(SUBSTITUTE(実質収支比率等に係る経年分析!H$49,"▲","-"))),ROUND(VALUE(SUBSTITUTE(実質収支比率等に係る経年分析!H$49,"▲","-")),2),NA())</f>
        <v>1.43</v>
      </c>
      <c r="E21" s="174">
        <f>IF(ISNUMBER(VALUE(SUBSTITUTE(実質収支比率等に係る経年分析!I$49,"▲","-"))),ROUND(VALUE(SUBSTITUTE(実質収支比率等に係る経年分析!I$49,"▲","-")),2),NA())</f>
        <v>-2.15</v>
      </c>
      <c r="F21" s="174">
        <f>IF(ISNUMBER(VALUE(SUBSTITUTE(実質収支比率等に係る経年分析!J$49,"▲","-"))),ROUND(VALUE(SUBSTITUTE(実質収支比率等に係る経年分析!J$49,"▲","-")),2),NA())</f>
        <v>-8.6999999999999993</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公共下水道事業特別会計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7.0000000000000007E-2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7.0000000000000007E-2</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0.11</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1.39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2.4900000000000002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0.77</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8.7200000000000006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10.41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9.41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10.47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10.36</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18.93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21.74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22.14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21.65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21.01</v>
      </c>
    </row>
    <row r="36" spans="1:16" x14ac:dyDescent="0.2">
      <c r="A36" s="175" t="str">
        <f>IF(連結実質赤字比率に係る赤字・黒字の構成分析!C$34="",NA(),連結実質赤字比率に係る赤字・黒字の構成分析!C$34)</f>
        <v>児童発達支援事業特別会計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0.09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0.01</v>
      </c>
      <c r="F36" s="175">
        <f>IF(ROUND(VALUE(SUBSTITUTE(連結実質赤字比率に係る赤字・黒字の構成分析!H$34,"▲", "-")), 2) &lt; 0, ABS(ROUND(VALUE(SUBSTITUTE(連結実質赤字比率に係る赤字・黒字の構成分析!H$34,"▲", "-")), 2)), NA())</f>
        <v>0.17</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0.18</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7.0000000000000007E-2</v>
      </c>
      <c r="K36" s="175" t="e">
        <f>IF(ROUND(VALUE(SUBSTITUTE(連結実質赤字比率に係る赤字・黒字の構成分析!J$34,"▲", "-")), 2) &gt;= 0, ABS(ROUND(VALUE(SUBSTITUTE(連結実質赤字比率に係る赤字・黒字の構成分析!J$34,"▲", "-")), 2)), NA())</f>
        <v>#N/A</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587</v>
      </c>
      <c r="E42" s="176"/>
      <c r="F42" s="176"/>
      <c r="G42" s="176">
        <f>'実質公債費比率（分子）の構造'!L$52</f>
        <v>600</v>
      </c>
      <c r="H42" s="176"/>
      <c r="I42" s="176"/>
      <c r="J42" s="176">
        <f>'実質公債費比率（分子）の構造'!M$52</f>
        <v>622</v>
      </c>
      <c r="K42" s="176"/>
      <c r="L42" s="176"/>
      <c r="M42" s="176">
        <f>'実質公債費比率（分子）の構造'!N$52</f>
        <v>631</v>
      </c>
      <c r="N42" s="176"/>
      <c r="O42" s="176"/>
      <c r="P42" s="176">
        <f>'実質公債費比率（分子）の構造'!O$52</f>
        <v>634</v>
      </c>
    </row>
    <row r="43" spans="1:16" x14ac:dyDescent="0.2">
      <c r="A43" s="176" t="s">
        <v>66</v>
      </c>
      <c r="B43" s="176">
        <f>'実質公債費比率（分子）の構造'!K$51</f>
        <v>0</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f>'実質公債費比率（分子）の構造'!K$49</f>
        <v>27</v>
      </c>
      <c r="C45" s="176"/>
      <c r="D45" s="176"/>
      <c r="E45" s="176">
        <f>'実質公債費比率（分子）の構造'!L$49</f>
        <v>24</v>
      </c>
      <c r="F45" s="176"/>
      <c r="G45" s="176"/>
      <c r="H45" s="176">
        <f>'実質公債費比率（分子）の構造'!M$49</f>
        <v>24</v>
      </c>
      <c r="I45" s="176"/>
      <c r="J45" s="176"/>
      <c r="K45" s="176">
        <f>'実質公債費比率（分子）の構造'!N$49</f>
        <v>28</v>
      </c>
      <c r="L45" s="176"/>
      <c r="M45" s="176"/>
      <c r="N45" s="176">
        <f>'実質公債費比率（分子）の構造'!O$49</f>
        <v>28</v>
      </c>
      <c r="O45" s="176"/>
      <c r="P45" s="176"/>
    </row>
    <row r="46" spans="1:16" x14ac:dyDescent="0.2">
      <c r="A46" s="176" t="s">
        <v>69</v>
      </c>
      <c r="B46" s="176">
        <f>'実質公債費比率（分子）の構造'!K$48</f>
        <v>378</v>
      </c>
      <c r="C46" s="176"/>
      <c r="D46" s="176"/>
      <c r="E46" s="176">
        <f>'実質公債費比率（分子）の構造'!L$48</f>
        <v>413</v>
      </c>
      <c r="F46" s="176"/>
      <c r="G46" s="176"/>
      <c r="H46" s="176">
        <f>'実質公債費比率（分子）の構造'!M$48</f>
        <v>441</v>
      </c>
      <c r="I46" s="176"/>
      <c r="J46" s="176"/>
      <c r="K46" s="176">
        <f>'実質公債費比率（分子）の構造'!N$48</f>
        <v>460</v>
      </c>
      <c r="L46" s="176"/>
      <c r="M46" s="176"/>
      <c r="N46" s="176">
        <f>'実質公債費比率（分子）の構造'!O$48</f>
        <v>458</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542</v>
      </c>
      <c r="C49" s="176"/>
      <c r="D49" s="176"/>
      <c r="E49" s="176">
        <f>'実質公債費比率（分子）の構造'!L$45</f>
        <v>569</v>
      </c>
      <c r="F49" s="176"/>
      <c r="G49" s="176"/>
      <c r="H49" s="176">
        <f>'実質公債費比率（分子）の構造'!M$45</f>
        <v>592</v>
      </c>
      <c r="I49" s="176"/>
      <c r="J49" s="176"/>
      <c r="K49" s="176">
        <f>'実質公債費比率（分子）の構造'!N$45</f>
        <v>666</v>
      </c>
      <c r="L49" s="176"/>
      <c r="M49" s="176"/>
      <c r="N49" s="176">
        <f>'実質公債費比率（分子）の構造'!O$45</f>
        <v>664</v>
      </c>
      <c r="O49" s="176"/>
      <c r="P49" s="176"/>
    </row>
    <row r="50" spans="1:16" x14ac:dyDescent="0.2">
      <c r="A50" s="176" t="s">
        <v>73</v>
      </c>
      <c r="B50" s="176" t="e">
        <f>NA()</f>
        <v>#N/A</v>
      </c>
      <c r="C50" s="176">
        <f>IF(ISNUMBER('実質公債費比率（分子）の構造'!K$53),'実質公債費比率（分子）の構造'!K$53,NA())</f>
        <v>360</v>
      </c>
      <c r="D50" s="176" t="e">
        <f>NA()</f>
        <v>#N/A</v>
      </c>
      <c r="E50" s="176" t="e">
        <f>NA()</f>
        <v>#N/A</v>
      </c>
      <c r="F50" s="176">
        <f>IF(ISNUMBER('実質公債費比率（分子）の構造'!L$53),'実質公債費比率（分子）の構造'!L$53,NA())</f>
        <v>406</v>
      </c>
      <c r="G50" s="176" t="e">
        <f>NA()</f>
        <v>#N/A</v>
      </c>
      <c r="H50" s="176" t="e">
        <f>NA()</f>
        <v>#N/A</v>
      </c>
      <c r="I50" s="176">
        <f>IF(ISNUMBER('実質公債費比率（分子）の構造'!M$53),'実質公債費比率（分子）の構造'!M$53,NA())</f>
        <v>435</v>
      </c>
      <c r="J50" s="176" t="e">
        <f>NA()</f>
        <v>#N/A</v>
      </c>
      <c r="K50" s="176" t="e">
        <f>NA()</f>
        <v>#N/A</v>
      </c>
      <c r="L50" s="176">
        <f>IF(ISNUMBER('実質公債費比率（分子）の構造'!N$53),'実質公債費比率（分子）の構造'!N$53,NA())</f>
        <v>523</v>
      </c>
      <c r="M50" s="176" t="e">
        <f>NA()</f>
        <v>#N/A</v>
      </c>
      <c r="N50" s="176" t="e">
        <f>NA()</f>
        <v>#N/A</v>
      </c>
      <c r="O50" s="176">
        <f>IF(ISNUMBER('実質公債費比率（分子）の構造'!O$53),'実質公債費比率（分子）の構造'!O$53,NA())</f>
        <v>516</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7215</v>
      </c>
      <c r="E56" s="175"/>
      <c r="F56" s="175"/>
      <c r="G56" s="175">
        <f>'将来負担比率（分子）の構造'!J$52</f>
        <v>7038</v>
      </c>
      <c r="H56" s="175"/>
      <c r="I56" s="175"/>
      <c r="J56" s="175">
        <f>'将来負担比率（分子）の構造'!K$52</f>
        <v>6941</v>
      </c>
      <c r="K56" s="175"/>
      <c r="L56" s="175"/>
      <c r="M56" s="175">
        <f>'将来負担比率（分子）の構造'!L$52</f>
        <v>6498</v>
      </c>
      <c r="N56" s="175"/>
      <c r="O56" s="175"/>
      <c r="P56" s="175">
        <f>'将来負担比率（分子）の構造'!M$52</f>
        <v>6799</v>
      </c>
    </row>
    <row r="57" spans="1:16" x14ac:dyDescent="0.2">
      <c r="A57" s="175" t="s">
        <v>44</v>
      </c>
      <c r="B57" s="175"/>
      <c r="C57" s="175"/>
      <c r="D57" s="175">
        <f>'将来負担比率（分子）の構造'!I$51</f>
        <v>97</v>
      </c>
      <c r="E57" s="175"/>
      <c r="F57" s="175"/>
      <c r="G57" s="175">
        <f>'将来負担比率（分子）の構造'!J$51</f>
        <v>72</v>
      </c>
      <c r="H57" s="175"/>
      <c r="I57" s="175"/>
      <c r="J57" s="175">
        <f>'将来負担比率（分子）の構造'!K$51</f>
        <v>52</v>
      </c>
      <c r="K57" s="175"/>
      <c r="L57" s="175"/>
      <c r="M57" s="175">
        <f>'将来負担比率（分子）の構造'!L$51</f>
        <v>32</v>
      </c>
      <c r="N57" s="175"/>
      <c r="O57" s="175"/>
      <c r="P57" s="175">
        <f>'将来負担比率（分子）の構造'!M$51</f>
        <v>11</v>
      </c>
    </row>
    <row r="58" spans="1:16" x14ac:dyDescent="0.2">
      <c r="A58" s="175" t="s">
        <v>43</v>
      </c>
      <c r="B58" s="175"/>
      <c r="C58" s="175"/>
      <c r="D58" s="175">
        <f>'将来負担比率（分子）の構造'!I$50</f>
        <v>554</v>
      </c>
      <c r="E58" s="175"/>
      <c r="F58" s="175"/>
      <c r="G58" s="175">
        <f>'将来負担比率（分子）の構造'!J$50</f>
        <v>627</v>
      </c>
      <c r="H58" s="175"/>
      <c r="I58" s="175"/>
      <c r="J58" s="175">
        <f>'将来負担比率（分子）の構造'!K$50</f>
        <v>940</v>
      </c>
      <c r="K58" s="175"/>
      <c r="L58" s="175"/>
      <c r="M58" s="175">
        <f>'将来負担比率（分子）の構造'!L$50</f>
        <v>1236</v>
      </c>
      <c r="N58" s="175"/>
      <c r="O58" s="175"/>
      <c r="P58" s="175">
        <f>'将来負担比率（分子）の構造'!M$50</f>
        <v>1221</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f>'将来負担比率（分子）の構造'!I$46</f>
        <v>401</v>
      </c>
      <c r="C61" s="175"/>
      <c r="D61" s="175"/>
      <c r="E61" s="175">
        <f>'将来負担比率（分子）の構造'!J$46</f>
        <v>418</v>
      </c>
      <c r="F61" s="175"/>
      <c r="G61" s="175"/>
      <c r="H61" s="175">
        <f>'将来負担比率（分子）の構造'!K$46</f>
        <v>465</v>
      </c>
      <c r="I61" s="175"/>
      <c r="J61" s="175"/>
      <c r="K61" s="175">
        <f>'将来負担比率（分子）の構造'!L$46</f>
        <v>445</v>
      </c>
      <c r="L61" s="175"/>
      <c r="M61" s="175"/>
      <c r="N61" s="175">
        <f>'将来負担比率（分子）の構造'!M$46</f>
        <v>487</v>
      </c>
      <c r="O61" s="175"/>
      <c r="P61" s="175"/>
    </row>
    <row r="62" spans="1:16" x14ac:dyDescent="0.2">
      <c r="A62" s="175" t="s">
        <v>37</v>
      </c>
      <c r="B62" s="175">
        <f>'将来負担比率（分子）の構造'!I$45</f>
        <v>298</v>
      </c>
      <c r="C62" s="175"/>
      <c r="D62" s="175"/>
      <c r="E62" s="175">
        <f>'将来負担比率（分子）の構造'!J$45</f>
        <v>314</v>
      </c>
      <c r="F62" s="175"/>
      <c r="G62" s="175"/>
      <c r="H62" s="175">
        <f>'将来負担比率（分子）の構造'!K$45</f>
        <v>350</v>
      </c>
      <c r="I62" s="175"/>
      <c r="J62" s="175"/>
      <c r="K62" s="175">
        <f>'将来負担比率（分子）の構造'!L$45</f>
        <v>396</v>
      </c>
      <c r="L62" s="175"/>
      <c r="M62" s="175"/>
      <c r="N62" s="175">
        <f>'将来負担比率（分子）の構造'!M$45</f>
        <v>339</v>
      </c>
      <c r="O62" s="175"/>
      <c r="P62" s="175"/>
    </row>
    <row r="63" spans="1:16" x14ac:dyDescent="0.2">
      <c r="A63" s="175" t="s">
        <v>36</v>
      </c>
      <c r="B63" s="175">
        <f>'将来負担比率（分子）の構造'!I$44</f>
        <v>262</v>
      </c>
      <c r="C63" s="175"/>
      <c r="D63" s="175"/>
      <c r="E63" s="175">
        <f>'将来負担比率（分子）の構造'!J$44</f>
        <v>267</v>
      </c>
      <c r="F63" s="175"/>
      <c r="G63" s="175"/>
      <c r="H63" s="175">
        <f>'将来負担比率（分子）の構造'!K$44</f>
        <v>299</v>
      </c>
      <c r="I63" s="175"/>
      <c r="J63" s="175"/>
      <c r="K63" s="175">
        <f>'将来負担比率（分子）の構造'!L$44</f>
        <v>290</v>
      </c>
      <c r="L63" s="175"/>
      <c r="M63" s="175"/>
      <c r="N63" s="175">
        <f>'将来負担比率（分子）の構造'!M$44</f>
        <v>321</v>
      </c>
      <c r="O63" s="175"/>
      <c r="P63" s="175"/>
    </row>
    <row r="64" spans="1:16" x14ac:dyDescent="0.2">
      <c r="A64" s="175" t="s">
        <v>35</v>
      </c>
      <c r="B64" s="175">
        <f>'将来負担比率（分子）の構造'!I$43</f>
        <v>3629</v>
      </c>
      <c r="C64" s="175"/>
      <c r="D64" s="175"/>
      <c r="E64" s="175">
        <f>'将来負担比率（分子）の構造'!J$43</f>
        <v>3578</v>
      </c>
      <c r="F64" s="175"/>
      <c r="G64" s="175"/>
      <c r="H64" s="175">
        <f>'将来負担比率（分子）の構造'!K$43</f>
        <v>3461</v>
      </c>
      <c r="I64" s="175"/>
      <c r="J64" s="175"/>
      <c r="K64" s="175">
        <f>'将来負担比率（分子）の構造'!L$43</f>
        <v>3326</v>
      </c>
      <c r="L64" s="175"/>
      <c r="M64" s="175"/>
      <c r="N64" s="175">
        <f>'将来負担比率（分子）の構造'!M$43</f>
        <v>3102</v>
      </c>
      <c r="O64" s="175"/>
      <c r="P64" s="175"/>
    </row>
    <row r="65" spans="1:16" x14ac:dyDescent="0.2">
      <c r="A65" s="175" t="s">
        <v>34</v>
      </c>
      <c r="B65" s="175">
        <f>'将来負担比率（分子）の構造'!I$42</f>
        <v>412</v>
      </c>
      <c r="C65" s="175"/>
      <c r="D65" s="175"/>
      <c r="E65" s="175">
        <f>'将来負担比率（分子）の構造'!J$42</f>
        <v>371</v>
      </c>
      <c r="F65" s="175"/>
      <c r="G65" s="175"/>
      <c r="H65" s="175">
        <f>'将来負担比率（分子）の構造'!K$42</f>
        <v>326</v>
      </c>
      <c r="I65" s="175"/>
      <c r="J65" s="175"/>
      <c r="K65" s="175">
        <f>'将来負担比率（分子）の構造'!L$42</f>
        <v>328</v>
      </c>
      <c r="L65" s="175"/>
      <c r="M65" s="175"/>
      <c r="N65" s="175">
        <f>'将来負担比率（分子）の構造'!M$42</f>
        <v>273</v>
      </c>
      <c r="O65" s="175"/>
      <c r="P65" s="175"/>
    </row>
    <row r="66" spans="1:16" x14ac:dyDescent="0.2">
      <c r="A66" s="175" t="s">
        <v>33</v>
      </c>
      <c r="B66" s="175">
        <f>'将来負担比率（分子）の構造'!I$41</f>
        <v>6374</v>
      </c>
      <c r="C66" s="175"/>
      <c r="D66" s="175"/>
      <c r="E66" s="175">
        <f>'将来負担比率（分子）の構造'!J$41</f>
        <v>6290</v>
      </c>
      <c r="F66" s="175"/>
      <c r="G66" s="175"/>
      <c r="H66" s="175">
        <f>'将来負担比率（分子）の構造'!K$41</f>
        <v>6183</v>
      </c>
      <c r="I66" s="175"/>
      <c r="J66" s="175"/>
      <c r="K66" s="175">
        <f>'将来負担比率（分子）の構造'!L$41</f>
        <v>6106</v>
      </c>
      <c r="L66" s="175"/>
      <c r="M66" s="175"/>
      <c r="N66" s="175">
        <f>'将来負担比率（分子）の構造'!M$41</f>
        <v>5896</v>
      </c>
      <c r="O66" s="175"/>
      <c r="P66" s="175"/>
    </row>
    <row r="67" spans="1:16" x14ac:dyDescent="0.2">
      <c r="A67" s="175" t="s">
        <v>77</v>
      </c>
      <c r="B67" s="175" t="e">
        <f>NA()</f>
        <v>#N/A</v>
      </c>
      <c r="C67" s="175">
        <f>IF(ISNUMBER('将来負担比率（分子）の構造'!I$53), IF('将来負担比率（分子）の構造'!I$53 &lt; 0, 0, '将来負担比率（分子）の構造'!I$53), NA())</f>
        <v>3509</v>
      </c>
      <c r="D67" s="175" t="e">
        <f>NA()</f>
        <v>#N/A</v>
      </c>
      <c r="E67" s="175" t="e">
        <f>NA()</f>
        <v>#N/A</v>
      </c>
      <c r="F67" s="175">
        <f>IF(ISNUMBER('将来負担比率（分子）の構造'!J$53), IF('将来負担比率（分子）の構造'!J$53 &lt; 0, 0, '将来負担比率（分子）の構造'!J$53), NA())</f>
        <v>3502</v>
      </c>
      <c r="G67" s="175" t="e">
        <f>NA()</f>
        <v>#N/A</v>
      </c>
      <c r="H67" s="175" t="e">
        <f>NA()</f>
        <v>#N/A</v>
      </c>
      <c r="I67" s="175">
        <f>IF(ISNUMBER('将来負担比率（分子）の構造'!K$53), IF('将来負担比率（分子）の構造'!K$53 &lt; 0, 0, '将来負担比率（分子）の構造'!K$53), NA())</f>
        <v>3151</v>
      </c>
      <c r="J67" s="175" t="e">
        <f>NA()</f>
        <v>#N/A</v>
      </c>
      <c r="K67" s="175" t="e">
        <f>NA()</f>
        <v>#N/A</v>
      </c>
      <c r="L67" s="175">
        <f>IF(ISNUMBER('将来負担比率（分子）の構造'!L$53), IF('将来負担比率（分子）の構造'!L$53 &lt; 0, 0, '将来負担比率（分子）の構造'!L$53), NA())</f>
        <v>3124</v>
      </c>
      <c r="M67" s="175" t="e">
        <f>NA()</f>
        <v>#N/A</v>
      </c>
      <c r="N67" s="175" t="e">
        <f>NA()</f>
        <v>#N/A</v>
      </c>
      <c r="O67" s="175">
        <f>IF(ISNUMBER('将来負担比率（分子）の構造'!M$53), IF('将来負担比率（分子）の構造'!M$53 &lt; 0, 0, '将来負担比率（分子）の構造'!M$53), NA())</f>
        <v>2386</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686</v>
      </c>
      <c r="C72" s="179">
        <f>基金残高に係る経年分析!G55</f>
        <v>737</v>
      </c>
      <c r="D72" s="179">
        <f>基金残高に係る経年分析!H55</f>
        <v>672</v>
      </c>
    </row>
    <row r="73" spans="1:16" x14ac:dyDescent="0.2">
      <c r="A73" s="178" t="s">
        <v>80</v>
      </c>
      <c r="B73" s="179">
        <f>基金残高に係る経年分析!F56</f>
        <v>1</v>
      </c>
      <c r="C73" s="179">
        <f>基金残高に係る経年分析!G56</f>
        <v>88</v>
      </c>
      <c r="D73" s="179">
        <f>基金残高に係る経年分析!H56</f>
        <v>88</v>
      </c>
    </row>
    <row r="74" spans="1:16" x14ac:dyDescent="0.2">
      <c r="A74" s="178" t="s">
        <v>81</v>
      </c>
      <c r="B74" s="179">
        <f>基金残高に係る経年分析!F57</f>
        <v>43</v>
      </c>
      <c r="C74" s="179">
        <f>基金残高に係る経年分析!G57</f>
        <v>103</v>
      </c>
      <c r="D74" s="179">
        <f>基金残高に係る経年分析!H57</f>
        <v>185</v>
      </c>
    </row>
  </sheetData>
  <sheetProtection algorithmName="SHA-512" hashValue="lwSCWoy9XDhvfCZsxwdAJAv1c3p4DarPNM4n8Dwz1o3jROCVmXGDqCbSfmV7LVmBbuLAdlR0CResWtfPeC2ctQ==" saltValue="DDTtR2JTJCF4PU6B4arAx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那須 英昭</cp:lastModifiedBy>
  <cp:lastPrinted>2024-03-18T11:01:36Z</cp:lastPrinted>
  <dcterms:created xsi:type="dcterms:W3CDTF">2024-02-05T01:38:28Z</dcterms:created>
  <dcterms:modified xsi:type="dcterms:W3CDTF">2024-09-26T06:36:21Z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2024-09-26T06:36:21Z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7b38c57d-78a8-4249-ac56-31a3a02a0d7b</vt:lpwstr>
  </property>
  <property fmtid="{D5CDD505-2E9C-101B-9397-08002B2CF9AE}" pid="8" name="MSIP_Label_defa4170-0d19-0005-0004-bc88714345d2_ContentBits">
    <vt:lpwstr>0</vt:lpwstr>
  </property>
</Properties>
</file>